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slicers/slicer1.xml" ContentType="application/vnd.ms-excel.slicer+xml"/>
  <Override PartName="/xl/charts/chart6.xml" ContentType="application/vnd.openxmlformats-officedocument.drawingml.chart+xml"/>
  <Override PartName="/xl/theme/themeOverride5.xml" ContentType="application/vnd.openxmlformats-officedocument.themeOverride+xml"/>
  <Override PartName="/xl/drawings/drawing3.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drawings/drawing4.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11.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7.xml" ContentType="application/vnd.openxmlformats-officedocument.drawingml.chartshape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4.xml" ContentType="application/vnd.openxmlformats-officedocument.themeOverride+xml"/>
  <Override PartName="/xl/drawings/drawing8.xml" ContentType="application/vnd.openxmlformats-officedocument.drawing+xml"/>
  <Override PartName="/xl/tables/table1.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defaultThemeVersion="166925"/>
  <mc:AlternateContent xmlns:mc="http://schemas.openxmlformats.org/markup-compatibility/2006">
    <mc:Choice Requires="x15">
      <x15ac:absPath xmlns:x15ac="http://schemas.microsoft.com/office/spreadsheetml/2010/11/ac" url="C:\Users\Acer\Downloads\"/>
    </mc:Choice>
  </mc:AlternateContent>
  <xr:revisionPtr revIDLastSave="0" documentId="13_ncr:1_{3E5A66EF-A925-4D74-B471-FD01496E8B62}" xr6:coauthVersionLast="45" xr6:coauthVersionMax="45" xr10:uidLastSave="{00000000-0000-0000-0000-000000000000}"/>
  <bookViews>
    <workbookView xWindow="-108" yWindow="-108" windowWidth="23256" windowHeight="12576" firstSheet="3" activeTab="3" xr2:uid="{00000000-000D-0000-FFFF-FFFF00000000}"/>
  </bookViews>
  <sheets>
    <sheet name="Validaciones" sheetId="6" state="hidden" r:id="rId1"/>
    <sheet name="archivo" sheetId="2" state="hidden" r:id="rId2"/>
    <sheet name="Resumen" sheetId="3" state="hidden" r:id="rId3"/>
    <sheet name="Proyectos" sheetId="7" r:id="rId4"/>
    <sheet name="Hoja2" sheetId="9" state="hidden" r:id="rId5"/>
    <sheet name="Ejecu_Terri" sheetId="8" state="hidden" r:id="rId6"/>
    <sheet name="Territoriales" sheetId="14" state="hidden" r:id="rId7"/>
    <sheet name="Seguimiento" sheetId="4" state="hidden" r:id="rId8"/>
  </sheets>
  <definedNames>
    <definedName name="_xlnm._FilterDatabase" localSheetId="1" hidden="1">archivo!$A$4:$AB$40</definedName>
    <definedName name="_xlnm._FilterDatabase" localSheetId="5" hidden="1">Ejecu_Terri!$A$1:$Z$778</definedName>
    <definedName name="SegmentaciónDeDatos_Dependencia_Destino">#N/A</definedName>
    <definedName name="SegmentaciónDeDatos_Dependencia_Origen">#N/A</definedName>
    <definedName name="SegmentaciónDeDatos_DESCRIPCION">#N/A</definedName>
    <definedName name="SegmentaciónDeDatos_DESCRIPCION2">#N/A</definedName>
    <definedName name="SegmentaciónDeDatos_DESCRIPCION3">#N/A</definedName>
    <definedName name="SegmentaciónDeDatos_Fuente_de_financiación">#N/A</definedName>
    <definedName name="SegmentaciónDeDatos_Fuente_de_los_recursos">#N/A</definedName>
    <definedName name="SegmentaciónDeDatos_NOMBRE_UEJ">#N/A</definedName>
    <definedName name="SegmentaciónDeDatos_Proyecto">#N/A</definedName>
    <definedName name="SegmentaciónDeDatos_REC">#N/A</definedName>
    <definedName name="SegmentaciónDeDatos_REC1">#N/A</definedName>
    <definedName name="SegmentaciónDeDatos_TIPO">#N/A</definedName>
  </definedNames>
  <calcPr calcId="191029"/>
  <pivotCaches>
    <pivotCache cacheId="0" r:id="rId9"/>
    <pivotCache cacheId="1"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8"/>
        <x14:slicerCache r:id="rId19"/>
        <x14:slicerCache r:id="rId20"/>
        <x14:slicerCache r:id="rId21"/>
        <x14:slicerCache r:id="rId2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8" i="3" l="1"/>
  <c r="O14" i="3" s="1"/>
  <c r="C38" i="3"/>
  <c r="E38" i="3"/>
  <c r="O13" i="3" s="1"/>
  <c r="D38" i="3"/>
  <c r="O12" i="3" s="1"/>
  <c r="F38" i="3"/>
  <c r="C10" i="3" s="1"/>
  <c r="D10" i="3" s="1"/>
  <c r="H38" i="3"/>
  <c r="I38" i="3"/>
  <c r="C11" i="3" s="1"/>
  <c r="D11" i="3" s="1"/>
  <c r="J38" i="3"/>
  <c r="K38" i="3"/>
  <c r="L38" i="3"/>
  <c r="C12" i="3" s="1"/>
  <c r="D12" i="3" s="1"/>
  <c r="M38" i="3"/>
  <c r="N38" i="3"/>
  <c r="C13" i="3" s="1"/>
  <c r="D13" i="3" s="1"/>
  <c r="B38" i="3"/>
  <c r="A1" i="3"/>
  <c r="F48" i="14"/>
  <c r="H48" i="14"/>
  <c r="E48" i="7"/>
  <c r="C48" i="7"/>
  <c r="B48" i="14"/>
  <c r="B48" i="7"/>
  <c r="I48" i="14"/>
  <c r="G48" i="14"/>
  <c r="G48" i="7"/>
  <c r="D48" i="14"/>
  <c r="F48" i="7"/>
  <c r="D48" i="7"/>
  <c r="H48" i="7"/>
  <c r="E48" i="14"/>
  <c r="I48" i="7"/>
  <c r="F52" i="14" l="1"/>
  <c r="F50" i="14"/>
  <c r="D50" i="14"/>
  <c r="C50" i="14" s="1"/>
  <c r="F51" i="14"/>
  <c r="D52" i="14"/>
  <c r="C52" i="14" s="1"/>
  <c r="D51" i="14"/>
  <c r="C51" i="14" s="1"/>
  <c r="D53" i="14"/>
  <c r="C53" i="14" s="1"/>
  <c r="D52" i="7"/>
  <c r="C52" i="7" s="1"/>
  <c r="D53" i="7"/>
  <c r="C53" i="7" s="1"/>
  <c r="F50" i="7"/>
  <c r="D50" i="7"/>
  <c r="C50" i="7" s="1"/>
  <c r="F51" i="7"/>
  <c r="F52" i="7"/>
  <c r="D51" i="7"/>
  <c r="C51" i="7" s="1"/>
</calcChain>
</file>

<file path=xl/sharedStrings.xml><?xml version="1.0" encoding="utf-8"?>
<sst xmlns="http://schemas.openxmlformats.org/spreadsheetml/2006/main" count="12540" uniqueCount="1119">
  <si>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</si>
  <si>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</si>
  <si>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</si>
  <si>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</si>
  <si>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</si>
  <si>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</si>
  <si>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</si>
  <si>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</si>
  <si>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</si>
  <si>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</si>
  <si>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</si>
  <si>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</si>
  <si>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</si>
  <si>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</si>
  <si>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</si>
  <si>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</si>
  <si>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</si>
  <si>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</si>
  <si>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</si>
  <si>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</si>
  <si>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</si>
  <si>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</si>
  <si>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</si>
  <si>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</si>
  <si>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</si>
  <si>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</si>
  <si>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</si>
  <si>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</si>
  <si>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</si>
  <si>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</si>
  <si>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</si>
  <si>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</si>
  <si>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</si>
  <si>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</si>
  <si>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</si>
  <si>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</si>
  <si>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</si>
  <si>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01</t>
  </si>
  <si>
    <t>Nación</t>
  </si>
  <si>
    <t>10</t>
  </si>
  <si>
    <t>CSF</t>
  </si>
  <si>
    <t>SALARIO</t>
  </si>
  <si>
    <t>A-01-01-02</t>
  </si>
  <si>
    <t>02</t>
  </si>
  <si>
    <t>CONTRIBUCIONES INHERENTES A LA NÓMINA</t>
  </si>
  <si>
    <t>A-01-01-03</t>
  </si>
  <si>
    <t>03</t>
  </si>
  <si>
    <t>REMUNERACIONES NO CONSTITUTIVAS DE FACTOR SALARIAL</t>
  </si>
  <si>
    <t>A-02-02</t>
  </si>
  <si>
    <t>ADQUISICIONES DIFERENTES DE ACTIVOS</t>
  </si>
  <si>
    <t>Propios</t>
  </si>
  <si>
    <t>20</t>
  </si>
  <si>
    <t>A-03-04-02-012</t>
  </si>
  <si>
    <t>04</t>
  </si>
  <si>
    <t>012</t>
  </si>
  <si>
    <t>INCAPACIDADES Y LICENCIAS DE MATERNIDAD Y PATERNIDAD (NO DE PENSIONES)</t>
  </si>
  <si>
    <t>A-03-10-01-001</t>
  </si>
  <si>
    <t>001</t>
  </si>
  <si>
    <t>SENTENCIAS</t>
  </si>
  <si>
    <t>A-03-10-01-002</t>
  </si>
  <si>
    <t>002</t>
  </si>
  <si>
    <t>CONCILIACIONES</t>
  </si>
  <si>
    <t>A-08-01</t>
  </si>
  <si>
    <t>08</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</si>
  <si>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</si>
  <si>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</si>
  <si>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</si>
  <si>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</si>
  <si>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</si>
  <si>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</si>
  <si>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</si>
  <si>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</si>
  <si>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</si>
  <si>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</si>
  <si>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</si>
  <si>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</si>
  <si>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</si>
  <si>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</si>
  <si>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</si>
  <si>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</si>
  <si>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</si>
  <si>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</si>
  <si>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</si>
  <si>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</si>
  <si>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14</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</si>
  <si>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</si>
  <si>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</si>
  <si>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</si>
  <si>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</si>
  <si>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</si>
  <si>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</si>
  <si>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</si>
  <si>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</si>
  <si>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</si>
  <si>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</si>
  <si>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</si>
  <si>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</si>
  <si>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</si>
  <si>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</si>
  <si>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</si>
  <si>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APROPIACION VIGENTE</t>
  </si>
  <si>
    <t>APROPIACION BLOQUEADA</t>
  </si>
  <si>
    <t>CDP`S</t>
  </si>
  <si>
    <t>%</t>
  </si>
  <si>
    <t>APROPIACION DISPONIBLE</t>
  </si>
  <si>
    <t>COMPROMISOS</t>
  </si>
  <si>
    <t>CDP`S X REGISTRAR</t>
  </si>
  <si>
    <t>OBLIGACIONES</t>
  </si>
  <si>
    <t>Rubro</t>
  </si>
  <si>
    <t>Presupuesto General</t>
  </si>
  <si>
    <t>Presupuesto Funcionamiento</t>
  </si>
  <si>
    <t>Presupuesto Inversión</t>
  </si>
  <si>
    <t xml:space="preserve">     </t>
  </si>
  <si>
    <t>Sin Ejecutar</t>
  </si>
  <si>
    <t>Ejecutado</t>
  </si>
  <si>
    <t>Ejecución Cdp`s</t>
  </si>
  <si>
    <t>Ejecución Compromisos</t>
  </si>
  <si>
    <t>Ejecución Obligaciones</t>
  </si>
  <si>
    <t>Ejecución Pagos</t>
  </si>
  <si>
    <t>Oficina Asesora de Planeación - Instituto Geográfico Agustín Codazzi</t>
  </si>
  <si>
    <t xml:space="preserve">Fecha inicio </t>
  </si>
  <si>
    <t>Fecha Fin</t>
  </si>
  <si>
    <t>Proyecto</t>
  </si>
  <si>
    <t>Valor mensual</t>
  </si>
  <si>
    <t>Valor total</t>
  </si>
  <si>
    <t>Asignación inicial</t>
  </si>
  <si>
    <t>suspensión</t>
  </si>
  <si>
    <t>Disponible</t>
  </si>
  <si>
    <t>Valor registrado</t>
  </si>
  <si>
    <t>Dependencia Origen</t>
  </si>
  <si>
    <t>Dependencia Destino</t>
  </si>
  <si>
    <t>RP</t>
  </si>
  <si>
    <t>No Contrato</t>
  </si>
  <si>
    <t>Valor CDP</t>
  </si>
  <si>
    <t>Valor RP</t>
  </si>
  <si>
    <t>Contratista</t>
  </si>
  <si>
    <t>Plazo del contrato</t>
  </si>
  <si>
    <t>C-0499-1003-6-0-0499016-02 ADQUISICION DE BIENES Y SERVICIOS</t>
  </si>
  <si>
    <t>Fortalecimiento de la Infraestructura física del IGAC</t>
  </si>
  <si>
    <t>JUAN EDUARDO HERNANDEZ OROZCO</t>
  </si>
  <si>
    <t>objeto</t>
  </si>
  <si>
    <t>Fuente de los recursos</t>
  </si>
  <si>
    <t>Fuente de financiación</t>
  </si>
  <si>
    <t>Saldo después de registro</t>
  </si>
  <si>
    <t>FUNCIONAMIENTO</t>
  </si>
  <si>
    <t>A-02-02-02-008-003 SERVICIOS PROFESIONALES, CIENTIFICOS Y TECNICOS</t>
  </si>
  <si>
    <t>A-02-02-02-008-002 SERVICIOS JURIDICOS Y CONTABLES</t>
  </si>
  <si>
    <t xml:space="preserve">INVERSION </t>
  </si>
  <si>
    <t>C-0499-1003-5-0-0499060-02 ADQUISICION DE BIENES Y SERVICIOS</t>
  </si>
  <si>
    <t>2018011000194-Fortalecimiento de la gestión institucional del IGAC a nivel nacional</t>
  </si>
  <si>
    <t>C-0499-1003-5-0-0499054-02 ADQUISICION BIENES Y SERVICIOS</t>
  </si>
  <si>
    <t>C-0499-1003-6-0-0499010-02 ADQUISICION DE BIENES Y SERVICIOS</t>
  </si>
  <si>
    <t>2018011000180-Fortalecimiento de la infraestructura física del IGAC a nivel nacional</t>
  </si>
  <si>
    <t>A-02-02-02-008-005 SERVICIOS DE SOPORTE</t>
  </si>
  <si>
    <t>C-0499-1003-7-0-0499052-02 ADQUISICIÓN DE BIENES Y SERVICIOS</t>
  </si>
  <si>
    <t>2018011000723-Implementación de un sistema de gestión documental en el IGAC a nivel nacional</t>
  </si>
  <si>
    <t>C-0404-1003-2-0-0404004-04022 GESTION DEL PYOYECTO IGAC -BM</t>
  </si>
  <si>
    <t>A-02-02-02-008 SERVICIOS PRESTADOS A LAS EMPRESAS Y SERVICIOS DE PRODUCCIÓN</t>
  </si>
  <si>
    <t>2018011001028-Fortalecimiento de los procesos de difusión y acceso a la información geográfica a nivel nacional</t>
  </si>
  <si>
    <t xml:space="preserve">FUNCIONAMIENTO
INVERSION </t>
  </si>
  <si>
    <t xml:space="preserve">C-0405-1003-4-0-0405006-02
C-0499-1003-8-0-0499063-02
A-02-02-02-006-008
C-0499-1003-5-0-0499065-02
C-0499-1003-5-0-0499060-02
C-0402-1003-7-0-0402011-02
C-0402-1003-8-0-0402014-02
C-0403-1003-2-0-0403002-02
C-0404-1003-2-0-0404004-02
</t>
  </si>
  <si>
    <t>C-0499-1003-8-0-0499063-02 ADQUISICION DE BIENES Y SERVICIOS</t>
  </si>
  <si>
    <t>C-0499-1003-8-0-0499053-02 ADQUISICIÓN DE BIENES Y SERVICIOS</t>
  </si>
  <si>
    <t>C-0499-1003-5-0-0499065-02 ADQUISICIÓN DE BIENES Y SERVICIOS</t>
  </si>
  <si>
    <t>C-0404-1003-2-0-0404004-02 ADQUISICIÓN DE BIENES Y SERVICIOS</t>
  </si>
  <si>
    <t>2018011000692-Actualización y gestión catastral Nacional</t>
  </si>
  <si>
    <t>C-0499-1003-5-0-0499065-02</t>
  </si>
  <si>
    <t>C-0405-1003-4-0-0405005-02 ADQUISICIÓN DE BIENES Y SERVICIOS</t>
  </si>
  <si>
    <t>2018011000662-Fortalecimiento de la gestión del conocimiento y la innovación en el ámbito geográfico del territorio Nacional</t>
  </si>
  <si>
    <t>C-0405-1003-4-0-0405007-02 ADQUISICIÓN DE BIENES Y SERVICIOS</t>
  </si>
  <si>
    <t>C-0403-1003-2-0-0403002-02 ADQUISICIÓN DE BIENES Y SERVICIOS</t>
  </si>
  <si>
    <t>2018011000645-Generación de estudios de suelos, tierras y aplicaciones agrológicas como insumo para el ordenamiento integral y el manejo sostenible del territorio a nivel Nacional</t>
  </si>
  <si>
    <t>C-0403-1003-2-0-0403005-02 ADQUISICIÓN DE BIENES Y SERVICIOS</t>
  </si>
  <si>
    <t>C-0403-1003-2-0-0403005-02</t>
  </si>
  <si>
    <t>C-0403-1003-2-0-0403005-02,</t>
  </si>
  <si>
    <t>Actualización y gestión catastral Nacional - Catastro</t>
  </si>
  <si>
    <t>C-0404-1003-2-0-0404007-02 ADQUISICION DE BIENES Y SERVICIOS</t>
  </si>
  <si>
    <t>C-0402-1003-8-0-0402014-02 ADQUISICIÓN DE BIENES Y SERVICIOS</t>
  </si>
  <si>
    <t>Levantamiento , generación y actualización de la red geodésica y la cartografía básica a nivel Nacional- cartografía</t>
  </si>
  <si>
    <t>C-0402-1003-7-0-0402011-02 ADQUISICIÓN DE BIENES Y SERVICIOS</t>
  </si>
  <si>
    <t>Generación de estudios geográficos e investigaciones para la caracterización, análisis y delimitación geográfica del territorio Nacional - Geografía</t>
  </si>
  <si>
    <t>C-0402-1003-7-0-0402009-02 ADQUISICIÓN DE BIENES Y SERVICIOS</t>
  </si>
  <si>
    <t>Generación de estudios geográficos e investigaciones para la caracterización, análisis y delimitación geográfica del territorio nacional</t>
  </si>
  <si>
    <t>C-0402-1003-8-0-0402016-02 ADQUISICIÓN DE BIENES Y SERVICIOS</t>
  </si>
  <si>
    <t>Levantamiento, generación y actualización de la red geodésica y la cartografía básica a nivel nacional</t>
  </si>
  <si>
    <t>C-0402-1003-7-0-0402020-02 ADQUISICION DE BIENES Y SERVICIOS</t>
  </si>
  <si>
    <t>A-02-02-02-007-002 SERVICIOS INMOBILIARIOS</t>
  </si>
  <si>
    <t>A-02-02-02-007-002</t>
  </si>
  <si>
    <t>Recursos propios</t>
  </si>
  <si>
    <t>Presupuesto de entidad nacional</t>
  </si>
  <si>
    <t>Recursos de crédito</t>
  </si>
  <si>
    <t>ONCE (11) MESES Y NUEVE (9) DÍAS SIN EXCEDER EL 30 DE DICIEMBRE DE 2020</t>
  </si>
  <si>
    <t>ONCE (11) MESES Y OCHO (8) DÍAS, SIN EXCEDER EL 30 DE DICIEMBRE DE 2020.</t>
  </si>
  <si>
    <t>ONCE (11) MESES Y OCHO (8) DÍAS SIN EXCEDER DEL 30 DE DICIEMBRE DE 2020</t>
  </si>
  <si>
    <t>ONCE (11) MESES Y OCHO (8) DÍAS, SIN EXCEDER EL 30 DE DICIEMBRE DE 2020</t>
  </si>
  <si>
    <t>ONCE (11) MESES. EN TODO CASO NO PODRÁ EXCEDER DEL 30 DE DICIEMBRE DE 2020.</t>
  </si>
  <si>
    <t>ONCE (11) MESES, SIN EXCEDER EL 30 DE DICIEMBRE DE 2020</t>
  </si>
  <si>
    <t>ONCE (11) MESES, SIN EXCEDER DEL 30 DE DICIEMBRE DE 2020.</t>
  </si>
  <si>
    <t>OCHO (08) MESES, SIN EXCEDER DEL 30 DE DICIEMBRE DE 2020.</t>
  </si>
  <si>
    <t>ONCE (11) MESES, SIN EXCEDER DEL 30 DE DICIEMBRE DE 2020</t>
  </si>
  <si>
    <t>ONCE (11) MESES Y TRES (3) DÍAS, SIN EXCEDER DEL 30 DE DICIEMBRE DE 2020.</t>
  </si>
  <si>
    <t>DIEZ (10) MESES. EN TODO CASO NO PODRÁ EXCEDER DEL 30 DE DICIEMBRE DE 2020</t>
  </si>
  <si>
    <t>ONCE (11) MESES, SIN EXCEDER EL 30 DE DICIEMBRE DE 2020.</t>
  </si>
  <si>
    <t>ONCE (11) MESES SIN EXCEDER DEL 30 DE DICIEMBRE DE 2020.</t>
  </si>
  <si>
    <t>DIEZ (10) MESES Y VEINTICINCO (25) DÍAS. EN TODO CASO NO PODRÁ EXCEDER DEL 30 DE DICIEMBRE DE 2020.</t>
  </si>
  <si>
    <t>DIEZ MESES (10) MESES Y 25 DÍAS, SIN EXCEDER EL 30 DE DICIEMBRE</t>
  </si>
  <si>
    <t>DIEZ (10) MESES Y VEINTICUATRO (24) DÍAS.EN TODO CASO NO PODRÁ EXCEDER DEL 30 DE DICIEMBRE DE 2020.</t>
  </si>
  <si>
    <t>DIEZ (10) MESES Y VEINTICUATRO (24) DÍAS. EN TODO CASO NO PODRÁ EXCEDER DEL 30 DE DICIEMBRE DE 2020.</t>
  </si>
  <si>
    <t>DIEZ (10) MESES Y VEINTITRES (23) DÍAS, SIN EXCEDER DEL 30 DE DICIEMBRE DE 2020.</t>
  </si>
  <si>
    <t>DIEZ (10) MESES Y DIECISIETE (17) DÍAS. EN TODO CASO NO PODRÁ EXCEDER DEL 30 DE DICIEMBRE DE 2020.</t>
  </si>
  <si>
    <t>DIEZ (10) MESES Y QUINCE (15) DÍAS. EN TODO CASO NO PODRÁ EXCEDER DEL 30 DE DICIEMBRE DE 2020.</t>
  </si>
  <si>
    <t>DIEZ (10) MESES Y TRECE (13) DIAS, SIN EXCEDER DEL 30 DE DICIEMBRE DE 2020.</t>
  </si>
  <si>
    <t>DIEZ (10) MESES Y DIECISIETE (17) DÍAS, SIN EXCEDER DEL 30 DE DICIEMBRE DE 2020.</t>
  </si>
  <si>
    <t>NUEVE (9) MESES Y VEINTISEIS (26) DÍAS. SIN EXCEDER DEL 30 DE DICIEMBRE DE 2020</t>
  </si>
  <si>
    <t>OCHO (8) MESES. EN TODO CASO NO PODRÁ EXCEDER DEL 30 DE DICIEMBRE DE 2020.</t>
  </si>
  <si>
    <t>DIEZ (10) MESES Y SIETE (7) DÍAS, SIN EXCEDER EL 30 DE DICIEMBRE DE 2020.</t>
  </si>
  <si>
    <t>DIEZ (10) MESES Y ONCE (11) DÍAS.EN TODO CASO NO PODRÁ EXCEDER DEL 30 DE DICIEMBRE DE 2020.</t>
  </si>
  <si>
    <t>DIEZ (10) MESES Y ONCE (11) DÍAS, SIN EXCEDER EL 30 DE DICIEMBRE DE 2020.</t>
  </si>
  <si>
    <t>DIEZ (10) MESES Y DIEZ (10) DÍAS SIN EXCEDER DEL 30 DE DICIEMBRE DE 2020</t>
  </si>
  <si>
    <t>DIEZ (10) MESES Y CINCO (5) DÍAS SIN EXCEDER DEL 30 DE DICIEMBRE DE 2020.</t>
  </si>
  <si>
    <t>DIEZ (10) MESES Y SIETE (7) DÍAS. EN TODO CASO NO PODRÁ EXCEDER DEL 30 DE DICIEMBRE DE 2020.</t>
  </si>
  <si>
    <t>DIEZ (10) MESES Y SEIS (6) DÍAS, SIN EXCEDER EL 30 DE DICIEMBRE DE 2020.</t>
  </si>
  <si>
    <t>DIEZ (10) MESES Y CINCO (5) DIAS, SIN EXCEDER DEL 30 DE DICIEMBRE DE 2020</t>
  </si>
  <si>
    <t>DIEZ (10) MESES Y SEIS (6) DÍAS SIN EXCEDER DEL 30 DE DICIEMBRE DE 2020</t>
  </si>
  <si>
    <t>NUEVE (09) MESES Y VEINTINUEVE (29) DIAS, SIN EXCEDER DEL 30 DE DICIEMBRE DE 2020</t>
  </si>
  <si>
    <t>NUEVE MESES Y VEINTIOCHO (28) DÍAS SIN EXCEDER DEL 30 DE DICIEMBRE DE 2020</t>
  </si>
  <si>
    <t>NUEVE (9) MESES Y VEINTISIETE (27) DIAS, SIN EXCEDER DEL 30 DE DICIEMBRE DE 2020.</t>
  </si>
  <si>
    <t>NUEVE (9) MESES Y VEINTIOCHO (28) DÍAS SIN EXCEDER DEL 30 DE DICIEMBRE DE 2020.</t>
  </si>
  <si>
    <t>NUEVE (9) MESES Y DIECINUEVE (19) DÍAS SIN EXCEDER DEL 30 DE DICIEMBRE DE 2020.</t>
  </si>
  <si>
    <t>NUEVE (9) MESES Y DIECIOCHO (18) DÍAS. EN TODO CASO NO PODRÁ EXCEDER DEL 30 DE DICIEMBRE DE 2020</t>
  </si>
  <si>
    <t>NUEVE (9) MESES Y VEINTE (20) DÍAS, SIN EXCEDER DEL 31 DE DICIEMBRE DE 2020.</t>
  </si>
  <si>
    <t>NUEVE (9) MESES Y QUINCE (15) DÍAS SIN EXCEDER DEL 30 DE DICIEMBRE DE 2020</t>
  </si>
  <si>
    <t>NUEVE (9) MESES Y QUINCE (15) DÍAS. SIN EXCEDER DEL 30 DE DICIEMBRE DE 2020</t>
  </si>
  <si>
    <t>NUEVE (9) MESES Y CUATRO (4) DIAS, SIN EXCEDER DEL 30 DE DICIEMBRE DE 2020.</t>
  </si>
  <si>
    <t>OCHO (8) MESES Y VEINTICUTRO (24) DÍAS</t>
  </si>
  <si>
    <t>ONCE (11) MESES Y NUEVE (09) DÍAS, SIN EXCEDER DEL 30 DE DICIEMBRE DE 2020.</t>
  </si>
  <si>
    <t>CINCO (5) DÍAS HABILES SIN EXCEDER DEL 30 DE DICIEMBRE DE 2020.</t>
  </si>
  <si>
    <t>ONCE (11) MESES Y CINCO (5) DÍAS, EN TODO CASO NO PODRÁ EXCEDER DEL 31 DE DICIEMBRE DE 2020 O HASTA AGOTAR EL VALOR DEL CONTRATO LO QUE OCURRA PRIMERO.</t>
  </si>
  <si>
    <t>DIEZ (10) MESES VEINTINUEVE (29) DÍAS SIN EXCEDER DEL 30 DE DICIEMBRE DE 2020.</t>
  </si>
  <si>
    <t>OCHO (08) MESES SIN EXCEDER DEL 30 DE DICIEMBRE DE 2020.</t>
  </si>
  <si>
    <t>OCHO (08) MESES SIN EXCEDER DEL 30 DE DICIEMBRE DE 2020</t>
  </si>
  <si>
    <t>OCHO (8) MESES SIN EXCEDER DEL 30 DE DICIEMBRE DE 2020.</t>
  </si>
  <si>
    <t>OCHO (8) MESES SIN EXEDER EL 30 DE DICIEMBRE DE 2020.</t>
  </si>
  <si>
    <t>SIETE (7) MESES Y VEINTINUEVE (29) DÍAS, SIN EXCEDER DEL 30 DE DICIEMBRE DE 2020</t>
  </si>
  <si>
    <t>OCHO (8) MESES SIN EXCEDER DEL 30 DE DICIEMBRE DE 2020</t>
  </si>
  <si>
    <t>OCHO (8) MESES SIN EXCEDER DEL 30 DE DICIEMBRE 2020.</t>
  </si>
  <si>
    <t>OCHO (8) MESES, SIN EXCEDER DEL 30 DE DICIEMBRE DE 2020</t>
  </si>
  <si>
    <t>OCHO (8) MESES, SIN EXCEDER DEL 30 DE DICIEMBRE DE 2020.</t>
  </si>
  <si>
    <t>DIEZ (10) MESES Y DIEZ (10) DÍAS, SIN EXCEDER DEL 30 DE DICIEMBRE DE 2020.</t>
  </si>
  <si>
    <t>OCHO (08) MESES, SIN EXCEDER DEL 30 DE DICIEMBRE DE 2020</t>
  </si>
  <si>
    <t>OCHO (8) MESES. EN TODO CASO NO PODRÁ EXCEDER DEL 30 DE DICIEMBRE DE 2020</t>
  </si>
  <si>
    <t>OCHO (8) MESES. SIN EXCEDER DEL 30 DE DICEIMBRE DE 2020.</t>
  </si>
  <si>
    <t>NUEVE (9) MESES Y VEINTINUEVE (29) DÍAS, SIN EXCEDER DEL 30 DE DICIEMBRE DE 2020.</t>
  </si>
  <si>
    <t>NUEVE (9) MESES Y VEINTICINCO (25) DÍAS, SIN EXCEDER DEL 30 DE DICIEMBRE DE 2020.</t>
  </si>
  <si>
    <t>(8) MESES SIN EXCEDER DEL 30 DE DICIEMBRE DE 2020</t>
  </si>
  <si>
    <t>NUEVE 9) MESES Y VEINTICINCO (25) DÍAS. EN TODO CASO NO PODRÁ EXCEDER DEL 30 DE DICIEMBRE DE 2020.</t>
  </si>
  <si>
    <t>NUEVE (9) MESES Y VEINTISÉIS (26) DÍAS. EN TODO CASO NO PODRÁ EXCEDER DEL 30 DE DICIEMBRE DE 2020</t>
  </si>
  <si>
    <t>NUEVE (09) MESES Y VEINTICINCO (25) DÍAS, SIN EXCEDER DEL 30 DE DICIEMBRE DE 2020.</t>
  </si>
  <si>
    <t>OCHO (8) MESES, EN TODO CASO NO PODRÁ EXCEDER DEL 30 DE DICIEMBRE DE 2020</t>
  </si>
  <si>
    <t>A PARTIR DEL 29 DE FEBRERO DE 2020 Y POR EL TERMINO DE UN (1) AÑO.</t>
  </si>
  <si>
    <t>OCHO (8) MESES Y QUINCE (15) DÍAS, SIN EXCEDER DEL 30 DE DICIEMBRE DE 2020.</t>
  </si>
  <si>
    <t>OCHO (8) MESES Y VEINTISEIS (26) DÍAS SIN EXCEDER DEL 30 DE DICIEMBRE DE 2020</t>
  </si>
  <si>
    <t>DIEZ (10) MESES SIN EXCEDER EL 30 DE DICIEMBRE DE 2020</t>
  </si>
  <si>
    <t>DIEZ (10) MESES, SIN EXCEDER DEL 30 DE DICIEMBRE DE 2020.</t>
  </si>
  <si>
    <t>OCHO (8) MESES, SIN EXCEDER EL 30 DE DICIEMBRE DE 2020</t>
  </si>
  <si>
    <t>DIEZ (10) MESES Y QUINCE (15) DÍAS, SIN EXCEDER DEL 30 DE DICIEMBRE DE 2020.</t>
  </si>
  <si>
    <t>NUEVE (9) MESES Y VEINTINUEVE (29) DÍAS, SIN EXCEDER DEL 30 DE DICIEMBRE DE 2020</t>
  </si>
  <si>
    <t>NUEVE (9) MESES, SIN EXCEDER DEL 30 DE DICIEMBRE DE 2020.</t>
  </si>
  <si>
    <t>NUEVE (9) MESES, SIN EXCEDER DEL 30 DE DICIEMBRE DE 2020</t>
  </si>
  <si>
    <t>OCHO (8) MESES Y 11 DÍAS SIN EXCEDER DEL 30 DE DICIEMBRE DE 2020.</t>
  </si>
  <si>
    <t>OCHO (8) MESES Y DIEZ (10) DÍAS, SIN EXCEDER DEL 30 DE DICIEMBRE DE 2020.</t>
  </si>
  <si>
    <t>7 MESES SIN EXCEDER EL 30 DE DICIEMBRE DE 2020</t>
  </si>
  <si>
    <t>OCHO (8) MESES Y NUEVE (9) DÍAS SIN EXCEDER DEL 30 DE DICIEMBRE DE 2020.</t>
  </si>
  <si>
    <t>OCHO (8) MESES Y ONCE (11) DÍAS, SIN EXCEDER DEL 30 DE DICIEMBRE DE 2020.</t>
  </si>
  <si>
    <t>OCHO (8) MESES Y QUINCE (15) DÍAS SIN EXCEDER DEL 30 DE DICIEMBRE DE 2020</t>
  </si>
  <si>
    <t>OCHO (8) MESES. EN TODO CASO NO PODRÁ ECEDER DEL 30 DE DICIEMBRE DE 2020.</t>
  </si>
  <si>
    <t>NUEVE (9) MESES Y DIECINUEVE DÍAS, SIN EXCEDER EL 30 DE DICIEMBRE DE 2020</t>
  </si>
  <si>
    <t>: NUEVE (9) MESES Y QUINCE (15) DÍAS, SIN EXCEDER DEL 30 DE DICIEMBRE DE 2020</t>
  </si>
  <si>
    <t>OCHO (8) MESES Y VEINTIOCHO (28) DÍAS, EN TODO CASO NO PODRÁ EXCEDER EL 30 DE DICIEMBRE DE 2020.</t>
  </si>
  <si>
    <t>NUEVE (9) MESES, EN TODO CASO NO PODRÁ EXCEDER EL 30 DE DICIEMBRE DE 2020.</t>
  </si>
  <si>
    <t>OCHO (8) MESES Y VEINTIOCHO (28) DÌAS. EN TODO CASO NO PODRÀ EXCEDER DEL 30 DE DICIEMBRE DE 2020</t>
  </si>
  <si>
    <t>DIEZ (10) MESES Y CATORCE (14)  DÍAS SIN EXCEDER EL 30 DE DICIEMBRE DE 2020</t>
  </si>
  <si>
    <t>DIEZ (10) MESES Y 4 DIAS SIN EXCEDER DEL 30 DE DICIEMBRE DE 2020</t>
  </si>
  <si>
    <t>OCHO (8) MESES 29 DÍAS, SIN EXCEDER DEL 30 DE DICIEMBRE DE 2020.</t>
  </si>
  <si>
    <t>OCHO (8) MESES Y VEINTICUATRO (24) DIAS, SIN EXCEDER DEL 30 DE DICIEMBRE DE 2020.</t>
  </si>
  <si>
    <t>OCHO (8) MESES Y VEINTICUATRO (24) DÍAS. EN TODO CASO NO PODRÁ EXCEDER DEL 30 DE DICIEMBRE DE 2020</t>
  </si>
  <si>
    <t>OCHO (8) MESES Y VEINTITRES (23) DIAS, SIN EXCEDER DEL 30 DE DICIEMBRE DE 2020.</t>
  </si>
  <si>
    <t>OCHO (8) MESES Y DIECISIETE (17) DÍAS, SIN EXCEDER DEL 30 DE DICIEMBRE DE 2020.</t>
  </si>
  <si>
    <t>OCHO (8) MESES Y VEINTICINCO (25) DIAS, SIN EXCEDER DEL 30 DE DICIEMBRE DE 2020.</t>
  </si>
  <si>
    <t>OCHO (8) MESES Y VEINTICUATRO (24)  DÍAS SIN EXCEDER DEL 30 DE DICIEMBRE DE 2020</t>
  </si>
  <si>
    <t>OCHO (8) MESES Y VEINTICINCO (25) DÍAS. SIN EXCEDER DEL 30 DE DICIEMBRE DE 2020</t>
  </si>
  <si>
    <t>NUEVE (9) MESES,  EN TODO CASO NO PODRÁ EXCEDER DEL 31 DE DICIEMBRE DE 2020</t>
  </si>
  <si>
    <t>10 MESES</t>
  </si>
  <si>
    <t>8 MESES</t>
  </si>
  <si>
    <t>4 MESES Y 3 DIAS</t>
  </si>
  <si>
    <t>DOCIENTOS OCHENTA Y NUEVE DIAS (289)</t>
  </si>
  <si>
    <t>DIEZ (10) MESES</t>
  </si>
  <si>
    <t>(9) NUEVE MESES</t>
  </si>
  <si>
    <t>(268) DOSCIENTOS SESENTA Y OCHO DIAS</t>
  </si>
  <si>
    <t>NUEVE (9) MESES, DIEZ (10) DÍAS.</t>
  </si>
  <si>
    <t>NUEVE (9) MESES Y QUINCE (15) DÍAS</t>
  </si>
  <si>
    <t>NUEVE (9) MESES, VEINTE (20) DÍAS.</t>
  </si>
  <si>
    <t>NUEVE (9) MESES Y VEINTITRÉS (23) DÍAS, SIN EXCEDER DEL 30 DE DICIEMBRE DE 2020.</t>
  </si>
  <si>
    <t>9 MESES 21 DIAS, SIN EXCEDER 30 DE DICIEMBRE DE 2020</t>
  </si>
  <si>
    <t>9 MESES Y 21 DIAS, SIN EXCEDER 30 DE DICIEMBRE DE 2020</t>
  </si>
  <si>
    <t>OCHO (8) MESES Y QUINCE (15) DIAS</t>
  </si>
  <si>
    <t>OCHO (8) MESES</t>
  </si>
  <si>
    <t>NUEVE (9) MESES Y VEINTIDOS (22) DIAS, EN TODO CASO NO PODRÁ EXCEDER DEL 30 DE DICIEMBRE DE 2020.</t>
  </si>
  <si>
    <t>NUEVE (9) MESES Y VEINTIDOS (22) DIAS, EN TODO CASO NO PODRÁ EXCEDER DEL 30 DE DICIEMBRE DE 2020</t>
  </si>
  <si>
    <t>NUEVE (9) MESES SIN EXCEDER DEL 30 DE DICIEMBRE DE 2020</t>
  </si>
  <si>
    <t>NUEVE (9) MESES, EN TODO CASO NO PODRÁ EXCEDER DEL 30 DE DICIEMBRE DE 2020</t>
  </si>
  <si>
    <t>OCHO MESES Y QUINCE DIAS</t>
  </si>
  <si>
    <t>NUEVE MESES Y 25 DIAS</t>
  </si>
  <si>
    <t>NUEVE MESES Y QUINCE DIAS</t>
  </si>
  <si>
    <t>9 meses</t>
  </si>
  <si>
    <t>SEIS MESES Y SIETE DIAS</t>
  </si>
  <si>
    <t>OCHO MESES</t>
  </si>
  <si>
    <t>DOS (2) MESES</t>
  </si>
  <si>
    <t>NUEVE (9) MESES.</t>
  </si>
  <si>
    <t>NUEVE (9) MESES</t>
  </si>
  <si>
    <t>SIETE (7) MESES Y VEINTE</t>
  </si>
  <si>
    <t>NUEVE  (9) MESES Y QUINCE  (15) DIAS</t>
  </si>
  <si>
    <t>NUEVE (9) MESES Y QUINCE (15) DIAS</t>
  </si>
  <si>
    <t>NUEVE (9) MESES Y QUINCE  (15) DIAS</t>
  </si>
  <si>
    <t>NUEVE MESES</t>
  </si>
  <si>
    <t>NUEVE (09) MESES</t>
  </si>
  <si>
    <t>NUEVE (9) MESES, EN TODO CASO NO PODRÁ EXCEDER DEL 30 DE DICIEMBRE DE 2020.</t>
  </si>
  <si>
    <t>NUEVE (9) MESES Y QUINCE (15) DÍAS, SIN EXCEDER DEL 30 DE DICIEMBRE DE 2020.</t>
  </si>
  <si>
    <t>NUEVE (9) MESES Y QUINCE (15) DÍAS, EN TODO CASO NO PODRÁ EXCEDER DEL 30 DE DICIEMBRE DE 2020.</t>
  </si>
  <si>
    <t>NUEVE (9) MESES Y VEINTIÚN (21) DÍAS</t>
  </si>
  <si>
    <t>NUEVE (9) MESES Y VEINTIDOS (22) DÍAS, EN TODO CASO NO PODRÁ EXCEDER DEL TREINTA (30) DE DICIEMBRE DE 2020</t>
  </si>
  <si>
    <t>300 DIAS EN TODO CASO NO PODRA EXCEDER DEL 30 DE DICIEMBRE DE 2020.</t>
  </si>
  <si>
    <t>10 MESES SIN EXCEDER EL 30 DE DICIEMBRE DE 2020.</t>
  </si>
  <si>
    <t>DOSCIENTOS SETENTA (270) DIAS EN TODO CASO NO PODRA EXCEDER DEL 30 DE DICIEMBRE DE 2020.</t>
  </si>
  <si>
    <t>NUEVE (9) MESES EN TODO CASO, NO PODRA EXCEDER DEL 30 DE DICIEMBRE DE 2020.</t>
  </si>
  <si>
    <t>NUEVE (9) MESES EN TODO CASO NO PODRA EXCEDER DEL 30 DE DICIEMBRE DE 2020.</t>
  </si>
  <si>
    <t>OCHO (8) MESES EN TODO CASO NO PODRA EXCEDER DEL 30 DE DICIEMBRE DE 2020.</t>
  </si>
  <si>
    <t>NUEVE MESES Y QUINCE DIAS EN TODO CASO NO PODRA EXCEDER EL 30 DE DICIEMBRE DEL 2020</t>
  </si>
  <si>
    <t>SECRETARIA GENERAL</t>
  </si>
  <si>
    <t>GESTION CONTRACTUAL</t>
  </si>
  <si>
    <t>GESTION FINANCIERA</t>
  </si>
  <si>
    <t>COMUNICACIONES</t>
  </si>
  <si>
    <t>JURIDICA</t>
  </si>
  <si>
    <t xml:space="preserve">DIRECCION </t>
  </si>
  <si>
    <t>PLANEACION</t>
  </si>
  <si>
    <t>TALENTO HUMANO</t>
  </si>
  <si>
    <t>SERVICIOS ADMINISTRATIVOS</t>
  </si>
  <si>
    <t>PQRD Y ATENCION AL CIUDADANO</t>
  </si>
  <si>
    <t>GESTION DOCUMENTAL</t>
  </si>
  <si>
    <t>CONTROL DISCIPLINARIO</t>
  </si>
  <si>
    <t>SECRETARIA</t>
  </si>
  <si>
    <t>BANCO MUNDIAL</t>
  </si>
  <si>
    <t>DESPACHO</t>
  </si>
  <si>
    <t>DIFUSION Y MERCADEO</t>
  </si>
  <si>
    <t>INFORMATICA Y TELECOMUNICACIONES</t>
  </si>
  <si>
    <t>CIAF</t>
  </si>
  <si>
    <t>AGROLOGIA</t>
  </si>
  <si>
    <t>CATASTRO</t>
  </si>
  <si>
    <t>GEOGRAFIA Y CARTOGRAFIA</t>
  </si>
  <si>
    <t>ATLANTICO</t>
  </si>
  <si>
    <t>BOLIVAR</t>
  </si>
  <si>
    <t>BOYACA</t>
  </si>
  <si>
    <t>CALDAS</t>
  </si>
  <si>
    <t>CAQUETA</t>
  </si>
  <si>
    <t>CAUCA</t>
  </si>
  <si>
    <t>CESAR</t>
  </si>
  <si>
    <t>CORDOBA</t>
  </si>
  <si>
    <t>CUNDINAMARCA</t>
  </si>
  <si>
    <t>GUAJIRA</t>
  </si>
  <si>
    <t>MAGDALENA</t>
  </si>
  <si>
    <t>META</t>
  </si>
  <si>
    <t>NARIÑO</t>
  </si>
  <si>
    <t>NTE DE SANTANDER</t>
  </si>
  <si>
    <t>RISARALDA</t>
  </si>
  <si>
    <t>SUCRE</t>
  </si>
  <si>
    <t>TOLIMA</t>
  </si>
  <si>
    <t>VALLE</t>
  </si>
  <si>
    <t>HECTOR MAURICIO CUBIDES GARZON</t>
  </si>
  <si>
    <t>BRENDA LUCIA FONSECA ROJAS</t>
  </si>
  <si>
    <t>CARLOS JULIO AGUILAR RUIZ</t>
  </si>
  <si>
    <t>DIANA MARCELA SANDOVAL HERRERA</t>
  </si>
  <si>
    <t>YOLI ANDREA MARTINEZ MOLINA</t>
  </si>
  <si>
    <t>TATIANA GARCIA ALVAREZ</t>
  </si>
  <si>
    <t>MELANIE PAOLA PEREZ NARVAEZ</t>
  </si>
  <si>
    <t>MARIA ALEJANDRA SANCHEZ PEDRAZA</t>
  </si>
  <si>
    <t>HELBER MAURICIO SANHEZ CIFUENTES</t>
  </si>
  <si>
    <t>MARIA CAMILA RODRIGUEZ GARZON</t>
  </si>
  <si>
    <t>DIEGO HERNAN LINAREZ AROCA</t>
  </si>
  <si>
    <t>BRENDA VIVIANA JIMENEZ</t>
  </si>
  <si>
    <t>ALDEMAR GUARNIZO GARCIA</t>
  </si>
  <si>
    <t>LAURA ISABELA GONZLEZ BARBOSA</t>
  </si>
  <si>
    <t>NATALIA MARIA PINEDA BETANCOURT</t>
  </si>
  <si>
    <t>NELSON ENRIQUE ARAQUE RODRIGUEZ</t>
  </si>
  <si>
    <t>NIDIA MARCELA ROIVERA RODRIGUEZ</t>
  </si>
  <si>
    <t>CRISTINA ISABEL DANGOND GARCÍA</t>
  </si>
  <si>
    <t>CLAUDIA MARINA CLAVIJO RAMOS</t>
  </si>
  <si>
    <t>WILSON BENITEZ CORREA</t>
  </si>
  <si>
    <t>DIANA CRISTINA HENRIQUEZ RUIZ</t>
  </si>
  <si>
    <t>LINDA CRISTINA SANTOS MEJIA</t>
  </si>
  <si>
    <t>LAURA MARCELA AMADO HERNANDEZ</t>
  </si>
  <si>
    <t>YENNY ZULEMA CARREÑO CONTRERAS</t>
  </si>
  <si>
    <t>LAURA AZUERO BRIÑEZ</t>
  </si>
  <si>
    <t>NATALIA MARIA CHAVEZ NAVARRETE</t>
  </si>
  <si>
    <t>MARIA VICTORIA MOLINA MELO</t>
  </si>
  <si>
    <t>LEONARDO SEGURA CAMELO</t>
  </si>
  <si>
    <t>MIREYA ARTUNDUAGA CALDERON</t>
  </si>
  <si>
    <t>WILLIAM SANCHEZ SANDOVAL</t>
  </si>
  <si>
    <t>KARENT VIVIANA SOLER</t>
  </si>
  <si>
    <t>MAURICIO ORLANDO RINCON HERNANDEZ</t>
  </si>
  <si>
    <t>OSCAR IVAN MARTIN ORTIZ</t>
  </si>
  <si>
    <t>YOLANDA HORTENCIA MARTINEZ SUAREZ</t>
  </si>
  <si>
    <t>JOHN FERNEY ORTIZ BONILLA</t>
  </si>
  <si>
    <t>MARIALEJANDRA SUAREZ PINEDO</t>
  </si>
  <si>
    <t>JOSE TOBIAS ARTEAGA AYALA</t>
  </si>
  <si>
    <t>SHADIA GENE BELTRAN</t>
  </si>
  <si>
    <t>ANDRES FELIPE ARISTIZABAL</t>
  </si>
  <si>
    <t>JORGE OMAR  ESCOBAR GONZALEZ</t>
  </si>
  <si>
    <t>JOHN ALEXANDER CAIMAN URQUIJO</t>
  </si>
  <si>
    <t>MARIA CONSTANZA MESIAS OCAÑA</t>
  </si>
  <si>
    <t>RICARDO PRIETO VERA</t>
  </si>
  <si>
    <t>LUIS EDDY ACERO CAMACHO</t>
  </si>
  <si>
    <t>LILIA ANDREA GONZALEZ BOHORQUEZ</t>
  </si>
  <si>
    <t>ROCIO  CUBIDES TRUJILLO</t>
  </si>
  <si>
    <t>JOHANNA IVETH ARENAS PEREZ</t>
  </si>
  <si>
    <t>LOGYCA ASOCIACION</t>
  </si>
  <si>
    <t>SERVICIOS POSTALES NACIONALES</t>
  </si>
  <si>
    <t>HEIFER URIEL FONSECA MORENPO</t>
  </si>
  <si>
    <t>CARLOS EDUARDO MEDELLIN BECERRA</t>
  </si>
  <si>
    <t>LUISA FERNANDA LOPEZ CUBIDES</t>
  </si>
  <si>
    <t>DIEGO RICARDO BECERRA CORREDOR</t>
  </si>
  <si>
    <t>CESAR AUGUSTO ALDANA OTALORA</t>
  </si>
  <si>
    <t>LEIDY  GAMBOA HERREÑO</t>
  </si>
  <si>
    <t>LAUARA HENRIQUEZ BERMUDEZ</t>
  </si>
  <si>
    <t>SANDRA MILENA MURCIA RAMIREZ</t>
  </si>
  <si>
    <t>KATERINE BOLIVAR ACEVEDO</t>
  </si>
  <si>
    <t>TATIANA CONTRERAS JAIME</t>
  </si>
  <si>
    <t>ALBA ESPERANZA GIRALDO VASQUEZ</t>
  </si>
  <si>
    <t>MARIA ANGELICA ALVAREZ ARDILA</t>
  </si>
  <si>
    <t>HENRY MAURICIO ROJAS PINEDA</t>
  </si>
  <si>
    <t>NESTOR ALFONSO ESPITIA DIAZ</t>
  </si>
  <si>
    <t>WILMER ESPITIA MUÑOZ</t>
  </si>
  <si>
    <t>HERMES RAMIREZ AROCA</t>
  </si>
  <si>
    <t>LEONARDO LIZARAZO SIERRA</t>
  </si>
  <si>
    <t>RUBEN DARIO MARTINEZ MELLIZO</t>
  </si>
  <si>
    <t>LILIANA MARGARITA ESPINOSA JIMENEZ</t>
  </si>
  <si>
    <t>DAVID ANDRES MURCIA CASTRO</t>
  </si>
  <si>
    <t>MICHAEL ANDRES PEÑA GONZALEZ</t>
  </si>
  <si>
    <t>MIGUEL ANGEL TORRES ROMERO</t>
  </si>
  <si>
    <t xml:space="preserve">CLARA INES PÉREZ CÁCERES </t>
  </si>
  <si>
    <t>DAVID ALEJANDRO MORENO</t>
  </si>
  <si>
    <t>FREDY ANTONIO VARGAS ECHAVARRIA</t>
  </si>
  <si>
    <t>ASCENED TRUJILLO RODRIGUEZ</t>
  </si>
  <si>
    <t>FABIO LEONARDO MONDRAGON FONSECA</t>
  </si>
  <si>
    <t>JOHN JAIRO NAVARRETE BARRAGAN</t>
  </si>
  <si>
    <t>JULIO CESAR MORENO PERDOMO</t>
  </si>
  <si>
    <t>DAVID JULIAN TETE MIELES</t>
  </si>
  <si>
    <t>JHONATAN HORTS RODRIGUEZ QUIROGA</t>
  </si>
  <si>
    <t>KATHERINE ANDREA CEPEDA ZUÑIGA</t>
  </si>
  <si>
    <t>ASTRID CAROLINA HERRERA DIAZ</t>
  </si>
  <si>
    <t>GUILLERMO ANTONIO GOMEZ BOLAÑOS</t>
  </si>
  <si>
    <t>ANYEL VIVIANA GUZMAN CHACON</t>
  </si>
  <si>
    <t>JENIFER PAOLA ESPINDOLA ROMERO</t>
  </si>
  <si>
    <t>CRISTIAN CAMILO CASTAÑEDA RODRIGUEZ</t>
  </si>
  <si>
    <t>JULIO CESAR AMAYA MENDEZ</t>
  </si>
  <si>
    <t>LILIANA MAYERLY BERNAL ZOMORA</t>
  </si>
  <si>
    <t>OSCAR JAVER ARDILA PINZON</t>
  </si>
  <si>
    <t>ANDRES FELIPE BUITRAGO CERON</t>
  </si>
  <si>
    <t>CLAUDIA MILENA TOVAR BUITRAGO</t>
  </si>
  <si>
    <t>ORLANDO JOSE MAYA MARTINEZ</t>
  </si>
  <si>
    <t>LAURA VILLARRAGA ALBINO</t>
  </si>
  <si>
    <t>FELIPE ANDRES CADENA MOLANO</t>
  </si>
  <si>
    <t>JUAN CARLOS MENDEZ MELO</t>
  </si>
  <si>
    <t>CESAR AUGUSTO MANRIQUE ARIAS</t>
  </si>
  <si>
    <t>ORACLE COLOMBIA LIMITADA</t>
  </si>
  <si>
    <t>VIRGILIO SOCARRAS</t>
  </si>
  <si>
    <t>LUZ ANGELA VILLALBA PACHON</t>
  </si>
  <si>
    <t>JEISSON MAURICIO MOSQUERA PEREZ</t>
  </si>
  <si>
    <t>NUBIA ALEXANDRA RODRIGUEZ</t>
  </si>
  <si>
    <t>LINA MARGARITA LORA MATIZ</t>
  </si>
  <si>
    <t>DORIS MARIA ROJAS NOVOA</t>
  </si>
  <si>
    <t>YESENIA VARGAS TEJEDOR</t>
  </si>
  <si>
    <t>JUAN CARLOS VALDERRAMA</t>
  </si>
  <si>
    <t>ANA ALEXANDRA MORALES ESCOBAR</t>
  </si>
  <si>
    <t>ANGIE LORENA AVENDAÑO GOMEZ</t>
  </si>
  <si>
    <t>GREGORY  STEVEN PUENTES MONSALVE</t>
  </si>
  <si>
    <t>SEIRY SOLENY VARGAS TEJEDOR</t>
  </si>
  <si>
    <t>VIVIANA ANDREA RUEDA CALDERON</t>
  </si>
  <si>
    <t>MARIA PAULA CRUZ BEDOYA</t>
  </si>
  <si>
    <t>ANDREA PILAR SINTURA HUERTAS</t>
  </si>
  <si>
    <t>JHON JAIRO YATE ALAPE</t>
  </si>
  <si>
    <t>SANDRA LISBETH CASTRO ROA</t>
  </si>
  <si>
    <t>ANDRÉS FELIPE PICÓN GARCÍA</t>
  </si>
  <si>
    <t>CARLOS EDUARDO GOMEZ RICO</t>
  </si>
  <si>
    <t>DIANA PATRICIA MERA GARZÓN</t>
  </si>
  <si>
    <t>JOAN SEBASTIÁN GUTIÉRREZ DÍAZ</t>
  </si>
  <si>
    <t>ELSA MATILDE GONZALEZ RODRIGUEZ</t>
  </si>
  <si>
    <t>HÉCTOR JAIME LÓPEZ SALGADO</t>
  </si>
  <si>
    <t>BEATRIZ OLARTE ALCANTAR</t>
  </si>
  <si>
    <t>CARLOS EDUARDO PULIDO ROA</t>
  </si>
  <si>
    <t>ANGELICA MARIA SANCHEZ ORDOÑEZ</t>
  </si>
  <si>
    <t>CLARA AYDEN ZABALETA BARRERA,</t>
  </si>
  <si>
    <t>BLANCA CECILIA RIVAS RINCÓN</t>
  </si>
  <si>
    <t>HARVIN ALEXANDER JORDAN BELLO</t>
  </si>
  <si>
    <t>CLAUDIA PATRICIA RODRIGUEZ RODERIGUEZ</t>
  </si>
  <si>
    <t>JONNY CARLOS SANCHEZ GONZALEZ</t>
  </si>
  <si>
    <t>MAYERLIN LORENA BECERRA REYES</t>
  </si>
  <si>
    <t>ROBERTH ANDRES BELTRAN MARTINEZ</t>
  </si>
  <si>
    <t>CAMILO ALFONSO ESCOBAR GIRALDO</t>
  </si>
  <si>
    <t>DIEGO FERNANDO GRISALES RAMIREZ</t>
  </si>
  <si>
    <t>SONIA ELIZABETH ERASO HANRRYR</t>
  </si>
  <si>
    <t>ELIZABETH HERNANDEZ SANTAMARIA</t>
  </si>
  <si>
    <t>MAX HENRY SALAZAR GARCIA</t>
  </si>
  <si>
    <t>MARTHA YANET DIAZ AYALA</t>
  </si>
  <si>
    <t>GABRIEL ANTONIO VALLEJO HERNANDEZ</t>
  </si>
  <si>
    <t>JUAN CARLOS ZAMUDIO ROZO</t>
  </si>
  <si>
    <t>MARYSOL RUIZ CANO</t>
  </si>
  <si>
    <t>VICTOR MANUEL RAMOS PEÑUELA</t>
  </si>
  <si>
    <t>NANCY AMPARO VEGA RUIZ</t>
  </si>
  <si>
    <t>WILSON JAVIER NUÑEZ BARRERA</t>
  </si>
  <si>
    <t>ALEJANDRO ORTIZ BARON</t>
  </si>
  <si>
    <t>GABRIEL ENRIQUE CADENA MONTENEGRO</t>
  </si>
  <si>
    <t>RICARDO SAAVEDRA COTRINA</t>
  </si>
  <si>
    <t>JOHAN JOSE GARCIA</t>
  </si>
  <si>
    <t>DANIEL OJEDA CRUZ</t>
  </si>
  <si>
    <t>ANGELA NATALIA RODRIGUEZ CORTEZ</t>
  </si>
  <si>
    <t>ADRIANA PACHON LOZANO</t>
  </si>
  <si>
    <t>ANGELICA MARIA ADAME</t>
  </si>
  <si>
    <t>LUZ KELLY GARCIA</t>
  </si>
  <si>
    <t>LEYBI VIVIANA LOPEZ URRITIA,</t>
  </si>
  <si>
    <t>JOHANA MARIA DIAZ DIAZ,</t>
  </si>
  <si>
    <t>MARIA PAULA DUEÑAS</t>
  </si>
  <si>
    <t>DAVID HERNANDO BELLO LADINO</t>
  </si>
  <si>
    <t>JULIAN FANCKY TOBON</t>
  </si>
  <si>
    <t>JAVIER ENRIQUE GUTIERREZ ROCHA</t>
  </si>
  <si>
    <t>MONICA LUCIA POMARICO ANTEQUERA</t>
  </si>
  <si>
    <t>LINA MARCELA CASTELLAR PEREZ</t>
  </si>
  <si>
    <t>KETTY DEL CARMEN RUIZ CAMPO</t>
  </si>
  <si>
    <t>JEXENIA DEL CARMEN CARBALLO LUGO</t>
  </si>
  <si>
    <t>JOSE ARMANDO BARRETO GUERRA</t>
  </si>
  <si>
    <t>JAM INVERSIONES S.A.</t>
  </si>
  <si>
    <t>CINDY PAOLA GRANADOS TELLEZ</t>
  </si>
  <si>
    <t>CAMILO ALBERTO NARANJO CASTELBLANCO</t>
  </si>
  <si>
    <t>LUZ MARINA VARGAS WILCHES</t>
  </si>
  <si>
    <t>JHON FREDY SIERRA VARON</t>
  </si>
  <si>
    <t>LILIANA PATRICIA AGUDELO CASTRILLON</t>
  </si>
  <si>
    <t>ADRIANA  BEDOYA QUINTERO</t>
  </si>
  <si>
    <t>RICHARD ANDRES ALZATE CALDERON</t>
  </si>
  <si>
    <t>NELSON  OROZCO SARABIA</t>
  </si>
  <si>
    <t>IVAN ENRIQUE MONTOYA VILLAFAÑE</t>
  </si>
  <si>
    <t>ADENAWER  TROCHEZ SARRIA</t>
  </si>
  <si>
    <t>PATRICIA  MELLIZO ROSALES</t>
  </si>
  <si>
    <t>ALIX  RINCON GUERRERO</t>
  </si>
  <si>
    <t>FIDEL RAUL VENCE DE LUQUE</t>
  </si>
  <si>
    <t>CRISTIAN FERNANDO BURGOS PALOMINO</t>
  </si>
  <si>
    <t>VICTOR NOEL HABID BULA</t>
  </si>
  <si>
    <t>INGRID PATRICIA GNECCO LOPEZ</t>
  </si>
  <si>
    <t>OSNAIDER ENRIQUE LINDO MORALES</t>
  </si>
  <si>
    <t>HARDY ANDRES PESTANA MANGONES</t>
  </si>
  <si>
    <t>ELVER DE JESUS BENITEZ GARAY</t>
  </si>
  <si>
    <t>JONATAN  RODRIGUEZ SARMIENTO</t>
  </si>
  <si>
    <t>EFRAIN  BOHORQUEZ RODRIGUEZ</t>
  </si>
  <si>
    <t>NILZA  OSPINA ROBAYO</t>
  </si>
  <si>
    <t>MEDARDO  BARON CAMELO</t>
  </si>
  <si>
    <t>NELSON YAIR GUERRERO CABRERA</t>
  </si>
  <si>
    <t>LAZLO RAFAEL SIERRA ROBLES</t>
  </si>
  <si>
    <t>RODRIGUEZ IPUANA NADYA BISETH</t>
  </si>
  <si>
    <t>LEIDA PATRICIA MENESES RODRIGUEZ</t>
  </si>
  <si>
    <t>CARMEN ROSA AFRICANO CORDOBA</t>
  </si>
  <si>
    <t>ROBERTO SEGUNDO MAIGUEL PINTO</t>
  </si>
  <si>
    <t>FREDY ADOLFO MAZENET GONZALEZ</t>
  </si>
  <si>
    <t>RICARDO ARMANDO ORTEGA IGUARAN</t>
  </si>
  <si>
    <t>YURIS VIVIANA RAMIREZ NAVARRO</t>
  </si>
  <si>
    <t>SANDRA PATRICIA ZABALA LEON</t>
  </si>
  <si>
    <t>LORENA DEL MAR ARIAS MELO</t>
  </si>
  <si>
    <t>HUMBERTO  PARRADO AGUILERA</t>
  </si>
  <si>
    <t>ELVINIA  SANABRIA DE BAQUERO</t>
  </si>
  <si>
    <t>DANITZA CATHERINE ARIAS CRUZ</t>
  </si>
  <si>
    <t>SANDRA NATALI BENAVIDES LEGARDA</t>
  </si>
  <si>
    <t>RICARDO ERNESTO NARVAEZ OBANDO</t>
  </si>
  <si>
    <t>FABIO EDMUNDO VELASQUEZ PEÑA</t>
  </si>
  <si>
    <t>APONTE RONDON LICET</t>
  </si>
  <si>
    <t>YURI SEBASTIAN SINSAJOA PASUY</t>
  </si>
  <si>
    <t>NINFA IRENE CAMPAÑA MAFLA</t>
  </si>
  <si>
    <t>EDUARDO ROLANDO MUTIS BANAVIDES</t>
  </si>
  <si>
    <t>CLARA MARIA USECHE CAICEDO</t>
  </si>
  <si>
    <t>DIEGO ALEJANDRO GARCIA CARDENAS</t>
  </si>
  <si>
    <t>CESAR AMILCAR VERGEL NUMA</t>
  </si>
  <si>
    <t>SANDRA VIVIANA GRANADOS VERA</t>
  </si>
  <si>
    <t>CARMEN CRISTINA ZAPATA VILLAMIZAR</t>
  </si>
  <si>
    <t>RODRIGO AUGUSTO MARTINEZ CRIADO</t>
  </si>
  <si>
    <t>EURIPIDES  PALACIOS MORENO</t>
  </si>
  <si>
    <t>JUAN CAMILO HENAO ARENAS</t>
  </si>
  <si>
    <t>DAVID DE JESUS BARBOZA HERNANDEZ</t>
  </si>
  <si>
    <t>JOSE RAFAEL ARROYO MARTINEZ</t>
  </si>
  <si>
    <t>EDWIN DAVID ARRIETA BANQUET</t>
  </si>
  <si>
    <t>SILVINO MANUEL VERBEL ARROYO</t>
  </si>
  <si>
    <t>RAMIRO LEON GOMEZ PEREZ</t>
  </si>
  <si>
    <t>CARLOS ARTURO GUERRA SIERRA</t>
  </si>
  <si>
    <t>CRISTHIAN DANIEL CALDERON CABALLERO</t>
  </si>
  <si>
    <t>JHON ISAAC GONZALEZ RIOBO</t>
  </si>
  <si>
    <t>INMOBILIARIA GRAN COLOMBIANA &amp; ADCO SAS</t>
  </si>
  <si>
    <t xml:space="preserve">Prestación de servicios profesionales para realizar las actividades relacionadas con el manejo del presupuesto del Instituto Geográfico Agustín Codazzi </t>
  </si>
  <si>
    <t>Prestación de servicios profesionales especializados para apoyar los temas tributarios, contables y financieros del Instituto Geográfico Agustín Codazzi a nivel nacional.</t>
  </si>
  <si>
    <t>Prestación de servicios profesionales para la elaboración, control, revisión y seguimiento de las cuentas por pagar y las obligaciones de personas jurídicas y naturales, previa verificación de los documentos soportes.</t>
  </si>
  <si>
    <t>Prestación los servicios profesionales para realizar la revisión y elaboración de las ordenes de comisión del Instituto a nivel nacional, previa verificación de los documentos soportes y el registro de la legalización en el sistema SIIF Nación.</t>
  </si>
  <si>
    <t>Prestación de servicios profesionales para desarrollar y ejecutar la estrategia digital en redes sociales de la entidad.</t>
  </si>
  <si>
    <t>Prestación de servicios profesionales para desarrollar y ejecutar la estrategia de comunicaciones internas de la entidad y hacer seguimiento a los planes y estrategias del proceso de comunicaciones.</t>
  </si>
  <si>
    <t>Prestación de servicios profesionales para ejecutar la estrategia de comunicaciones externas de la entidad y la redacción y revisión de contenidos editoriales.</t>
  </si>
  <si>
    <t>Prestación de servicios profesionales para la permanente actualización de la página web institucional , redacción y divulgación de las estrategias de comunicación interna y externa.</t>
  </si>
  <si>
    <t>Prestación de servicios profesionales para la realización de productos audiovisuales.</t>
  </si>
  <si>
    <t>Prestación de servicios profesionales para diagramar y producir las piezas de comunicación contempladas en el Plan de comunicaciones de la Entidad</t>
  </si>
  <si>
    <t>Prestación de servicios profesionales especializados para adelantar los trámites contractuales requeridos dentro de cada modalidad de selección y los procesos de contratación que se generen con organismos multilaterales.</t>
  </si>
  <si>
    <t xml:space="preserve">Prestación de servicios profesionales en  el área penal, actuando en  representación y defensa del Instituto. </t>
  </si>
  <si>
    <t>Prestación de servicios profesionales para apoyar la implementación del Modelo Integrado de Planeación y Gestión en el Instituto, con énfasis en la actualización documental.</t>
  </si>
  <si>
    <t>Prestación de servicios profesionales para realizar el seguimiento y fortalecimiento del sistema de medición de la entidad acorde con el Plan Estratégico Institucional y los requerimientos del orden nacional y sectorial.</t>
  </si>
  <si>
    <t>Prestación de servicios profesionales para adelantar las actividades del proceso de liquidación de  prestaciones, aportes patronales, descuentos y depuración de cartera  de la Entidad.</t>
  </si>
  <si>
    <t>Prestación de servicios profesionales para el desarrollo e implementación del Plan Estratégico de Talento humano; bajo los parámetros del Modelo Integrado de Planeación y Gestión (MIPG).</t>
  </si>
  <si>
    <t>Prestación de servicios para recibir, programar y controlar solicitudes que deba tramitar el GIT de Servicios Administrativos.</t>
  </si>
  <si>
    <t>Prestación de servicios profesionales para fortalecer el sistema de gestión integrado de servicio al ciudadano en la sede central y a nivel nacional.</t>
  </si>
  <si>
    <t>Prestación de servicios profesionales para formular, estructurar, evaluar y realizar el seguimiento a los planes, programas y proyectos de infraestructura física y garantizar los objetivos planteados a nivel nacional.</t>
  </si>
  <si>
    <t>Prestación de servicios profesionales para realizar actividades del plan de capacitación a nivel nacional.</t>
  </si>
  <si>
    <t>Prestación de servicios profesionales al IGAC apoyando la vinculación del personal requerido por la entidad, de conformidad con las solicitudes efectuadas por el supervisor del contrato.</t>
  </si>
  <si>
    <t>Prestación de servicios profesionales para realizar actividades de programación, ejecución y seguimiento al programa de Bienestar e incentivos de la entidad a nivel nacional.</t>
  </si>
  <si>
    <t>Prestación de servicios profesionales para brindar soporte jurídico a los temas que sean competencia del GIT de Gestión del Talento Humano.</t>
  </si>
  <si>
    <t>Prestación de servicios profesionales para apoyar y gestionar integralmente el proceso de inventarios de los bienes del Instituto Geográfico Agustín Codazzi.</t>
  </si>
  <si>
    <t>Prestación de servicios profesionales para realizar las actividades de apoyo a la gestión en el proceso de carrera administrativa.</t>
  </si>
  <si>
    <t>Prestación de servicios profesionales de apoyo al GIT de Gestión Contractual, en todas las actividades relacionadas con el proceso de contratación.</t>
  </si>
  <si>
    <t>Prestación de servicios personales para recepcionar, organizar y gestionar las actas de supervisión e interventoria para el tramite de pago.</t>
  </si>
  <si>
    <t>Prestación de servicios profesionales para el mantenimiento, control y seguimiento del sistema de gestión ambiental y del plan estratégico de seguridad vial institucional.</t>
  </si>
  <si>
    <t>Prestación de servicios profesionales para el registro, y depuración, dé la información contable en los aplicativos alternos del sistema SIIF Nación.</t>
  </si>
  <si>
    <t>Prestación de servicios personales de apoyo a la gestión para realizar actividades relacionadas con la entrega, seguimiento y control a los elementos devolutivos y de consumo de la Entidad.</t>
  </si>
  <si>
    <t>Prestación de servicios profesionales para realizar, gestionar y controlar el proceso de ausentismos y generar información de cesantes de la Entidad</t>
  </si>
  <si>
    <t>Prestación de servicios profesionales para realizar seguimiento y control a la implementación  del proyecto de gestión documental conforme a las directrices de la Entidad y las normas emitidas por el Archivo General de la Nación.</t>
  </si>
  <si>
    <t>Prestación de servicios personales para apoyar  la elaboración de conciliaciones bancarias y cuenta de nomina del Instituto Geográfico Agustín Codazzi,</t>
  </si>
  <si>
    <t>Prestación de servicios profesionales para  realizar apoyo jurídico y  a la coordinación en la revisión de las quejas y revisión de los actos administrativos proferidos en los procesos disciplinarios que sean adelantados en la entidad.</t>
  </si>
  <si>
    <t>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t>
  </si>
  <si>
    <t xml:space="preserve">Prestación de servicios profesionales para tramitar, impulsar y sustanciar cada una de las actuaciones de los procesos disciplinarios de la sede central y las direcciones territoriales y apoyo en los trámites administrativos que requiera la coordinación.  </t>
  </si>
  <si>
    <t>Prestación de servicios para el apoyo a la supervisión de vigilancia y seguridad privada, y para la recepción y atención de las diferentes solicitudes al sistema de acceso.</t>
  </si>
  <si>
    <t>Prestación de servicios profesionales para apoyar las estrategias, planes. proyectos y  actividades relacionadas con la mejora del servicio al ciudadano</t>
  </si>
  <si>
    <t>Prestación de servicios profesionales especializados para revisar, organizar y plantear la estructura de la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</si>
  <si>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</si>
  <si>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profesionales para la elaboración de los respectivos informes técnicos,  apoyo en la práctica de pruebas y direccionamiento   de índole catastral que se requieran en el desarrollo de los procesos disciplinarios que se adelanten en la sede central y direcciones territoriales del IGAC.</t>
  </si>
  <si>
    <t>Prestación de servicios profesionales para desarrollar y ejecutar los planes de trabajo y actividades del proyecto de infraestructura física del IGAC.</t>
  </si>
  <si>
    <t>Prestación de Servicios Profesionales para realizar las actividades del programa del Sistema de Gestión de Seguridad y Salud en el Trabajo.</t>
  </si>
  <si>
    <t xml:space="preserve">Apoyar al Instituto Geográfico Agustín Codazzi, como especialista en planificación, seguimiento y monitoreo de las actividades previstas dentro del Programa para la adopción e implementación de un Catastro Multipropósito Urbano Rural </t>
  </si>
  <si>
    <t>Apoyar al Instituto Geográfico Agustín Codazzi, como especialista en adquisiciones, en los procesos de selección y contratación de bienes y servicios dentro del Programa para la adopción e implementación de un Catastro Multipropósito Urbano Rural</t>
  </si>
  <si>
    <t>Apoyar al Instituto Geográfico Agustín Codazzi, como especialista financiero, para el manejo financiero y contable de los fondos dentro del Programa para la adopción e implementación de un Catastro Multipropósito Urbano Rural</t>
  </si>
  <si>
    <t>Prestación de servicios profesionales para la ejecución de actividades de apoyo jurídico, en la elaboración y/o revisión jurídica de los documentos necesarios en el marco de la formulación, diseño, implementación y seguimiento de las políticas públicas y normativa de competencia de la Entidad.</t>
  </si>
  <si>
    <t>Adquisición del derecho de uso del sistema de codificación EAN/UCC</t>
  </si>
  <si>
    <t>Prestación de Servicios de administración, curso y entrega de toda clase de  correspondencia y demás envíos postales.</t>
  </si>
  <si>
    <t>Prestación de servicios profesionales para apoyar las actividades de programación, actualización y seguimiento al presupuesto de ingresos por recursos propios, del Instituto Geográfico Agustín Codazzi, en el marco del Modelo Integrado de Planeación y Gestión.</t>
  </si>
  <si>
    <t>Prestación de servicios profesionales para realizar  acompañamiento jurídico, emisión de conceptos jurídicos, interpretación y aplicación de las normas en las cuales se encuentra enmarcado el funcionamiento de la entidad y la Ley 1447 de 2011, así como representar en los asuntos judiciales, extrajudiciales y administrativos que sea parte el IGAC.</t>
  </si>
  <si>
    <t>Prestación de servicios profesionales para catalogar y clasificar en formato MARC los libros de la colección, informes técnicos, tesis y realizar los procesos logísticos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</si>
  <si>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</si>
  <si>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cartográfico y aerofotográfico utilizado por los usuarios que consultan la información en los CIG del Instituto a nivel nacional.</t>
  </si>
  <si>
    <t>Prestación de Servicios profesionales para ejecutar las estrategias de marketing digital de los productos del IGAC.</t>
  </si>
  <si>
    <t>Prestación de Servicios profesionales para desarrollar contenidos digitales y/o impresos para la difusión de la información geográfica a nivel nacional.</t>
  </si>
  <si>
    <t xml:space="preserve">Prestación de Servicios profesionales para difundir y promocionar la información geográfica del Instituto, implementando modelos de distribución basado en nuevas tecnologías. </t>
  </si>
  <si>
    <t>Prestación de Servicios profesionales para implementar las estrategias de difusión a los diferentes grupos de interés en los museos del IGAC.</t>
  </si>
  <si>
    <t>Prestación de servicios profesionales para llevar a cabo la atención a los requerimientos de los grupos de interés a través de los diferentes canales dispuestos por el Instituto.</t>
  </si>
  <si>
    <t>Prestación de Servicios profesionales para desarrollar e implementar campañas de mercadeo en los diferentes canales de difusión de los productos y servicios geográficos del Instituto.</t>
  </si>
  <si>
    <t>Prestación de servicios profesionales para generar informes de ventas y  garantizar la calidad y entrega oportuna de los productos y servicios ofertados por el Instituto.</t>
  </si>
  <si>
    <t xml:space="preserve">Prestación de servicios profesionales para orientar y  realizar las actividades de soporte técnico  de las plataformas de la Oficina de Informática y Telecomunicaciones. </t>
  </si>
  <si>
    <t>prestación de servicios profesionales para gestionar la infraestructura tecnológica, plataforma de inteligencia de negocios y bases de datos de la Entidad.</t>
  </si>
  <si>
    <t>Prestación de servicios profesionales para orientar y realizar la gestión de la infraestructura tecnológica y seguridad informática que soportan los sistemas de la Entidad.</t>
  </si>
  <si>
    <t>Prestación de servicios profesionales para llevar a cabo la operación, monitoreo y soporte técnico a las infraestructuras tecnológicas asignadas por la Oficina de Informática y Telecomunicaciones.</t>
  </si>
  <si>
    <t>Prestación de servicios profesionales para gestionar, administrar y monitorear la red regulada y el cableado estructurado de la Entidad a nivel nacional.</t>
  </si>
  <si>
    <t>Prestación de servicios profesionales para realizar el mantenimiento de la red regulada y el cableado estructurado de la Entidad a nivel nacional.</t>
  </si>
  <si>
    <t>Prestación de servicios profesionales para orientar y realizar actividades de desarrollo, administración y monitoreo de los componentes de software del sistema de transición y sistemas relacionados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</si>
  <si>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</si>
  <si>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de  levantamiento de información, desarrollo y mantenimiento  del gestor de procesos y del componente web de los sistemas de información y aplicativos para la operación del Sistema Nacional de Catastro.</t>
  </si>
  <si>
    <t>Prestación de servicios de apoyo para ejecutar actividades de soporte, desarrollo y pruebas a los servicios Web y plataformas de interoperabilidad.</t>
  </si>
  <si>
    <t>Prestación de servicios profesionales para llevar a cabo las actividades de definición, control y seguimiento, encaminados a  la construcción de nuevas  funcionalidades para la operación del Sistema Nacional de Catastro.</t>
  </si>
  <si>
    <t>Prestación de servicios personales para llevar a cabo los procesos técnicos de catalogación, clasificación y análisis en formato MARC, de los mapas y planos de la colección general de la biblioteca.</t>
  </si>
  <si>
    <t>Prestación de Servicios profesionales para la creación de material multimedia, audiovisual y/o interactivo para la difusión de productos y servicios generados por el Instituto.</t>
  </si>
  <si>
    <t>Prestación de servicios personales para organizar y desarrollar las ferias y/o eventos requeridos por la entidad.</t>
  </si>
  <si>
    <t>Prestación de servicios personales para realizar el análisis de las publicaciones de la Hemeroteca en formato MARC, y ponerla a disposición de los usuarios a través de la biblioteca virtual.</t>
  </si>
  <si>
    <t>Prestación de servicios profesionales para la atención de solicitudes de cartografía topográfica, cartografía de suelos y aerofotografías en el centro de información geográfica del IGAC.</t>
  </si>
  <si>
    <t>Prestación de servicios profesionales para gestionar, administrar y operar la infraestructura tecnológica de las plataformas Windows, virtualización y almacenamiento de la Entidad.</t>
  </si>
  <si>
    <t>Prestación de servicios  para realizar actividades de administración, soporte y monitoreo de las plataformas basadas en software libre adoptadas por la Entidad.</t>
  </si>
  <si>
    <t>Prestación de servicios profesionales  para realizar actividades de  operación, soporte  y desarrollo relacionados con la  gestión del Sistema Nacional de Catastro.</t>
  </si>
  <si>
    <t>Prestación de servicios profesionales para brindar soporte de primer nivel, generar estadísticas de operación y realizar pruebas a los sistemas de información de la Oficina de Informática y Telecomunicaciones</t>
  </si>
  <si>
    <t>Prestación de servicios profesionales para desarrollar, administrar y dar soporte a los componentes de los portales Web y micrositios de la Entidad.</t>
  </si>
  <si>
    <t>Prestación de servicios profesionales para desarrollar actividades referentes a la gestión y aseguramiento del cumplimiento de la estrategia de gobierno digital.</t>
  </si>
  <si>
    <t>Prestación de servicios profesionales para orientar y ejecutar  las tareas de análisis y diseño en la construcción de los sistemas de información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</si>
  <si>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</si>
  <si>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</si>
  <si>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apoyar a la Oficina Asesora Jurídica en la gestión jurídica, mejora regulatoria y en la elaboración de documentos, que requiera el Instituto Geográfico Agustín Codazzi.</t>
  </si>
  <si>
    <t>Prestación de servicios profesionales para realizar el apoyo jurídico y administrativo a la Oficina Asesora Jurídica.</t>
  </si>
  <si>
    <t>Prestación de servicios profesionales para difundir y comercializar los productos y servicios del IGAC.</t>
  </si>
  <si>
    <t>Prestación de servicios profesionales para realizar la gestión de la seguridad informática y perimetral de los sistemas de la Entidad.</t>
  </si>
  <si>
    <t>prestación de servicios profesionales para desarrollar y brindar soporte a los módulos de almacén (SAI/SAE) y del sistema de gestión documental.</t>
  </si>
  <si>
    <t>Prestación de servicios profesionales para desarrollar actividades de calidad y seguimiento a la gestión comercial de los productos y servicios generados por las áreas técnicas del Instituto.</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</si>
  <si>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</si>
  <si>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PARA  EL SOPORTE, MANTENIMIENTO, ANALISIS, DISEÑO  Y DESARROLLO DE LOS COMPONENTES WEB  PARA LA OPERACIÓN DEL SISTEMA CATASTRAL.</t>
  </si>
  <si>
    <t>Prestación de servicios profesionales para analizar e implementar  la arquitectura de sistemas de información georreferenciados  de la entidad y para la operación del sistema de catastro multipropósito.</t>
  </si>
  <si>
    <t>Prestación de servicios profesionales para llevar a cabo la administración y monitoreo de servicios de TI y plataformas basadas en software libre adoptadas por la Entidad.</t>
  </si>
  <si>
    <t>RENOVACION DE LOS SERVICIOS DE SOFTWARE UPDATE SUPPORT Y ORACLE PREMIE SUPPORT FOR SYSTEMS</t>
  </si>
  <si>
    <t>Prestación de servicios profesionales para realizar actividades de desarrollo, soporte y mantenimiento en el componente WEB - JAVA de los sistemas de información para la operación del Sistema Catastral.</t>
  </si>
  <si>
    <t>Prestación de servicios profesionales en los asuntos legales y contractuales que le sean asignados por la Oficina Asesora Jurídica; así como realizar representación judicial y extrajudicial del IGAC a nivel nacional.</t>
  </si>
  <si>
    <t>Prestación de servicios para asistencia logística del proceso de gestión del conocimiento en los componentes de transferencia de conocimientos y el desarrollo de los proyectos de geomántica.</t>
  </si>
  <si>
    <t>Prestación de servicios profesionales para apropiar, articular, divulgar, consolidar e implementar políticas y estándares para la gestión de la información y el conocimiento geoespacial en las diferentes entidades que conforman la ICDE.</t>
  </si>
  <si>
    <t>Prestación de servicios profesionales para realizar actividades de análisis, estructuración, desarrollo e implementación de las bases de datos, así como la planificación, seguimiento y control de actividades de los proyectos de tecnologías de la información geográfica que adelante la Oficina CIAF.</t>
  </si>
  <si>
    <t>Prestación de servicios profesionales para realizar actividades de reporte y carga de los productos de Ciencia y Tecnología, en las plataformas establecidas de la Oficina CIAF.</t>
  </si>
  <si>
    <t>Prestación de servicios profesionales para realizar la verificación, control, seguimiento y gestión del conocimiento de los proyectos de tecnologías de la información geográfica a cargo de la Oficina CIAF.</t>
  </si>
  <si>
    <t>Prestación de servicios profesionales para realizar código fuente, así como la documentación técnica del mismo en la etapa de desarrollo en el marco de los proyectos de tecnologías de la información geográfica que adelante la Oficina CIAF.</t>
  </si>
  <si>
    <t>Prestación de servicios profesionales para formular, implementar, articular y gestionar los procesos y proyectos de desarrollo de la Infraestructura Colombiana de Datos Espaciales - ICDE.</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</si>
  <si>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</si>
  <si>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</si>
  <si>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</si>
  <si>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realizar las labores de apoyo dentro de los procesos de levantamientos de suelos y aplicaciones agrológicas.</t>
  </si>
  <si>
    <t>Prestación de servicios personales para realizar el lavado y alistamiento de la instrumentación requerida para la ejecución de análisis en el GIT Laboratorio Nacional de Suelos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</si>
  <si>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</si>
  <si>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</si>
  <si>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profesionales para realizar el control de calidad  y programación analítica que garantice el cumplimiento oportuno de la prestación de servicios de análisis en el área de química del GIT Laboratorio Nacional de Suelos.</t>
  </si>
  <si>
    <t>Prestación de servicios profesionales para la elaboración de cartografía de cobertura y uso de la tierra o geomorfología de acuerdo a los lineamientos y metas de la Subdirección de Agrología.</t>
  </si>
  <si>
    <t>Prestación de servicios profesionales para implementar sistemas de información geográfica en los procesos cartográficos de los diferentes proyectos que adelante la subdirección de Agrología.</t>
  </si>
  <si>
    <t>Prestación de servicios profesionales para la preparación y control de calidad de los productos cartográficos y alfanuméricos de los diferentes proyectos que adelante la Subdirección de Agrología</t>
  </si>
  <si>
    <t>Prestación de servicios profesionales para efectuar análisis de datos geoespaciales en la generación de aplicaciones agrologicas multipropósito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</si>
  <si>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</si>
  <si>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</si>
  <si>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</si>
  <si>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el seguimiento y control de la validez de los resultados analíticos, confirmación y validación  de las metodologías de acuerdo con la normatividad vigente de competencia técnica en el GIT Laboratorio Nacional de Suelos.</t>
  </si>
  <si>
    <t xml:space="preserve"> Prestación de servicios profesionales para la ejecución de análisis de baja complejidad y validación  metodológica en el GIT Laboratorio Nacional de Suelos. </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</si>
  <si>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</si>
  <si>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</si>
  <si>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adelantar el seguimiento, control y acompañamiento a la implementación de la gestión catastral con enfoque multipropósito, el proceso de habilitación de gestores catastrales y el desarrollo del crédito de la banca multilateral.</t>
  </si>
  <si>
    <t>Prestación de servicios profesionales para realizar la articulación de los Grupos Internos de Trabajo de la Subdirección de Catastro, así como de las Direcciones Territoriales para el cumplimiento de las metas establecidas en el marco del Plan Nacional de Desarrollo.</t>
  </si>
  <si>
    <t>Prestación de servicios profesionales para contribuir a la implementación de la política catastral con enfoque multipropósito y la articulación interinstitucional en el componente tecnológico.</t>
  </si>
  <si>
    <t>Prestación de servicios profesionales para apoyar  la implementación de los procedimientos del enfoque catastral multipropósito.</t>
  </si>
  <si>
    <t>Prestación de servicios profesionales para la implementación de la política catastral y adelantar las actividades requeridas para dar cumplimiento a las responsabilidades de competencia del IGAC, en el marco de la política de restitución de tierras.</t>
  </si>
  <si>
    <t>Prestación de servicios para apoyar las actividades técnicas y operativas requeridas en el marco de la habilitación de gestores catastrales.</t>
  </si>
  <si>
    <t>Prestación de servicios profesionales para realizar los análisis estadísticos y econométricos de información catastral requeridos por la Subdirección de Catastro.</t>
  </si>
  <si>
    <t>Prestación de servicios profesionales para realizar gestión, control y seguimiento de la información  alfanumérica y gráfica en el marco de los procesos catastrales, apoyando a las Direcciones Territoriales  y la Subdirección de Catastro.</t>
  </si>
  <si>
    <t>Prestación de servicios profesionales para apoyar  la implementación de la política catastral y la actualización de los procedimientos y documentos requeridos para el cumplimiento de la política de restitución de tierras, en lo que compete al IGAC.</t>
  </si>
  <si>
    <t>Prestación de servicios profesionales para la atención, control y seguimiento a las peticiones presentadas ante la subdirección de catastro</t>
  </si>
  <si>
    <t>Prestación de servicios profesionales para la implementación de procesos estadísticos, que permitan el análisis y seguimiento de la información catastral  necesaria para el desarrollo de las políticas, programas y proyectos a cargo del  IGAC</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</si>
  <si>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</si>
  <si>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realizar el análisis de la información generada en los proyectos  adelantados por la subdirección de catastro que permitan la implementación de mejoras en los aspectos técnicos y operativos del proceso de gestión catastral.</t>
  </si>
  <si>
    <t>Prestación de servicios profesionales para apoyar en la evaluación, seguimiento, control, planeación y ejecución de las metas y proyectos a cargo de la subdirección de catastro</t>
  </si>
  <si>
    <t>Prestación de servicios para apoyar la atención y trámite de las solicitudes de avalúos de restitución de tierras, responder requerimientos relacionadas con la ejecución de avalúos</t>
  </si>
  <si>
    <t>Prestación de servicios profesionales para realizar el seguimiento y control a la ejecución de avalúos, informes de rendimientos y estado de las actividades técnicas de los contratos de avalúos suscritos</t>
  </si>
  <si>
    <t>Prestación de servicios para generar productos de la información alfanumérica catastral requeridos por los diferentes usuarios internos y externos</t>
  </si>
  <si>
    <t>Prestación de servicios para gestionar, realizar el control y seguimiento a la toma de fotografía aérea y consecución de insumos necesarios para producción cartográfica.</t>
  </si>
  <si>
    <t>Prestación de servicios para gestionar, realizar el control y seguimiento de la producción cartográfica de metas misionales y, convenios y/o contratos de la Subdirección de Geografía y Cartografía</t>
  </si>
  <si>
    <t>Prestación de servicios como técnico TLA para realizar el control y seguimiento de los procesos de mantenimiento aeronáutico y suministro de combustible del avión Twin Turbocommander 690A con matricula HK1771G, propiedad del IGAC.</t>
  </si>
  <si>
    <t>Prestación de servicios para realizar la atención y gestión a requerimientos y compromisos relacionados con asuntos étnicos y diálogo social.</t>
  </si>
  <si>
    <t>Prestación de servicios para el control y seguimiento de las actividades de Fronteras  y Límites de Entidades Territoriales</t>
  </si>
  <si>
    <t xml:space="preserve">Prestación de servicios para orientar la operación técnica de los proyectos misionales de la Subdirección de Geografía y Cartografía </t>
  </si>
  <si>
    <t>Prestación de servicios para organizar, estructurar e integrar la cartografía básica y temática requerida y generadas para las caracterizaciones territoriales de los municipios priorizados.</t>
  </si>
  <si>
    <t>Prestación de servicios para la generalización de bases cartográficas requeridos para las caracterizaciones territoriales de los municipios priorizados.</t>
  </si>
  <si>
    <t>Prestación de servicios profesionales para realizar control de calidad de los diagnósticos de los límites de las entidades territoriales.</t>
  </si>
  <si>
    <t xml:space="preserve">Prestación de servicios para la formulación, revisión, control y seguimiento de los proyectos de la Subdirección de Geografía y Cartografía, así como adelantar las acciones que se requiera para el cumplimiento de los compromisos del IGAC en los  componentes cartográfico, geográfico y geodésico </t>
  </si>
  <si>
    <t xml:space="preserve">Prestación de servicios para fortalecer y optimizar los procesos de la Subdirección a partir de métodos estadísticos </t>
  </si>
  <si>
    <t xml:space="preserve">Prestación de servicios para la  gestión e integración de productos y aplicaciones de la Subdirección de Geografía y Cartografía  </t>
  </si>
  <si>
    <t xml:space="preserve">Prestación de servicios para la implementación de estrategias que promuevan la generación de nuevos productos en la Subdirección </t>
  </si>
  <si>
    <t>Prestación de servicios profesionales para realizar los procesos de planeación y seguimiento al Plan de Acción de la Dirección Territorial Atlántico, en el marco de los lineamientos institucionales vigentes.</t>
  </si>
  <si>
    <t>Prestación de servicios de apoyo a la gestión desarrollada en procesos catastrales de la territorial Atlántico y sus UOC.</t>
  </si>
  <si>
    <t>Prestación de servicios profesionales para apoyar a la dirección territorial Bolívar en los requerimientos del trámite administrativo, judicial y el postfallo del proceso de restitución de tierras en el marco de la ley 1448 de 2011 y la política integral a víctimas.</t>
  </si>
  <si>
    <t>Prestación de servicios de apoyo a la gestión en ventanilla para atención al público en los procesos catastrales de la dirección territorial Bolívar y sus UOC.</t>
  </si>
  <si>
    <t>Prestación de servicios personales como técnico de apoyo para realizar las actividades de apoyo al responsable de conservación del proceso de conservación catastral en la dirección territorial Bolívar y sus UOC.</t>
  </si>
  <si>
    <t>Prestación de servicios personales para realizar actividades de digitalización y generación de productos de la información catastral en la dirección territorial Bolívar y sus UOC.</t>
  </si>
  <si>
    <t>Arrendamiento de bien inmueble ubicado en el departamento de Boyacá para el parqueadero de la Dirección Territorial Boyacá.</t>
  </si>
  <si>
    <t>Arrendamiento de bien inmueble para el funcionamiento de las oficinas de la Unidad Operativa de Catastro de Sogamoso</t>
  </si>
  <si>
    <t>Prestación de servicios personales para realizar las actividades de control y verificación a los trámites del proceso de conservación catastral en la dirección territorial Boyacá y sus UOC.</t>
  </si>
  <si>
    <t>Prestación de servicios de apoyo a la gestión en ventanilla para atención al público en los procesos catastrales de la dirección territorial Boyacá y sus UOC.</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</si>
  <si>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</si>
  <si>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el seguimiento a las solicitudes realizadas en el marco de la política integral de reparación a víctimas  en la dirección territorial Caldas</t>
  </si>
  <si>
    <t>Prestación de servicios de apoyo a la gestión en ventanilla para atención al público en los procesos catastrales de la dirección territorial Caldas y sus UOC.</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</si>
  <si>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</si>
  <si>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Caquetá</t>
  </si>
  <si>
    <t>Arrendamiento de bien inmueble para el funcionamiento de las oficinas de la unidad operativa de catastro de Santander de Quilichao</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</si>
  <si>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</si>
  <si>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personales para el seguimiento a las solicitudes realizadas en el marco de la política integral de reparación a víctimas en la dirección territorial cauca</t>
  </si>
  <si>
    <t>Arrendamiento de bien inmueble para el funcionamiento de las oficinas de la Unidad Operativa de Catastro de Aguachica</t>
  </si>
  <si>
    <t>Arrendamiento de bien inmueble para el funcionamiento de las oficinas de la Unidad Operativa de Catastro de Curumani</t>
  </si>
  <si>
    <t>Prestación de servicios personales para adelantar actividades de reconocimiento predial urbano y rural, en atención a los requerimientos administrativos y judiciales del proceso de restitución de tierras en la dirección territorial cesar</t>
  </si>
  <si>
    <t>Prestación de servicios personales de topografía para apoyar y realizar los trabajos relacionados con solicitudes y requerimientos administrativos y judiciales del proceso restitución de tierras que se reciban en la dirección territorial cesar</t>
  </si>
  <si>
    <t>Prestación de servicios de apoyo a la gestión desarrollada en procesos catastrales de la territorial cesar y sus UOC.</t>
  </si>
  <si>
    <t>Prestación de servicios personales  para el seguimiento a las solicitudes realizadas en el marco de la política integral de reparación a víctimas  en la dirección territorial cesar</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</si>
  <si>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</si>
  <si>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víctimas  en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</si>
  <si>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Cundinamarca</t>
  </si>
  <si>
    <t>Prestación de servicios técnicos y administrativos para realizar el inventario, organización, préstamo, devolución y custodia de las fichas prediales, dentro de los procesos catastrales de la territorial Cundinamarca y sus UOC.</t>
  </si>
  <si>
    <t>Prestación de servicios de apoyo a la gestión desarrollada en procesos catastrales en la territorial Cundinamarca y sus UOC</t>
  </si>
  <si>
    <t>Prestación de servicios personales como técnico de apoyo para realizar las actividades de apoyo al responsable de conservación del proceso de conservación catastral en la dirección territorial Cundinamarca y sus UOC</t>
  </si>
  <si>
    <t>Prestación de servicios profesionales para realizar los procesos de planeación y seguimiento al Plan de Acción de la Dirección Territorial Cundinamarca, en el marco de los lineamientos institucionales vigentes.</t>
  </si>
  <si>
    <t>Prestación de servicios personales como técnico de apoyo para realizar las actividades de apoyo al responsable de conservación del proceso de conservación catastral en la dirección territorial guajira y sus UOC</t>
  </si>
  <si>
    <t>Prestación de servicios profesionales para realizar los procesos de planeación y seguimiento al Plan de Acción de la Dirección Territorial Guajira, en el marco de los lineamientos institucionales vigentes.</t>
  </si>
  <si>
    <t>Arrendamiento de bien inmueble para el funcionamiento de las oficinas de la Unidad Operativa de Catastro de El Banco</t>
  </si>
  <si>
    <t>Prestación de servicios profesionales para apoyar a la dirección territorial magdalena en los requerimientos del trámite administrativo, judicial y el postfallo del proceso de restitución de tierras en el marco de la ley 1448 de 2011 y la política integral a víctimas.</t>
  </si>
  <si>
    <t>Prestación de servicios personales para adelantar actividades de reconocimiento predial urbano y rural, en atención a los requerimientos administrativos y judiciales del proceso de restitución de tierras en la dirección territorial Magdalena</t>
  </si>
  <si>
    <t>Prestación de servicios personales para realizar las actividades de control y verificación a los trámites del proceso de conservación catastral en la dirección territorial Magdalena y sus UOC.</t>
  </si>
  <si>
    <t>Prestación de servicios personales para realizar actividades de digitalización y generación de productos de la información catastral en la dirección territorial Magdalena y sus UOC.</t>
  </si>
  <si>
    <t>Prestación de servicios profesionales para realizar los procesos de planeación y seguimiento al Plan de Acción de la Dirección Territorial Magdalena, en el marco de los lineamientos institucionales vigentes.</t>
  </si>
  <si>
    <t>Arrendamiento de bien inmueble ubicado en Meta</t>
  </si>
  <si>
    <t>Prestación de servicios profesionales para apoyar a la dirección territorial meta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</si>
  <si>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Meta</t>
  </si>
  <si>
    <t>Arrendamiento de un bien inmueble en Villavicencio</t>
  </si>
  <si>
    <t>Prestación de servicios personales  para el seguimiento a las solicitudes realizadas en el marco de la política integral de reparación a víctimas  en la dirección territorial Meta</t>
  </si>
  <si>
    <t>Prestación de servicios profesionales para apoyar a la dirección territorial Nariño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</si>
  <si>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</si>
  <si>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</si>
  <si>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victimas  en la dirección territorial unidad operativa de Mocoa</t>
  </si>
  <si>
    <t>Prestación de servicios personales para realizar actividades de digitalización y generación de productos de la información catastral en la Dirección Territorial Nariño y sus Unidades Operativa de Catastro</t>
  </si>
  <si>
    <t>Arrendamiento de bien inmueble para el funcionamiento de las oficinas de la Unidad Operativa de Catastro de  Ipiales</t>
  </si>
  <si>
    <t>Prestación de servicios personales para realizar las actividades de control y verificación a los trámites del proceso de conservación catastral en la dirección territorial Nariño  y  sus UOC.</t>
  </si>
  <si>
    <t>Arrendamiento de bien inmueble ubicado en Norte de Santander</t>
  </si>
  <si>
    <t>Arrendamiento de bien inmueble ubicado en el departamento de Norte de Santander para el parqueadero de la Dirección Territorial Norte de Santander.</t>
  </si>
  <si>
    <t>Prestación de servicios profesionales para realizar las actividades de control y aprobación a la calidad gráfica y alfanumérica de las actividades de digitalización y generación de productos de la información catastral en la dirección territorial  norte de Santander y sus UOC.</t>
  </si>
  <si>
    <t>Prestación de servicios personales para realizar actividades de digitalización y generación de productos de la información catastral en la dirección territorial norte de Santander y sus UOC.</t>
  </si>
  <si>
    <t>Prestación de servicios profesionales para gestionar desde el componente jurídico las actividades de los procesos catastrales en la dirección territorial norte de Santander.</t>
  </si>
  <si>
    <t>Prestación de servicios de apoyo a la gestión en ventanilla para atención al público en los procesos catastrales de la dirección territorial norte de Santander y sus UOC.</t>
  </si>
  <si>
    <t xml:space="preserve"> Prestación de servicios de apoyo a la gestión desarrollada en procesos catastrales de la territorial norte de Santander y sus UOC.</t>
  </si>
  <si>
    <t>Arrendamiento de bien inmueble para el funcionamiento de las oficinas de la Unidad Operativa de Catastro de  Choco</t>
  </si>
  <si>
    <t>Prestación de servicios personales  para el seguimiento a las solicitudes realizadas en el marco de la política integral de reparación a víctimas  en la dirección territorial Risaralda</t>
  </si>
  <si>
    <t>Prestación de servicios personales para adelantar actividades de reconocimiento predial urbano y rural, en atención a los requerimientos administrativos y judiciales del proceso de restitución de tierras en la dirección territorial Sucre</t>
  </si>
  <si>
    <t>Arrendamiento de bien inmueble ubicado en el departamento de Sucre para la bodega y el parqueadero de la Dirección Territorial Sucre.</t>
  </si>
  <si>
    <t>Prestación de servicios de apoyo a la gestión en ventanilla para atención al público en los procesos catastrales de la dirección territorial sucre y sus UOC.</t>
  </si>
  <si>
    <t>Prestación de servicios profesionales para realizar el control de calidad a los informes de avalúos comerciales, así como realizar avalúos a bienes inmuebles urbanos y rurales en todo el país</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</si>
  <si>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</si>
  <si>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Sucre, en el marco de los lineamientos institucionales vigentes.</t>
  </si>
  <si>
    <t>Prestación de servicios personales  para el seguimiento a las solicitudes realizadas en el marco de la política integral de reparación a víctimas  en la dirección territorial Tolima</t>
  </si>
  <si>
    <t>Prestación de servicios de apoyo a la gestión en ventanilla para atención al público en los procesos catastrales de la dirección territorial Tolima y sus UOC.</t>
  </si>
  <si>
    <t>Arrendamiento de bien inmueble para el funcionamiento de las oficinas de la Unidad Operativa de Catastro de  Palmira</t>
  </si>
  <si>
    <t>Prestación de servicios profesionales para gestionar la información generada del plan anual de adquisiciones así como elaborar los informes a nivel nacional que se requieren por los entes de control.</t>
  </si>
  <si>
    <t>Etiquetas de fila</t>
  </si>
  <si>
    <t>Total general</t>
  </si>
  <si>
    <t>Subdirección de Geografía y Cartografía</t>
  </si>
  <si>
    <t>Subdirección de Agrología</t>
  </si>
  <si>
    <t>Subdirección de Catastro</t>
  </si>
  <si>
    <t>Oficina CIAF</t>
  </si>
  <si>
    <t>Secretaría General</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</si>
  <si>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</si>
  <si>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</si>
  <si>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</si>
  <si>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</si>
  <si>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</si>
  <si>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</si>
  <si>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</si>
  <si>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</si>
  <si>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</si>
  <si>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</si>
  <si>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</si>
  <si>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Recursos corrientes</t>
  </si>
  <si>
    <t>Otros recursos del tesoro</t>
  </si>
  <si>
    <t>Prestamos destinación específica</t>
  </si>
  <si>
    <t>Ingresos corrientes</t>
  </si>
  <si>
    <t>SUELDO BÁSICO</t>
  </si>
  <si>
    <t>003</t>
  </si>
  <si>
    <t>PRIMA TÉCNICA SALARIAL</t>
  </si>
  <si>
    <t>004</t>
  </si>
  <si>
    <t>SUBSIDIO DE ALIMENTACIÓN</t>
  </si>
  <si>
    <t>005</t>
  </si>
  <si>
    <t xml:space="preserve">AUXILIO DE TRANSPORTE </t>
  </si>
  <si>
    <t>006</t>
  </si>
  <si>
    <t>PRIMA DE SERVICIO</t>
  </si>
  <si>
    <t>007</t>
  </si>
  <si>
    <t>BONIFICACIÓN POR SERVICIOS PRESTADOS</t>
  </si>
  <si>
    <t>008</t>
  </si>
  <si>
    <t>HORAS EXTRAS, DOMINICALES, FESTIVOS Y RECARGOS</t>
  </si>
  <si>
    <t>009</t>
  </si>
  <si>
    <t>PRIMA DE NAVIDAD</t>
  </si>
  <si>
    <t>010</t>
  </si>
  <si>
    <t>PRIMA DE VACACIONES</t>
  </si>
  <si>
    <t>PENSIONES</t>
  </si>
  <si>
    <t>SALUD</t>
  </si>
  <si>
    <t xml:space="preserve">AUXILIO DE CESANTÍAS </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</si>
  <si>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</si>
  <si>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</si>
  <si>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</si>
  <si>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</si>
  <si>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</si>
  <si>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</si>
  <si>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</si>
  <si>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</si>
  <si>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016</t>
  </si>
  <si>
    <t>PRIMA DE COORDINACIÓN</t>
  </si>
  <si>
    <t>030</t>
  </si>
  <si>
    <t>BONIFICACIÓN DE DIRECCIÓN</t>
  </si>
  <si>
    <t>DOTACIÓN (PRENDAS DE VESTIR Y CALZADO)</t>
  </si>
  <si>
    <t>PASTA O PULPA, PAPEL Y PRODUCTOS DE PAPEL; IMPRESOS Y ARTÍCULOS RELACIONADOS</t>
  </si>
  <si>
    <t>PRODUCTOS DE HORNOS DE COQUE; PRODUCTOS DE REFINACIÓN DE PETRÓLEO Y COMBUSTIBLE NUCLEAR</t>
  </si>
  <si>
    <t>MAQUINARIA DE OFICINA, CONTABILIDAD E INFORMÁTICA</t>
  </si>
  <si>
    <t>SERVICIOS DE CONSTRUCCIÓN</t>
  </si>
  <si>
    <t>ALOJAMIENTO; SERVICIOS DE SUMINISTROS DE COMIDAS Y BEBIDAS</t>
  </si>
  <si>
    <t>SERVICIOS DE TRANSPORTE DE PASAJEROS</t>
  </si>
  <si>
    <t>SERVICIOS POSTALES Y DE MENSAJERÍA</t>
  </si>
  <si>
    <t>SERVICIOS DE DISTRIBUCIÓN DE ELECTRICIDAD, GAS Y AGUA (POR CUENTA PROPIA)</t>
  </si>
  <si>
    <t>SERVICIOS FINANCIEROS Y SERVICIOS CONEXOS</t>
  </si>
  <si>
    <t>SERVICIOS INMOBILIARIOS</t>
  </si>
  <si>
    <t>SERVICIOS JURÍDICOS Y CONTABLES</t>
  </si>
  <si>
    <t>OTROS SERVICIOS PROFESIONALES, CIENTÍFICOS Y TÉCNICOS</t>
  </si>
  <si>
    <t>SERVICIOS DE TELECOMUNICACIONES, TRANSMISIÓN Y SUMINISTRO DE INFORMACIÓN</t>
  </si>
  <si>
    <t>SERVICIOS DE SOPORTE</t>
  </si>
  <si>
    <t>SERVICIOS DE MANTENIMIENTO, REPARACIÓN E INSTALACIÓN (EXCEPTO SERVICIOS DE CONSTRUCCIÓN)</t>
  </si>
  <si>
    <t>SERVICIOS DE FABRICACIÓN DE INSUMOS FÍSICOS QUE SON PROPIEDAD DE OTROS</t>
  </si>
  <si>
    <t>OTROS SERVICIOS DE FABRICACIÓN; SERVICIOS DE EDICIÓN, IMPRESIÓN Y REPRODUCCIÓN; SERVICIOS DE RECUPERACIÓN DE MATERIALES</t>
  </si>
  <si>
    <t>SERVICIOS PARA EL CUIDADO DE LA SALUD HUMANA Y SERVICIOS SOCIALES</t>
  </si>
  <si>
    <t>SERVICIOS DE ALCANTARILLADO, RECOLECCIÓN, TRATAMIENTO Y DISPOSICIÓN DE DESECHOS Y OTROS SERVICIOS DE SANEAMIENTO AMBIENTAL</t>
  </si>
  <si>
    <t>SERVICIOS DE ESPARCIMIENTO, CULTURALES Y DEPORTIVOS</t>
  </si>
  <si>
    <t>VIÁTICOS DE LOS FUNCIONARIOS EN COMISIÓN</t>
  </si>
  <si>
    <t>INCAPACIDADES (NO DE PENSIONES)</t>
  </si>
  <si>
    <t>LICENCIAS DE MATERNIDAD Y PATERNIDAD (NO DE PENSIONES)</t>
  </si>
  <si>
    <t>IMPUESTO PREDIAL Y SOBRETASA AMBIENTAL</t>
  </si>
  <si>
    <t>IMPUESTO DE INDUSTRIA Y COMERCIO</t>
  </si>
  <si>
    <t>IMPUESTO DE ALUMBRADO PÚBLICO</t>
  </si>
  <si>
    <t>IMPUESTO SOBRE VEHÍCULOS AUTOMOTORES</t>
  </si>
  <si>
    <t>0</t>
  </si>
  <si>
    <t>0402003</t>
  </si>
  <si>
    <t>ADQUISICIÓN DE BIENES Y SERVICIOS - SERVICIO DE INFORMACIÓN GEOGRÁFICA, GEODÉSICA Y CARTOGRÁFICA - GENERACIÓN DE ESTUDIOS GEOGRÁFICOS E INVESTIGACIONES PARA LA CARACTERIZACIÓN, ANÁLISIS Y DELIMITACIÓN GEOGRÁFICA DEL TERRITORIO  NACIONAL</t>
  </si>
  <si>
    <t>0402008</t>
  </si>
  <si>
    <t>ADQUISICIÓN DE BIENES Y SERVICIOS - BASE DE DATOS DEL DICCIONARIO GEOGRÁFICO - GENERACIÓN DE ESTUDIOS GEOGRÁFICOS E INVESTIGACIONES PARA LA CARACTERIZACIÓN, ANÁLISIS Y DELIMITACIÓN GEOGRÁFICA DEL TERRITORIO  NACIONAL</t>
  </si>
  <si>
    <t>0402009</t>
  </si>
  <si>
    <t>ADQUISICIÓN DE BIENES Y SERVICIOS - DOCUMENTOS DE ESTUDIOS TÉCNICOS SOBRE GEOGRAFÍA - GENERACIÓN DE ESTUDIOS GEOGRÁFICOS E INVESTIGACIONES PARA LA CARACTERIZACIÓN, ANÁLISIS Y DELIMITACIÓN GEOGRÁFICA DEL TERRITORIO  NACIONAL</t>
  </si>
  <si>
    <t>0402011</t>
  </si>
  <si>
    <t>ADQUISICIÓN DE BIENES Y SERVICIOS - DOCUMENTOS DE ESTUDIOS TÉCNICOS DE DESLINDES Y DE TERRITORIOS INDÍGENAS - GENERACIÓN DE ESTUDIOS GEOGRÁFICOS E INVESTIGACIONES PARA LA CARACTERIZACIÓN, ANÁLISIS Y DELIMITACIÓN GEOGRÁFICA DEL TERRITORIO  NACIONAL</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</si>
  <si>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</si>
  <si>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</si>
  <si>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0402017</t>
  </si>
  <si>
    <t>ADQUISICIÓN DE BIENES Y SERVICIOS - DOCUMENTOS DE INVESTIGACIÓN - GENERACIÓN DE ESTUDIOS GEOGRÁFICOS E INVESTIGACIONES PARA LA CARACTERIZACIÓN, ANÁLISIS Y DELIMITACIÓN GEOGRÁFICA DEL TERRITORIO  NACIONAL</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</si>
  <si>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</si>
  <si>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</si>
  <si>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</si>
  <si>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0402014</t>
  </si>
  <si>
    <t>ADQUISICIÓN DE BIENES Y SERVICIOS - SERVICIO DE INFORMACIÓN CARTOGRÁFICA ACTUALIZADO - LEVANTAMIENTO , GENERACIÓN Y ACTUALIZACIÓN DE LA RED GEODÉSICA Y LA CARTOGRAFÍA BÁSICA A NIVEL   NACIONAL</t>
  </si>
  <si>
    <t>0402016</t>
  </si>
  <si>
    <t>ADQUISICIÓN DE BIENES Y SERVICIOS - SERVICIOS DE INFORMACIÓN GEODÉSICA ACTUALIZADO - LEVANTAMIENTO , GENERACIÓN Y ACTUALIZACIÓN DE LA RED GEODÉSICA Y LA CARTOGRAFÍA BÁSICA A NIVEL   NACIONAL</t>
  </si>
  <si>
    <t>0403002</t>
  </si>
  <si>
    <t>ADQUISICIÓN DE BIENES Y SERVICIOS - SERVICIO DE ANÁLISIS QUÍMICOS, FÍSICOS, MINERALÓGICOS Y BIOLÓGICOS DE SUELOS - GENERACIÓN DE ESTUDIOS DE SUELOS, TIERRAS Y APLICACIONES AGROLÓGICAS COMO INSUMO PARA EL ORDENAMIENTO INTEGRAL Y EL MANEJO SOSTENIBLE D</t>
  </si>
  <si>
    <t>0403005</t>
  </si>
  <si>
    <t>ADQUISICIÓN DE BIENES Y SERVICIOS - SERVICIO DE INFORMACIÓN AGROLÓGICA - GENERACIÓN DE ESTUDIOS DE SUELOS, TIERRAS Y APLICACIONES AGROLÓGICAS COMO INSUMO PARA EL ORDENAMIENTO INTEGRAL Y EL MANEJO SOSTENIBLE DEL TERRITORIO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</si>
  <si>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</si>
  <si>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</si>
  <si>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</si>
  <si>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</si>
  <si>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01022</t>
  </si>
  <si>
    <t>FORTALECIMIENTO INSTITUCIONAL CARTOGRÁFICA Y CATASTRAL PARA EL IGAC - BM</t>
  </si>
  <si>
    <t>02011</t>
  </si>
  <si>
    <t>FORTALECIMIENTO TECNOLÓGICO DEL IGAC Y CREACIÓN DEL RMD - BID</t>
  </si>
  <si>
    <t>02012</t>
  </si>
  <si>
    <t>FORTALECIMIENTO TECNOLÓGICO DEL IGAC Y CREACIÓN DEL RMD - BM</t>
  </si>
  <si>
    <t>02041</t>
  </si>
  <si>
    <t>FORTALECIMIENTO DE LA ICDE - BID</t>
  </si>
  <si>
    <t>02042</t>
  </si>
  <si>
    <t>FORTALECIMIENTO DE LA ICDE - BM</t>
  </si>
  <si>
    <t>03021</t>
  </si>
  <si>
    <t>INSUMOS GEODÉSICOS, CARTOGRÁFICOS Y LEVANTAMIENTO CATASTRAL - BID</t>
  </si>
  <si>
    <t>03022</t>
  </si>
  <si>
    <t>INSUMOS GEODÉSICOS, CARTOGRÁFICOS Y LEVANTAMIENTO CATASTRAL - BM</t>
  </si>
  <si>
    <t>04021</t>
  </si>
  <si>
    <t>GESTIÓN DEL PROYECTO IGAC - BID</t>
  </si>
  <si>
    <t>04022</t>
  </si>
  <si>
    <t>GESTIÓN DEL PROYECTO IGAC - BM</t>
  </si>
  <si>
    <t>0405005</t>
  </si>
  <si>
    <t>ADQUISICIÓN DE BIENES Y SERVICIOS - SERVICIO DE GESTIÓN DEL CONOCIMIENTO E INNOVACIÓN GEOGRÁFICA - FORTALECIMIENTO DE LA GESTIÓN DEL CONOCIMIENTO Y LA INNOVACIÓN EN EL ÁMBITO GEOGRÁFICO DEL  TERRITORIO   NACIONAL</t>
  </si>
  <si>
    <t>0405007</t>
  </si>
  <si>
    <t>ADQUISICIÓN DE BIENES Y SERVICIOS - DOCUMENTOS NORMATIVOS - FORTALECIMIENTO DE LA GESTIÓN DEL CONOCIMIENTO Y LA INNOVACIÓN EN EL ÁMBITO GEOGRÁFICO DEL  TERRITORIO   NACIONAL</t>
  </si>
  <si>
    <t>0405006</t>
  </si>
  <si>
    <t>ADQUISICIÓN DE BIENES Y SERVICIOS - SERVICIO DE ASISTENCIA TÉCNICA PARA LA GESTIÓN DE LOS RECURSOS GEOGRÁFICOS - FORTALECIMIENTO DE LA GESTIÓN DEL CONOCIMIENTO Y LA INNOVACIÓN EN EL ÁMBITO GEOGRÁFICO DEL  TERRITORIO   NACIONAL</t>
  </si>
  <si>
    <t>0499054</t>
  </si>
  <si>
    <t>ADQUISICIÓN DE BIENES Y SERVICIOS - DOCUMENTOS DE PLANEACIÓN - FORTALECIMIENTO DE LA GESTIÓN INSTITUCIONAL DEL IGAC A NIVEL   NACIONAL</t>
  </si>
  <si>
    <t>0499058</t>
  </si>
  <si>
    <t>ADQUISICIÓN DE BIENES Y SERVICIOS - SERVICIO DE EDUCACIÓN INFORMAL PARA LA GESTIÓN ADMINISTRATIVA - FORTALECIMIENTO DE LA GESTIÓN INSTITUCIONAL DEL IGAC A NIVEL   NACIONAL</t>
  </si>
  <si>
    <t>0499060</t>
  </si>
  <si>
    <t>ADQUISICIÓN DE BIENES Y SERVICIOS - SERVICIO DE IMPLEMENTACIÓN SISTEMAS DE GESTIÓN - FORTALECIMIENTO DE LA GESTIÓN INSTITUCIONAL DEL IGAC A NIVEL   NACIONAL</t>
  </si>
  <si>
    <t>0499065</t>
  </si>
  <si>
    <t>ADQUISICIÓN DE BIENES Y SERVICIOS - SERVICIOS TECNOLÓGICOS - FORTALECIMIENTO DE LA GESTIÓN INSTITUCIONAL DEL IGAC A NIVEL   NACIONAL</t>
  </si>
  <si>
    <t>0499016</t>
  </si>
  <si>
    <t>ADQUISICIÓN DE BIENES Y SERVICIOS - SEDES MANTENIDAS - FORTALECIMIENTO DE LA INFRAESTRUCTURA FÍSICA DEL IGAC A NIVEL  NACIONAL</t>
  </si>
  <si>
    <t>0499010</t>
  </si>
  <si>
    <t>ADQUISICIÓN DE BIENES Y SERVICIOS - SEDES AMPLIADAS - FORTALECIMIENTO DE LA INFRAESTRUCTURA FÍSICA DEL IGAC A NIVEL  NACIONAL</t>
  </si>
  <si>
    <t>0499011</t>
  </si>
  <si>
    <t>ADQUISICIÓN DE BIENES Y SERVICIOS - SEDES ADECUADAS - FORTALECIMIENTO DE LA INFRAESTRUCTURA FÍSICA DEL IGAC A NIVEL  NACIONAL</t>
  </si>
  <si>
    <t>0499052</t>
  </si>
  <si>
    <t>ADQUISICIÓN DE BIENES Y SERVICIOS - SERVICIO DE GESTIÓN DOCUMENTAL - IMPLEMENTACIÓN DE UN SISTEMA DE GESTIÓN DOCUMENTAL EN EL IGAC A NIVEL   NACIONAL</t>
  </si>
  <si>
    <t>0499063</t>
  </si>
  <si>
    <t>ADQUISICIÓN DE BIENES Y SERVICIOS - SERVICIOS DE INFORMACIÓN IMPLEMENTADOS - IMPLEMENTACIÓN DE UN SISTEMA DE GESTIÓN DOCUMENTAL EN EL IGAC A NIVEL   NACIONAL</t>
  </si>
  <si>
    <t>ADQUISICIÓN DE BIENES Y SERVICIOS - SERVICIOS DE INFORMACIÓN IMPLEMENTADOS - FORTALECIMIENTO DE LOS PROCESOS DE DIFUSIÓN Y ACCESO A LA INFORMACIÓN GEOGRÁFICA A NIVEL   NACIONAL</t>
  </si>
  <si>
    <t>0499053</t>
  </si>
  <si>
    <t>ADQUISICIÓN DE BIENES Y SERVICIOS - DOCUMENTOS DE LINEAMIENTOS TÉCNICOS - FORTALECIMIENTO DE LOS PROCESOS DE DIFUSIÓN Y ACCESO A LA INFORMACIÓN GEOGRÁFICA A NIVEL   NACIONAL</t>
  </si>
  <si>
    <t>04-03-00-000</t>
  </si>
  <si>
    <t>IGAC - GESTION GENERAL</t>
  </si>
  <si>
    <t>A-01-01-01-001-001</t>
  </si>
  <si>
    <t>A-01-01-01-001-003</t>
  </si>
  <si>
    <t>A-01-01-01-001-004</t>
  </si>
  <si>
    <t>A-01-01-01-001-005</t>
  </si>
  <si>
    <t>A-01-01-01-001-006</t>
  </si>
  <si>
    <t>A-01-01-01-001-007</t>
  </si>
  <si>
    <t>A-01-01-01-001-008</t>
  </si>
  <si>
    <t>A-01-01-01-001-009</t>
  </si>
  <si>
    <t>A-01-01-01-001-010</t>
  </si>
  <si>
    <t>A-01-01-02-001</t>
  </si>
  <si>
    <t>A-01-01-02-002</t>
  </si>
  <si>
    <t>A-01-01-02-003</t>
  </si>
  <si>
    <t>A-01-01-02-004</t>
  </si>
  <si>
    <t>A-01-01-02-005</t>
  </si>
  <si>
    <t>A-01-01-02-006</t>
  </si>
  <si>
    <t>A-01-01-02-007</t>
  </si>
  <si>
    <t>A-01-01-03-001-001</t>
  </si>
  <si>
    <t>A-01-01-03-001-002</t>
  </si>
  <si>
    <t>A-01-01-03-001-003</t>
  </si>
  <si>
    <t>A-01-01-03-002</t>
  </si>
  <si>
    <t>A-01-01-03-016</t>
  </si>
  <si>
    <t>A-01-01-03-030</t>
  </si>
  <si>
    <t>A-02-02-01-002-008</t>
  </si>
  <si>
    <t>A-02-02-01-003-002</t>
  </si>
  <si>
    <t>A-02-02-01-003-003</t>
  </si>
  <si>
    <t>A-02-02-01-004-005</t>
  </si>
  <si>
    <t>A-02-02-02-005-004</t>
  </si>
  <si>
    <t>A-02-02-02-006-003</t>
  </si>
  <si>
    <t>A-02-02-02-006-004</t>
  </si>
  <si>
    <t>A-02-02-02-006-008</t>
  </si>
  <si>
    <t>A-02-02-02-006-009</t>
  </si>
  <si>
    <t>A-02-02-02-007-001</t>
  </si>
  <si>
    <t>A-02-02-02-008-002</t>
  </si>
  <si>
    <t>A-02-02-02-008-003</t>
  </si>
  <si>
    <t>A-02-02-02-008-004</t>
  </si>
  <si>
    <t>A-02-02-02-008-005</t>
  </si>
  <si>
    <t>A-02-02-02-008-007</t>
  </si>
  <si>
    <t>A-02-02-02-008-008</t>
  </si>
  <si>
    <t>A-02-02-02-008-009</t>
  </si>
  <si>
    <t>A-02-02-02-009-003</t>
  </si>
  <si>
    <t>A-02-02-02-009-004</t>
  </si>
  <si>
    <t>A-02-02-02-009-006</t>
  </si>
  <si>
    <t>A-02-02-02-010</t>
  </si>
  <si>
    <t>A-03-04-02-012-001</t>
  </si>
  <si>
    <t>A-03-04-02-012-002</t>
  </si>
  <si>
    <t>A-08-01-02-001</t>
  </si>
  <si>
    <t>A-08-01-02-003</t>
  </si>
  <si>
    <t>A-08-01-02-004</t>
  </si>
  <si>
    <t>A-08-01-02-006</t>
  </si>
  <si>
    <t>C-0402-1003-7-0-0402003-02</t>
  </si>
  <si>
    <t>C-0402-1003-7-0-0402008-02</t>
  </si>
  <si>
    <t>C-0402-1003-7-0-0402009-02</t>
  </si>
  <si>
    <t>C-0402-1003-7-0-0402011-02</t>
  </si>
  <si>
    <t>C-0402-1003-7-0-0402012-02</t>
  </si>
  <si>
    <t>C-0402-1003-7-0-0402017-02</t>
  </si>
  <si>
    <t>C-0402-1003-7-0-0402020-02</t>
  </si>
  <si>
    <t>C-0402-1003-8-0-0402003-02</t>
  </si>
  <si>
    <t>C-0402-1003-8-0-0402014-02</t>
  </si>
  <si>
    <t>C-0402-1003-8-0-0402016-02</t>
  </si>
  <si>
    <t>C-0403-1003-2-0-0403002-02</t>
  </si>
  <si>
    <t>C-0404-1003-2-0-0404004-02</t>
  </si>
  <si>
    <t>C-0404-1003-2-0-0404007-02</t>
  </si>
  <si>
    <t>C-0404-1003-2-0-0404004-01022</t>
  </si>
  <si>
    <t>C-0404-1003-2-0-0404004-02011</t>
  </si>
  <si>
    <t>C-0404-1003-2-0-0404004-02012</t>
  </si>
  <si>
    <t>C-0404-1003-2-0-0404004-02041</t>
  </si>
  <si>
    <t>C-0404-1003-2-0-0404004-02042</t>
  </si>
  <si>
    <t>C-0404-1003-2-0-0404004-03021</t>
  </si>
  <si>
    <t>C-0404-1003-2-0-0404004-03022</t>
  </si>
  <si>
    <t>C-0404-1003-2-0-0404004-04021</t>
  </si>
  <si>
    <t>C-0404-1003-2-0-0404004-04022</t>
  </si>
  <si>
    <t>C-0405-1003-4-0-0405005-02</t>
  </si>
  <si>
    <t>C-0405-1003-4-0-0405007-02</t>
  </si>
  <si>
    <t>C-0405-1003-4-0-0405006-02</t>
  </si>
  <si>
    <t>C-0499-1003-5-0-0499054-02</t>
  </si>
  <si>
    <t>C-0499-1003-5-0-0499058-02</t>
  </si>
  <si>
    <t>C-0499-1003-5-0-0499060-02</t>
  </si>
  <si>
    <t>C-0499-1003-6-0-0499016-02</t>
  </si>
  <si>
    <t>C-0499-1003-6-0-0499010-02</t>
  </si>
  <si>
    <t>C-0499-1003-6-0-0499011-02</t>
  </si>
  <si>
    <t>C-0499-1003-7-0-0499052-02</t>
  </si>
  <si>
    <t>C-0499-1003-7-0-0499063-02</t>
  </si>
  <si>
    <t>C-0499-1003-8-0-0499063-02</t>
  </si>
  <si>
    <t>C-0499-1003-8-0-0499053-02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</si>
  <si>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</si>
  <si>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</si>
  <si>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</si>
  <si>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</si>
  <si>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</si>
  <si>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</si>
  <si>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</si>
  <si>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</si>
  <si>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</si>
  <si>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</si>
  <si>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</si>
  <si>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</si>
  <si>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</si>
  <si>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</si>
  <si>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</si>
  <si>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</si>
  <si>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</si>
  <si>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</si>
  <si>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</si>
  <si>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</si>
  <si>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</si>
  <si>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</si>
  <si>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</si>
  <si>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</si>
  <si>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</si>
  <si>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</si>
  <si>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</si>
  <si>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</si>
  <si>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</si>
  <si>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</si>
  <si>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</si>
  <si>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</si>
  <si>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</si>
  <si>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</si>
  <si>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</si>
  <si>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</si>
  <si>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</si>
  <si>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</si>
  <si>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</si>
  <si>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</si>
  <si>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</si>
  <si>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</si>
  <si>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04-03-00-025</t>
  </si>
  <si>
    <t>CATASTRO MULTIPROPOSITO</t>
  </si>
  <si>
    <t>Total Inversión</t>
  </si>
  <si>
    <t>Fuente de recursos</t>
  </si>
  <si>
    <t>Funcionamiento</t>
  </si>
  <si>
    <t>1 Gastos de Personal</t>
  </si>
  <si>
    <t>2. Adquisición de Bienes y Servicios</t>
  </si>
  <si>
    <t>3. Transferencias corrientes</t>
  </si>
  <si>
    <t>8. Gastos por Tributos, Multas, Sanciones e Intereses de Mora</t>
  </si>
  <si>
    <t>Total Funcionamiento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</si>
</sst>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240A]&quot;$&quot;\ #,##0.00;\(&quot;$&quot;\ #,##0.00\)"/>
    <numFmt numFmtId="165" formatCode="&quot;$&quot;#,##0"/>
    <numFmt numFmtId="166" formatCode="&quot;$&quot;\ #,##0"/>
    <numFmt numFmtId="167" formatCode="&quot;$&quot;\ #,##0.00"/>
  </numFmts>
  <fonts count="8"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b/>
      <sz val="8"/>
      <color rgb="FF000000"/>
      <name val="Times New Roman"/>
      <family val="1"/>
    </font>
    <font>
      <sz val="12"/>
      <color theme="1"/>
      <name val="Calibri"/>
      <family val="2"/>
      <scheme val="minor"/>
    </font>
  </fonts>
  <fills count="4">
    <fill>
      <patternFill patternType="none"/>
    </fill>
    <fill>
      <patternFill patternType="gray125"/>
    </fill>
    <fill>
      <patternFill patternType="solid">
        <fgColor rgb="FF1F66D0"/>
        <bgColor indexed="64"/>
      </patternFill>
    </fill>
    <fill>
      <patternFill patternType="solid">
        <fgColor rgb="FFFFFF00"/>
        <bgColor indexed="64"/>
      </patternFill>
    </fill>
  </fills>
  <borders count="10">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2" fillId="0" borderId="0"/>
    <xf numFmtId="9" fontId="7" fillId="0" borderId="0" applyFont="0" applyFill="0" applyBorder="0" applyAlignment="0" applyProtection="0"/>
  </cellStyleXfs>
  <cellXfs count="45">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0" fontId="5" fillId="0" borderId="1" xfId="1" applyFont="1" applyBorder="1" applyAlignment="1">
      <alignment horizontal="center" vertical="center" wrapText="1" readingOrder="1"/>
    </xf>
    <xf numFmtId="0" fontId="5" fillId="0" borderId="1" xfId="1" applyFont="1" applyBorder="1" applyAlignment="1">
      <alignment horizontal="left" vertical="center" wrapText="1" readingOrder="1"/>
    </xf>
    <xf numFmtId="0" fontId="5" fillId="0" borderId="1" xfId="1" applyFont="1" applyBorder="1" applyAlignment="1">
      <alignment vertical="center" wrapText="1" readingOrder="1"/>
    </xf>
    <xf numFmtId="0" fontId="3" fillId="0" borderId="1" xfId="1" applyFont="1" applyBorder="1" applyAlignment="1">
      <alignment horizontal="left" vertical="center" wrapText="1" readingOrder="1"/>
    </xf>
    <xf numFmtId="0" fontId="6" fillId="0" borderId="1" xfId="1" applyFont="1" applyBorder="1" applyAlignment="1">
      <alignment horizontal="right" vertical="center" wrapText="1" readingOrder="1"/>
    </xf>
    <xf numFmtId="0" fontId="1" fillId="0" borderId="0" xfId="0" applyFont="1"/>
    <xf numFmtId="0" fontId="1" fillId="0" borderId="2" xfId="0" applyFont="1" applyBorder="1"/>
    <xf numFmtId="0" fontId="1" fillId="0" borderId="3" xfId="0" applyFont="1" applyBorder="1"/>
    <xf numFmtId="0" fontId="0" fillId="0" borderId="3" xfId="0" applyBorder="1"/>
    <xf numFmtId="0" fontId="0" fillId="0" borderId="4" xfId="0" applyBorder="1"/>
    <xf numFmtId="0" fontId="1" fillId="0" borderId="5" xfId="0" applyFont="1" applyBorder="1"/>
    <xf numFmtId="10" fontId="1" fillId="0" borderId="0" xfId="0" applyNumberFormat="1" applyFont="1" applyBorder="1"/>
    <xf numFmtId="0" fontId="0" fillId="0" borderId="0" xfId="0" applyBorder="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0" fillId="0" borderId="0" xfId="0" applyFont="1"/>
    <xf numFmtId="165" fontId="0" fillId="0" borderId="0" xfId="0" applyNumberFormat="1" applyFont="1"/>
    <xf numFmtId="10" fontId="0" fillId="0" borderId="0" xfId="0" applyNumberFormat="1" applyFont="1"/>
    <xf numFmtId="0" fontId="0" fillId="0" borderId="0" xfId="0" applyFont="1" applyAlignment="1">
      <alignment horizontal="center"/>
    </xf>
    <xf numFmtId="10" fontId="1" fillId="0" borderId="0" xfId="0" applyNumberFormat="1" applyFont="1"/>
    <xf numFmtId="10" fontId="1" fillId="0" borderId="0" xfId="2" applyNumberFormat="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5" xfId="0" applyFont="1" applyBorder="1"/>
    <xf numFmtId="10" fontId="0" fillId="0" borderId="0" xfId="0" applyNumberFormat="1" applyFont="1" applyBorder="1"/>
    <xf numFmtId="0" fontId="0" fillId="0" borderId="0" xfId="0" applyFont="1" applyBorder="1"/>
    <xf numFmtId="0" fontId="3" fillId="0" borderId="1" xfId="0" applyNumberFormat="1" applyFont="1" applyFill="1" applyBorder="1" applyAlignment="1">
      <alignment horizontal="center" vertical="center" wrapText="1" readingOrder="1"/>
    </xf>
    <xf numFmtId="0" fontId="5" fillId="0" borderId="1" xfId="0" applyNumberFormat="1" applyFont="1" applyFill="1" applyBorder="1" applyAlignment="1">
      <alignment horizontal="center" vertical="center" wrapText="1" readingOrder="1"/>
    </xf>
    <xf numFmtId="0" fontId="5" fillId="0" borderId="1" xfId="0" applyNumberFormat="1" applyFont="1" applyFill="1" applyBorder="1" applyAlignment="1">
      <alignment horizontal="left" vertical="center" wrapText="1" readingOrder="1"/>
    </xf>
    <xf numFmtId="164" fontId="5" fillId="0" borderId="1" xfId="0" applyNumberFormat="1" applyFont="1" applyFill="1" applyBorder="1" applyAlignment="1">
      <alignment horizontal="right" vertical="center" wrapText="1" readingOrder="1"/>
    </xf>
    <xf numFmtId="164" fontId="5" fillId="3" borderId="1" xfId="0" applyNumberFormat="1" applyFont="1" applyFill="1" applyBorder="1" applyAlignment="1">
      <alignment horizontal="right" vertical="center" wrapText="1" readingOrder="1"/>
    </xf>
    <xf numFmtId="0" fontId="5" fillId="0" borderId="1" xfId="0" applyNumberFormat="1" applyFont="1" applyFill="1" applyBorder="1" applyAlignment="1">
      <alignment vertical="center" wrapText="1" readingOrder="1"/>
    </xf>
    <xf numFmtId="0" fontId="1" fillId="2" borderId="0" xfId="0" applyFont="1" applyFill="1" applyAlignment="1">
      <alignment horizontal="center" vertical="center"/>
    </xf>
  </cellXfs>
  <cellStyles count="3">
    <cellStyle name="Normal" xfId="0" builtinId="0"/>
    <cellStyle name="Normal 2" xfId="1" xr:uid="{00000000-0005-0000-0000-000001000000}"/>
    <cellStyle name="Porcentaje" xfId="2" builtinId="5"/>
  </cellStyles>
  <dxfs count="9">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s>
  <tableStyles count="0" defaultTableStyle="TableStyleMedium2" defaultPivotStyle="PivotStyleLight16"/>
  <colors>
    <mruColors>
      <color rgb="FF1F66D0"/>
      <color rgb="FF4FA568"/>
      <color rgb="FF4B96F7"/>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microsoft.com/office/2007/relationships/slicerCache" Target="slicerCaches/slicerCache8.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1.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5.xml"/><Relationship Id="rId23" Type="http://schemas.openxmlformats.org/officeDocument/2006/relationships/theme" Target="theme/theme1.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doughnutChart>
        <c:varyColors val="1"/>
        <c:ser>
          <c:idx val="0"/>
          <c:order val="0"/>
          <c:tx>
            <c:strRef>
              <c:f>Resumen!$B$10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Resumen!$C$10:$D$10</c:f>
              <c:numCache>
                <c:formatCode>0.00%</c:formatCode>
                <c:ptCount val="2"/>
                <c:pt idx="0">
                  <c:v>0.85131246719949294</c:v>
                </c:pt>
                <c:pt idx="1">
                  <c:v>0.14868753280050706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tx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Proyectos!$C$53:$D$53</c:f>
              <c:numCache>
                <c:formatCode>0.00%</c:formatCode>
                <c:ptCount val="2"/>
                <c:pt idx="0">
                  <c:v>0.88741627622715691</c:v>
                </c:pt>
                <c:pt idx="1">
                  <c:v>0.11258372377284311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 Presupuestal</a:t>
            </a:r>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1-4294-4B5A-B7A0-3AE4A9FCFAE6}"/>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3-4294-4B5A-B7A0-3AE4A9FCFAE6}"/>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5-4294-4B5A-B7A0-3AE4A9FCFAE6}"/>
              </c:ext>
            </c:extLst>
          </c:dPt>
          <c:cat>
            <c:strRef>
              <c:f>Territoriales!$C$47:$E$47</c:f>
              <c:strCache>
                <c:ptCount val="3"/>
                <c:pt idx="0">
                  <c:v>Apropiación bloqueada</c:v>
                </c:pt>
                <c:pt idx="1">
                  <c:v>CDP´s</c:v>
                </c:pt>
                <c:pt idx="2">
                  <c:v>Apropiación disponible</c:v>
                </c:pt>
              </c:strCache>
            </c:strRef>
          </c:cat>
          <c:val>
            <c:numRef>
              <c:f>Territoriales!$C$48:$E$48</c:f>
              <c:numCache>
                <c:formatCode>"$"\ #,##0</c:formatCode>
                <c:ptCount val="3"/>
                <c:pt idx="0">
                  <c:v>0</c:v>
                </c:pt>
                <c:pt idx="1">
                  <c:v>64484545789.339996</c:v>
                </c:pt>
                <c:pt idx="2">
                  <c:v>149197511671.66</c:v>
                </c:pt>
              </c:numCache>
            </c:numRef>
          </c:val>
          <c:extLst>
            <c:ext xmlns:c16="http://schemas.microsoft.com/office/drawing/2014/chart" uri="{C3380CC4-5D6E-409C-BE32-E72D297353CC}">
              <c16:uniqueId val="{00000006-4294-4B5A-B7A0-3AE4A9FCFAE6}"/>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Territoriales!$B$50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1-9ABE-4EC3-B0F8-5AC0AC5618A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3-9ABE-4EC3-B0F8-5AC0AC5618AC}"/>
              </c:ext>
            </c:extLst>
          </c:dPt>
          <c:cat>
            <c:strRef>
              <c:f>Territoriales!$C$49:$D$49</c:f>
              <c:strCache>
                <c:ptCount val="2"/>
                <c:pt idx="0">
                  <c:v>Sin Ejecutar</c:v>
                </c:pt>
                <c:pt idx="1">
                  <c:v>Ejecutado</c:v>
                </c:pt>
              </c:strCache>
            </c:strRef>
          </c:cat>
          <c:val>
            <c:numRef>
              <c:f>Territoriales!$C$50:$D$50</c:f>
              <c:numCache>
                <c:formatCode>0.00%</c:formatCode>
                <c:ptCount val="2"/>
                <c:pt idx="0">
                  <c:v>0.6982219913288259</c:v>
                </c:pt>
                <c:pt idx="1">
                  <c:v>0.30177800867117416</c:v>
                </c:pt>
              </c:numCache>
            </c:numRef>
          </c:val>
          <c:extLst>
            <c:ext xmlns:c16="http://schemas.microsoft.com/office/drawing/2014/chart" uri="{C3380CC4-5D6E-409C-BE32-E72D297353CC}">
              <c16:uniqueId val="{00000004-9ABE-4EC3-B0F8-5AC0AC5618A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Territoriales!$B$51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1-CF7B-4BBD-B974-4938BE1D5271}"/>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3-CF7B-4BBD-B974-4938BE1D5271}"/>
              </c:ext>
            </c:extLst>
          </c:dPt>
          <c:cat>
            <c:strRef>
              <c:f>Territoriales!$C$49:$D$49</c:f>
              <c:strCache>
                <c:ptCount val="2"/>
                <c:pt idx="0">
                  <c:v>Sin Ejecutar</c:v>
                </c:pt>
                <c:pt idx="1">
                  <c:v>Ejecutado</c:v>
                </c:pt>
              </c:strCache>
            </c:strRef>
          </c:cat>
          <c:val>
            <c:numRef>
              <c:f>Territoriales!$C$51:$D$51</c:f>
              <c:numCache>
                <c:formatCode>0.00%</c:formatCode>
                <c:ptCount val="2"/>
                <c:pt idx="0">
                  <c:v>0.78585034644824203</c:v>
                </c:pt>
                <c:pt idx="1">
                  <c:v>0.21414965355175802</c:v>
                </c:pt>
              </c:numCache>
            </c:numRef>
          </c:val>
          <c:extLst>
            <c:ext xmlns:c16="http://schemas.microsoft.com/office/drawing/2014/chart" uri="{C3380CC4-5D6E-409C-BE32-E72D297353CC}">
              <c16:uniqueId val="{00000004-CF7B-4BBD-B974-4938BE1D5271}"/>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Territoriales!$B$52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1-D454-4641-BF50-2DF454DBFA2D}"/>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3-D454-4641-BF50-2DF454DBFA2D}"/>
              </c:ext>
            </c:extLst>
          </c:dPt>
          <c:cat>
            <c:strRef>
              <c:f>Territoriales!$C$49:$D$49</c:f>
              <c:strCache>
                <c:ptCount val="2"/>
                <c:pt idx="0">
                  <c:v>Sin Ejecutar</c:v>
                </c:pt>
                <c:pt idx="1">
                  <c:v>Ejecutado</c:v>
                </c:pt>
              </c:strCache>
            </c:strRef>
          </c:cat>
          <c:val>
            <c:numRef>
              <c:f>Territoriales!$C$52:$D$52</c:f>
              <c:numCache>
                <c:formatCode>0.00%</c:formatCode>
                <c:ptCount val="2"/>
                <c:pt idx="0">
                  <c:v>0.90122463668068042</c:v>
                </c:pt>
                <c:pt idx="1">
                  <c:v>9.877536331931959E-2</c:v>
                </c:pt>
              </c:numCache>
            </c:numRef>
          </c:val>
          <c:extLst>
            <c:ext xmlns:c16="http://schemas.microsoft.com/office/drawing/2014/chart" uri="{C3380CC4-5D6E-409C-BE32-E72D297353CC}">
              <c16:uniqueId val="{00000004-D454-4641-BF50-2DF454DBFA2D}"/>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Territoriales!$B$53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1-B25A-4995-8A62-166109313D02}"/>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3-B25A-4995-8A62-166109313D02}"/>
              </c:ext>
            </c:extLst>
          </c:dPt>
          <c:cat>
            <c:strRef>
              <c:f>Territoriales!$C$49:$D$49</c:f>
              <c:strCache>
                <c:ptCount val="2"/>
                <c:pt idx="0">
                  <c:v>Sin Ejecutar</c:v>
                </c:pt>
                <c:pt idx="1">
                  <c:v>Ejecutado</c:v>
                </c:pt>
              </c:strCache>
            </c:strRef>
          </c:cat>
          <c:val>
            <c:numRef>
              <c:f>Territoriales!$C$53:$D$53</c:f>
              <c:numCache>
                <c:formatCode>0.00%</c:formatCode>
                <c:ptCount val="2"/>
                <c:pt idx="0">
                  <c:v>0.90253804941001647</c:v>
                </c:pt>
                <c:pt idx="1">
                  <c:v>9.7461950589983512E-2</c:v>
                </c:pt>
              </c:numCache>
            </c:numRef>
          </c:val>
          <c:extLst>
            <c:ext xmlns:c16="http://schemas.microsoft.com/office/drawing/2014/chart" uri="{C3380CC4-5D6E-409C-BE32-E72D297353CC}">
              <c16:uniqueId val="{00000004-B25A-4995-8A62-166109313D02}"/>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_tradnl"/>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Resumen!$B$11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Resumen!$C$11:$D$11</c:f>
              <c:numCache>
                <c:formatCode>0.00%</c:formatCode>
                <c:ptCount val="2"/>
                <c:pt idx="0">
                  <c:v>0.90835805211437037</c:v>
                </c:pt>
                <c:pt idx="1">
                  <c:v>9.1641947885629627E-2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_tradnl"/>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doughnutChart>
        <c:varyColors val="1"/>
        <c:ser>
          <c:idx val="0"/>
          <c:order val="0"/>
          <c:tx>
            <c:strRef>
              <c:f>Resumen!$B$12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Resumen!$C$12:$D$12</c:f>
              <c:numCache>
                <c:formatCode>0.00%</c:formatCode>
                <c:ptCount val="2"/>
                <c:pt idx="0">
                  <c:v>0.99457293374474653</c:v>
                </c:pt>
                <c:pt idx="1">
                  <c:v>5.4270662552534654E-3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_tradnl"/>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doughnutChart>
        <c:varyColors val="1"/>
        <c:ser>
          <c:idx val="0"/>
          <c:order val="0"/>
          <c:tx>
            <c:strRef>
              <c:f>Resumen!$B$13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Resumen!$C$13:$D$13</c:f>
              <c:numCache>
                <c:formatCode>0.00%</c:formatCode>
                <c:ptCount val="2"/>
                <c:pt idx="0">
                  <c:v>0.99603175418128342</c:v>
                </c:pt>
                <c:pt idx="1">
                  <c:v>3.9682458187165759E-3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a:t>
            </a:r>
            <a:r>
              <a:rPr lang="es-CO" baseline="0"/>
              <a:t> Presupuestal</a:t>
            </a:r>
            <a:endParaRPr lang="es-CO"/>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(Resumen!$D$37:$E$37,Resumen!$G$37)</c:f>
              <c:strCache>
                <c:ptCount val="3"/>
                <c:pt idx="0">
                  <c:v>APROPIACION BLOQUEADA</c:v>
                </c:pt>
                <c:pt idx="1">
                  <c:v>CDP`S</c:v>
                </c:pt>
                <c:pt idx="2">
                  <c:v>APROPIACION DISPONIBLE</c:v>
                </c:pt>
              </c:strCache>
            </c:strRef>
          </c:cat>
          <c:val>
            <c:numRef>
              <c:f>(Resumen!$D$38:$E$38,Resumen!$G$38)</c:f>
              <c:numCache>
                <c:formatCode>"$"#,##0</c:formatCode>
                <c:ptCount val="3"/>
                <c:pt idx="0">
                  <c:v>18137000000</c:v>
                </c:pt>
                <c:pt idx="1">
                  <c:v>24757130730.380001</c:v>
                </c:pt>
                <c:pt idx="2">
                  <c:v>123610284697.62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 Presupuestal</a:t>
            </a:r>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Proyectos!$C$47:$E$47</c:f>
              <c:strCache>
                <c:ptCount val="3"/>
                <c:pt idx="0">
                  <c:v>Apropiación bloqueada</c:v>
                </c:pt>
                <c:pt idx="1">
                  <c:v>CDP´s</c:v>
                </c:pt>
                <c:pt idx="2">
                  <c:v>Apropiación disponible</c:v>
                </c:pt>
              </c:strCache>
            </c:strRef>
          </c:cat>
          <c:val>
            <c:numRef>
              <c:f>Proyectos!$C$48:$E$48</c:f>
              <c:numCache>
                <c:formatCode>"$"\ #,##0</c:formatCode>
                <c:ptCount val="3"/>
                <c:pt idx="0">
                  <c:v>18637000000</c:v>
                </c:pt>
                <c:pt idx="1">
                  <c:v>71657906339.889984</c:v>
                </c:pt>
                <c:pt idx="2">
                  <c:v>143038509088.11002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Proyectos!$C$50:$D$50</c:f>
              <c:numCache>
                <c:formatCode>0.00%</c:formatCode>
                <c:ptCount val="2"/>
                <c:pt idx="0">
                  <c:v>0.6928947951648976</c:v>
                </c:pt>
                <c:pt idx="1">
                  <c:v>0.3071052048351024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Proyectos!$C$51:$D$51</c:f>
              <c:numCache>
                <c:formatCode>0.00%</c:formatCode>
                <c:ptCount val="2"/>
                <c:pt idx="0">
                  <c:v>0.77350881905537716</c:v>
                </c:pt>
                <c:pt idx="1">
                  <c:v>0.22649118094462287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Proyectos!$C$52:$D$52</c:f>
              <c:numCache>
                <c:formatCode>0.00%</c:formatCode>
                <c:ptCount val="2"/>
                <c:pt idx="0">
                  <c:v>0.88558039762308194</c:v>
                </c:pt>
                <c:pt idx="1">
                  <c:v>0.11441960237691808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trlProps/ctrlProp1.xml><?xml version="1.0" encoding="utf-8"?>
<formControlPr xmlns="http://schemas.microsoft.com/office/spreadsheetml/2009/9/main" objectType="Drop" dropStyle="combo" dx="15" fmlaLink="A38" fmlaRange="$B$40:$B$42" sel="3" val="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image" Target="../media/image2.tiff"/><Relationship Id="rId1" Type="http://schemas.openxmlformats.org/officeDocument/2006/relationships/image" Target="../media/image3.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653143</xdr:colOff>
      <xdr:row>1</xdr:row>
      <xdr:rowOff>4477</xdr:rowOff>
    </xdr:from>
    <xdr:to>
      <xdr:col>4</xdr:col>
      <xdr:colOff>1813</xdr:colOff>
      <xdr:row>5</xdr:row>
      <xdr:rowOff>6194</xdr:rowOff>
    </xdr:to>
    <xdr:pic>
      <xdr:nvPicPr>
        <xdr:cNvPr id="3" name="Imagen 2" descr="INSTITUTO GEOGRÁFICO AGUSTÍN CODAZZI">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5619" y="210096"/>
          <a:ext cx="3848099" cy="813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822475</xdr:colOff>
      <xdr:row>1</xdr:row>
      <xdr:rowOff>24188</xdr:rowOff>
    </xdr:from>
    <xdr:to>
      <xdr:col>1</xdr:col>
      <xdr:colOff>561219</xdr:colOff>
      <xdr:row>5</xdr:row>
      <xdr:rowOff>14027</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822475" y="229807"/>
          <a:ext cx="568477" cy="8123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xdr:colOff>
          <xdr:row>6</xdr:row>
          <xdr:rowOff>0</xdr:rowOff>
        </xdr:from>
        <xdr:to>
          <xdr:col>2</xdr:col>
          <xdr:colOff>1562100</xdr:colOff>
          <xdr:row>7</xdr:row>
          <xdr:rowOff>38100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266095</xdr:colOff>
      <xdr:row>1</xdr:row>
      <xdr:rowOff>0</xdr:rowOff>
    </xdr:from>
    <xdr:to>
      <xdr:col>14</xdr:col>
      <xdr:colOff>0</xdr:colOff>
      <xdr:row>4</xdr:row>
      <xdr:rowOff>193524</xdr:rowOff>
    </xdr:to>
    <xdr:sp macro="" textlink="$A$1">
      <xdr:nvSpPr>
        <xdr:cNvPr id="5" name="Rectángulo 4">
          <a:extLst>
            <a:ext uri="{FF2B5EF4-FFF2-40B4-BE49-F238E27FC236}">
              <a16:creationId xmlns:a16="http://schemas.microsoft.com/office/drawing/2014/main" id="{00000000-0008-0000-0200-000005000000}"/>
            </a:ext>
          </a:extLst>
        </xdr:cNvPr>
        <xdr:cNvSpPr/>
      </xdr:nvSpPr>
      <xdr:spPr>
        <a:xfrm>
          <a:off x="4934203" y="205946"/>
          <a:ext cx="9882464" cy="811362"/>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fld id="{D6885F47-CCC5-1D48-81CF-69651A9EE472}" type="TxLink">
            <a:rPr lang="en-US" sz="1800" b="1" i="0" u="none" strike="noStrike" cap="none" spc="0">
              <a:ln w="10160">
                <a:noFill/>
                <a:prstDash val="solid"/>
              </a:ln>
              <a:solidFill>
                <a:schemeClr val="bg1"/>
              </a:solidFill>
              <a:effectLst>
                <a:outerShdw blurRad="38100" dist="22860" dir="5400000" algn="tl" rotWithShape="0">
                  <a:srgbClr val="000000">
                    <a:alpha val="30000"/>
                  </a:srgbClr>
                </a:outerShdw>
              </a:effectLst>
              <a:latin typeface="Calibri"/>
              <a:cs typeface="Calibri"/>
            </a:rPr>
            <a:pPr algn="ctr"/>
            <a:t>Informe del Presupuesto Inversión - Instituto Geográfico Agustín Codazzi</a:t>
          </a:fld>
          <a:endParaRPr lang="es-ES_tradnl" sz="1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13730</xdr:colOff>
      <xdr:row>19</xdr:row>
      <xdr:rowOff>148738</xdr:rowOff>
    </xdr:from>
    <xdr:to>
      <xdr:col>3</xdr:col>
      <xdr:colOff>752847</xdr:colOff>
      <xdr:row>33</xdr:row>
      <xdr:rowOff>8695</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1093802</xdr:colOff>
      <xdr:row>19</xdr:row>
      <xdr:rowOff>148738</xdr:rowOff>
    </xdr:from>
    <xdr:to>
      <xdr:col>6</xdr:col>
      <xdr:colOff>906162</xdr:colOff>
      <xdr:row>33</xdr:row>
      <xdr:rowOff>8695</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1247117</xdr:colOff>
      <xdr:row>19</xdr:row>
      <xdr:rowOff>148738</xdr:rowOff>
    </xdr:from>
    <xdr:to>
      <xdr:col>9</xdr:col>
      <xdr:colOff>1105244</xdr:colOff>
      <xdr:row>33</xdr:row>
      <xdr:rowOff>8695</xdr:rowOff>
    </xdr:to>
    <xdr:graphicFrame macro="">
      <xdr:nvGraphicFramePr>
        <xdr:cNvPr id="10" name="Gráfico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96108</xdr:colOff>
      <xdr:row>19</xdr:row>
      <xdr:rowOff>148738</xdr:rowOff>
    </xdr:from>
    <xdr:to>
      <xdr:col>14</xdr:col>
      <xdr:colOff>0</xdr:colOff>
      <xdr:row>33</xdr:row>
      <xdr:rowOff>8695</xdr:rowOff>
    </xdr:to>
    <xdr:graphicFrame macro="">
      <xdr:nvGraphicFramePr>
        <xdr:cNvPr id="11" name="Gráfico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xdr:col>
      <xdr:colOff>145482</xdr:colOff>
      <xdr:row>25</xdr:row>
      <xdr:rowOff>97632</xdr:rowOff>
    </xdr:from>
    <xdr:ext cx="951864" cy="405432"/>
    <xdr:sp macro="" textlink="$D$10">
      <xdr:nvSpPr>
        <xdr:cNvPr id="12" name="Rectángulo 11">
          <a:extLst>
            <a:ext uri="{FF2B5EF4-FFF2-40B4-BE49-F238E27FC236}">
              <a16:creationId xmlns:a16="http://schemas.microsoft.com/office/drawing/2014/main" id="{00000000-0008-0000-0200-00000C000000}"/>
            </a:ext>
          </a:extLst>
        </xdr:cNvPr>
        <xdr:cNvSpPr/>
      </xdr:nvSpPr>
      <xdr:spPr>
        <a:xfrm>
          <a:off x="1409709" y="5093927"/>
          <a:ext cx="951864" cy="405432"/>
        </a:xfrm>
        <a:prstGeom prst="rect">
          <a:avLst/>
        </a:prstGeom>
        <a:noFill/>
      </xdr:spPr>
      <xdr:txBody>
        <a:bodyPr wrap="none" lIns="91440" tIns="45720" rIns="91440" bIns="45720">
          <a:spAutoFit/>
        </a:bodyPr>
        <a:lstStyle/>
        <a:p>
          <a:pPr algn="ctr"/>
          <a:fld id="{BBB76612-3873-154C-A8FC-1821FB34510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cs typeface="Calibri"/>
            </a:rPr>
            <a:pPr algn="ctr"/>
            <a:t>14,87%</a:t>
          </a:fld>
          <a:endParaRPr lang="es-ES" sz="8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4</xdr:col>
      <xdr:colOff>550070</xdr:colOff>
      <xdr:row>25</xdr:row>
      <xdr:rowOff>97632</xdr:rowOff>
    </xdr:from>
    <xdr:ext cx="821892" cy="405432"/>
    <xdr:sp macro="" textlink="$D$11">
      <xdr:nvSpPr>
        <xdr:cNvPr id="14" name="Rectángulo 13">
          <a:extLst>
            <a:ext uri="{FF2B5EF4-FFF2-40B4-BE49-F238E27FC236}">
              <a16:creationId xmlns:a16="http://schemas.microsoft.com/office/drawing/2014/main" id="{00000000-0008-0000-0200-00000E000000}"/>
            </a:ext>
          </a:extLst>
        </xdr:cNvPr>
        <xdr:cNvSpPr/>
      </xdr:nvSpPr>
      <xdr:spPr>
        <a:xfrm>
          <a:off x="5225979" y="5093927"/>
          <a:ext cx="821892"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9,16%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7</xdr:col>
      <xdr:colOff>747917</xdr:colOff>
      <xdr:row>25</xdr:row>
      <xdr:rowOff>97632</xdr:rowOff>
    </xdr:from>
    <xdr:ext cx="821892" cy="405432"/>
    <xdr:sp macro="" textlink="$D$12">
      <xdr:nvSpPr>
        <xdr:cNvPr id="15" name="Rectángulo 14">
          <a:extLst>
            <a:ext uri="{FF2B5EF4-FFF2-40B4-BE49-F238E27FC236}">
              <a16:creationId xmlns:a16="http://schemas.microsoft.com/office/drawing/2014/main" id="{00000000-0008-0000-0200-00000F000000}"/>
            </a:ext>
          </a:extLst>
        </xdr:cNvPr>
        <xdr:cNvSpPr/>
      </xdr:nvSpPr>
      <xdr:spPr>
        <a:xfrm>
          <a:off x="8974053" y="5093927"/>
          <a:ext cx="821892"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0,54%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182630</xdr:colOff>
      <xdr:row>25</xdr:row>
      <xdr:rowOff>97632</xdr:rowOff>
    </xdr:from>
    <xdr:ext cx="821892" cy="405432"/>
    <xdr:sp macro="" textlink="$D$13">
      <xdr:nvSpPr>
        <xdr:cNvPr id="16" name="Rectángulo 15">
          <a:extLst>
            <a:ext uri="{FF2B5EF4-FFF2-40B4-BE49-F238E27FC236}">
              <a16:creationId xmlns:a16="http://schemas.microsoft.com/office/drawing/2014/main" id="{00000000-0008-0000-0200-000010000000}"/>
            </a:ext>
          </a:extLst>
        </xdr:cNvPr>
        <xdr:cNvSpPr/>
      </xdr:nvSpPr>
      <xdr:spPr>
        <a:xfrm>
          <a:off x="12720994" y="5093927"/>
          <a:ext cx="821892"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0,40%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xdr:from>
      <xdr:col>4</xdr:col>
      <xdr:colOff>260603</xdr:colOff>
      <xdr:row>1</xdr:row>
      <xdr:rowOff>2746</xdr:rowOff>
    </xdr:from>
    <xdr:to>
      <xdr:col>13</xdr:col>
      <xdr:colOff>540608</xdr:colOff>
      <xdr:row>4</xdr:row>
      <xdr:rowOff>196270</xdr:rowOff>
    </xdr:to>
    <xdr:sp macro="" textlink="$A$1">
      <xdr:nvSpPr>
        <xdr:cNvPr id="18" name="Rectángulo 17">
          <a:extLst>
            <a:ext uri="{FF2B5EF4-FFF2-40B4-BE49-F238E27FC236}">
              <a16:creationId xmlns:a16="http://schemas.microsoft.com/office/drawing/2014/main" id="{00000000-0008-0000-0200-000012000000}"/>
            </a:ext>
          </a:extLst>
        </xdr:cNvPr>
        <xdr:cNvSpPr/>
      </xdr:nvSpPr>
      <xdr:spPr>
        <a:xfrm>
          <a:off x="4934203" y="205946"/>
          <a:ext cx="9881205" cy="80312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fld id="{D6885F47-CCC5-1D48-81CF-69651A9EE472}" type="TxLink">
            <a:rPr lang="en-US" sz="1800" b="1" i="0" u="none" strike="noStrike" cap="none" spc="0">
              <a:ln w="10160">
                <a:noFill/>
                <a:prstDash val="solid"/>
              </a:ln>
              <a:solidFill>
                <a:schemeClr val="bg1"/>
              </a:solidFill>
              <a:effectLst>
                <a:outerShdw blurRad="38100" dist="22860" dir="5400000" algn="tl" rotWithShape="0">
                  <a:srgbClr val="000000">
                    <a:alpha val="30000"/>
                  </a:srgbClr>
                </a:outerShdw>
              </a:effectLst>
              <a:latin typeface="Calibri"/>
              <a:cs typeface="Calibri"/>
            </a:rPr>
            <a:pPr algn="ctr"/>
            <a:t>Informe del Presupuesto Inversión - Instituto Geográfico Agustín Codazzi</a:t>
          </a:fld>
          <a:endParaRPr lang="es-ES_tradnl" sz="1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1</xdr:col>
      <xdr:colOff>171450</xdr:colOff>
      <xdr:row>8</xdr:row>
      <xdr:rowOff>165100</xdr:rowOff>
    </xdr:from>
    <xdr:to>
      <xdr:col>2</xdr:col>
      <xdr:colOff>1200150</xdr:colOff>
      <xdr:row>10</xdr:row>
      <xdr:rowOff>139700</xdr:rowOff>
    </xdr:to>
    <xdr:sp macro="" textlink="">
      <xdr:nvSpPr>
        <xdr:cNvPr id="19" name="Rectángulo 18">
          <a:extLst>
            <a:ext uri="{FF2B5EF4-FFF2-40B4-BE49-F238E27FC236}">
              <a16:creationId xmlns:a16="http://schemas.microsoft.com/office/drawing/2014/main" id="{00000000-0008-0000-0200-000013000000}"/>
            </a:ext>
          </a:extLst>
        </xdr:cNvPr>
        <xdr:cNvSpPr/>
      </xdr:nvSpPr>
      <xdr:spPr>
        <a:xfrm>
          <a:off x="336550" y="1803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1</xdr:col>
      <xdr:colOff>171450</xdr:colOff>
      <xdr:row>11</xdr:row>
      <xdr:rowOff>63500</xdr:rowOff>
    </xdr:from>
    <xdr:to>
      <xdr:col>2</xdr:col>
      <xdr:colOff>1200150</xdr:colOff>
      <xdr:row>13</xdr:row>
      <xdr:rowOff>38100</xdr:rowOff>
    </xdr:to>
    <xdr:sp macro="" textlink="">
      <xdr:nvSpPr>
        <xdr:cNvPr id="20" name="Rectángulo 19">
          <a:extLst>
            <a:ext uri="{FF2B5EF4-FFF2-40B4-BE49-F238E27FC236}">
              <a16:creationId xmlns:a16="http://schemas.microsoft.com/office/drawing/2014/main" id="{00000000-0008-0000-0200-000014000000}"/>
            </a:ext>
          </a:extLst>
        </xdr:cNvPr>
        <xdr:cNvSpPr/>
      </xdr:nvSpPr>
      <xdr:spPr>
        <a:xfrm>
          <a:off x="336550" y="2311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1</xdr:col>
      <xdr:colOff>171450</xdr:colOff>
      <xdr:row>13</xdr:row>
      <xdr:rowOff>165100</xdr:rowOff>
    </xdr:from>
    <xdr:to>
      <xdr:col>2</xdr:col>
      <xdr:colOff>1200150</xdr:colOff>
      <xdr:row>15</xdr:row>
      <xdr:rowOff>139700</xdr:rowOff>
    </xdr:to>
    <xdr:sp macro="" textlink="">
      <xdr:nvSpPr>
        <xdr:cNvPr id="21" name="Rectángulo 20">
          <a:extLst>
            <a:ext uri="{FF2B5EF4-FFF2-40B4-BE49-F238E27FC236}">
              <a16:creationId xmlns:a16="http://schemas.microsoft.com/office/drawing/2014/main" id="{00000000-0008-0000-0200-000015000000}"/>
            </a:ext>
          </a:extLst>
        </xdr:cNvPr>
        <xdr:cNvSpPr/>
      </xdr:nvSpPr>
      <xdr:spPr>
        <a:xfrm>
          <a:off x="336550" y="2819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1</xdr:col>
      <xdr:colOff>171450</xdr:colOff>
      <xdr:row>16</xdr:row>
      <xdr:rowOff>63500</xdr:rowOff>
    </xdr:from>
    <xdr:to>
      <xdr:col>2</xdr:col>
      <xdr:colOff>1200150</xdr:colOff>
      <xdr:row>18</xdr:row>
      <xdr:rowOff>38100</xdr:rowOff>
    </xdr:to>
    <xdr:sp macro="" textlink="">
      <xdr:nvSpPr>
        <xdr:cNvPr id="22" name="Rectángulo 21">
          <a:extLst>
            <a:ext uri="{FF2B5EF4-FFF2-40B4-BE49-F238E27FC236}">
              <a16:creationId xmlns:a16="http://schemas.microsoft.com/office/drawing/2014/main" id="{00000000-0008-0000-0200-000016000000}"/>
            </a:ext>
          </a:extLst>
        </xdr:cNvPr>
        <xdr:cNvSpPr/>
      </xdr:nvSpPr>
      <xdr:spPr>
        <a:xfrm>
          <a:off x="336550" y="3327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4</xdr:col>
      <xdr:colOff>522816</xdr:colOff>
      <xdr:row>8</xdr:row>
      <xdr:rowOff>165100</xdr:rowOff>
    </xdr:from>
    <xdr:to>
      <xdr:col>6</xdr:col>
      <xdr:colOff>891116</xdr:colOff>
      <xdr:row>10</xdr:row>
      <xdr:rowOff>139700</xdr:rowOff>
    </xdr:to>
    <xdr:sp macro="" textlink="">
      <xdr:nvSpPr>
        <xdr:cNvPr id="23" name="Rectángulo 22">
          <a:extLst>
            <a:ext uri="{FF2B5EF4-FFF2-40B4-BE49-F238E27FC236}">
              <a16:creationId xmlns:a16="http://schemas.microsoft.com/office/drawing/2014/main" id="{00000000-0008-0000-0200-000017000000}"/>
            </a:ext>
          </a:extLst>
        </xdr:cNvPr>
        <xdr:cNvSpPr/>
      </xdr:nvSpPr>
      <xdr:spPr>
        <a:xfrm>
          <a:off x="5196416" y="1803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4</xdr:col>
      <xdr:colOff>522816</xdr:colOff>
      <xdr:row>11</xdr:row>
      <xdr:rowOff>63500</xdr:rowOff>
    </xdr:from>
    <xdr:to>
      <xdr:col>6</xdr:col>
      <xdr:colOff>891116</xdr:colOff>
      <xdr:row>13</xdr:row>
      <xdr:rowOff>38100</xdr:rowOff>
    </xdr:to>
    <xdr:sp macro="" textlink="">
      <xdr:nvSpPr>
        <xdr:cNvPr id="24" name="Rectángulo 23">
          <a:extLst>
            <a:ext uri="{FF2B5EF4-FFF2-40B4-BE49-F238E27FC236}">
              <a16:creationId xmlns:a16="http://schemas.microsoft.com/office/drawing/2014/main" id="{00000000-0008-0000-0200-000018000000}"/>
            </a:ext>
          </a:extLst>
        </xdr:cNvPr>
        <xdr:cNvSpPr/>
      </xdr:nvSpPr>
      <xdr:spPr>
        <a:xfrm>
          <a:off x="5196416" y="2311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4</xdr:col>
      <xdr:colOff>522816</xdr:colOff>
      <xdr:row>13</xdr:row>
      <xdr:rowOff>165100</xdr:rowOff>
    </xdr:from>
    <xdr:to>
      <xdr:col>6</xdr:col>
      <xdr:colOff>891116</xdr:colOff>
      <xdr:row>15</xdr:row>
      <xdr:rowOff>139700</xdr:rowOff>
    </xdr:to>
    <xdr:sp macro="" textlink="">
      <xdr:nvSpPr>
        <xdr:cNvPr id="25" name="Rectángulo 24">
          <a:extLst>
            <a:ext uri="{FF2B5EF4-FFF2-40B4-BE49-F238E27FC236}">
              <a16:creationId xmlns:a16="http://schemas.microsoft.com/office/drawing/2014/main" id="{00000000-0008-0000-0200-000019000000}"/>
            </a:ext>
          </a:extLst>
        </xdr:cNvPr>
        <xdr:cNvSpPr/>
      </xdr:nvSpPr>
      <xdr:spPr>
        <a:xfrm>
          <a:off x="5196416" y="2819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4</xdr:col>
      <xdr:colOff>522816</xdr:colOff>
      <xdr:row>16</xdr:row>
      <xdr:rowOff>63500</xdr:rowOff>
    </xdr:from>
    <xdr:to>
      <xdr:col>6</xdr:col>
      <xdr:colOff>891116</xdr:colOff>
      <xdr:row>18</xdr:row>
      <xdr:rowOff>38100</xdr:rowOff>
    </xdr:to>
    <xdr:sp macro="" textlink="">
      <xdr:nvSpPr>
        <xdr:cNvPr id="26" name="Rectángulo 25">
          <a:extLst>
            <a:ext uri="{FF2B5EF4-FFF2-40B4-BE49-F238E27FC236}">
              <a16:creationId xmlns:a16="http://schemas.microsoft.com/office/drawing/2014/main" id="{00000000-0008-0000-0200-00001A000000}"/>
            </a:ext>
          </a:extLst>
        </xdr:cNvPr>
        <xdr:cNvSpPr/>
      </xdr:nvSpPr>
      <xdr:spPr>
        <a:xfrm>
          <a:off x="5196416" y="3327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2</xdr:col>
      <xdr:colOff>1509183</xdr:colOff>
      <xdr:row>8</xdr:row>
      <xdr:rowOff>165100</xdr:rowOff>
    </xdr:from>
    <xdr:to>
      <xdr:col>4</xdr:col>
      <xdr:colOff>213783</xdr:colOff>
      <xdr:row>10</xdr:row>
      <xdr:rowOff>139700</xdr:rowOff>
    </xdr:to>
    <xdr:sp macro="" textlink="$C$38">
      <xdr:nvSpPr>
        <xdr:cNvPr id="27" name="Rectángulo 26">
          <a:extLst>
            <a:ext uri="{FF2B5EF4-FFF2-40B4-BE49-F238E27FC236}">
              <a16:creationId xmlns:a16="http://schemas.microsoft.com/office/drawing/2014/main" id="{00000000-0008-0000-0200-00001B000000}"/>
            </a:ext>
          </a:extLst>
        </xdr:cNvPr>
        <xdr:cNvSpPr/>
      </xdr:nvSpPr>
      <xdr:spPr>
        <a:xfrm>
          <a:off x="2766483" y="1803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15D835-C0FB-294E-9988-91B572B7F875}"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cs typeface="Calibri"/>
            </a:rPr>
            <a:pPr algn="ctr"/>
            <a:t>$166.504.415.428</a:t>
          </a:fld>
          <a:endParaRPr lang="en-US" sz="20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xdr:from>
      <xdr:col>2</xdr:col>
      <xdr:colOff>1509183</xdr:colOff>
      <xdr:row>11</xdr:row>
      <xdr:rowOff>63500</xdr:rowOff>
    </xdr:from>
    <xdr:to>
      <xdr:col>4</xdr:col>
      <xdr:colOff>213783</xdr:colOff>
      <xdr:row>13</xdr:row>
      <xdr:rowOff>38100</xdr:rowOff>
    </xdr:to>
    <xdr:sp macro="" textlink="$D$38">
      <xdr:nvSpPr>
        <xdr:cNvPr id="28" name="Rectángulo 27">
          <a:extLst>
            <a:ext uri="{FF2B5EF4-FFF2-40B4-BE49-F238E27FC236}">
              <a16:creationId xmlns:a16="http://schemas.microsoft.com/office/drawing/2014/main" id="{00000000-0008-0000-0200-00001C000000}"/>
            </a:ext>
          </a:extLst>
        </xdr:cNvPr>
        <xdr:cNvSpPr/>
      </xdr:nvSpPr>
      <xdr:spPr>
        <a:xfrm>
          <a:off x="2766483" y="2311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FF1FA54-8D37-EC4A-A416-4E9AC7B51F2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$18.137.000.000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2</xdr:col>
      <xdr:colOff>1509183</xdr:colOff>
      <xdr:row>13</xdr:row>
      <xdr:rowOff>165100</xdr:rowOff>
    </xdr:from>
    <xdr:to>
      <xdr:col>4</xdr:col>
      <xdr:colOff>213783</xdr:colOff>
      <xdr:row>15</xdr:row>
      <xdr:rowOff>139700</xdr:rowOff>
    </xdr:to>
    <xdr:sp macro="" textlink="$E$38">
      <xdr:nvSpPr>
        <xdr:cNvPr id="29" name="Rectángulo 28">
          <a:extLst>
            <a:ext uri="{FF2B5EF4-FFF2-40B4-BE49-F238E27FC236}">
              <a16:creationId xmlns:a16="http://schemas.microsoft.com/office/drawing/2014/main" id="{00000000-0008-0000-0200-00001D000000}"/>
            </a:ext>
          </a:extLst>
        </xdr:cNvPr>
        <xdr:cNvSpPr/>
      </xdr:nvSpPr>
      <xdr:spPr>
        <a:xfrm>
          <a:off x="2766483" y="2819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B399410-2464-0346-A770-EB586EC6FFE8}"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$24.757.130.730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2</xdr:col>
      <xdr:colOff>1509183</xdr:colOff>
      <xdr:row>16</xdr:row>
      <xdr:rowOff>63500</xdr:rowOff>
    </xdr:from>
    <xdr:to>
      <xdr:col>4</xdr:col>
      <xdr:colOff>213783</xdr:colOff>
      <xdr:row>18</xdr:row>
      <xdr:rowOff>38100</xdr:rowOff>
    </xdr:to>
    <xdr:sp macro="" textlink="$G$38">
      <xdr:nvSpPr>
        <xdr:cNvPr id="30" name="Rectángulo 29">
          <a:extLst>
            <a:ext uri="{FF2B5EF4-FFF2-40B4-BE49-F238E27FC236}">
              <a16:creationId xmlns:a16="http://schemas.microsoft.com/office/drawing/2014/main" id="{00000000-0008-0000-0200-00001E000000}"/>
            </a:ext>
          </a:extLst>
        </xdr:cNvPr>
        <xdr:cNvSpPr/>
      </xdr:nvSpPr>
      <xdr:spPr>
        <a:xfrm>
          <a:off x="2766483" y="3327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F1F4BDB0-20B1-9A42-94C9-B665D90FBD8F}"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$123.610.284.698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8</xdr:row>
      <xdr:rowOff>165100</xdr:rowOff>
    </xdr:from>
    <xdr:to>
      <xdr:col>8</xdr:col>
      <xdr:colOff>323850</xdr:colOff>
      <xdr:row>10</xdr:row>
      <xdr:rowOff>139700</xdr:rowOff>
    </xdr:to>
    <xdr:sp macro="" textlink="$H$38">
      <xdr:nvSpPr>
        <xdr:cNvPr id="31" name="Rectángulo 30">
          <a:extLst>
            <a:ext uri="{FF2B5EF4-FFF2-40B4-BE49-F238E27FC236}">
              <a16:creationId xmlns:a16="http://schemas.microsoft.com/office/drawing/2014/main" id="{00000000-0008-0000-0200-00001F000000}"/>
            </a:ext>
          </a:extLst>
        </xdr:cNvPr>
        <xdr:cNvSpPr/>
      </xdr:nvSpPr>
      <xdr:spPr>
        <a:xfrm>
          <a:off x="7626350" y="1803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CD5E5AF1-089F-4944-B319-18717E736FF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$15.258.788.961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11</xdr:row>
      <xdr:rowOff>63500</xdr:rowOff>
    </xdr:from>
    <xdr:to>
      <xdr:col>8</xdr:col>
      <xdr:colOff>323850</xdr:colOff>
      <xdr:row>13</xdr:row>
      <xdr:rowOff>38100</xdr:rowOff>
    </xdr:to>
    <xdr:sp macro="" textlink="$J$38">
      <xdr:nvSpPr>
        <xdr:cNvPr id="32" name="Rectángulo 31">
          <a:extLst>
            <a:ext uri="{FF2B5EF4-FFF2-40B4-BE49-F238E27FC236}">
              <a16:creationId xmlns:a16="http://schemas.microsoft.com/office/drawing/2014/main" id="{00000000-0008-0000-0200-000020000000}"/>
            </a:ext>
          </a:extLst>
        </xdr:cNvPr>
        <xdr:cNvSpPr/>
      </xdr:nvSpPr>
      <xdr:spPr>
        <a:xfrm>
          <a:off x="7626350" y="2311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521E4F8-51EB-B94E-AB6A-71983641EDC1}"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$9.498.341.769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13</xdr:row>
      <xdr:rowOff>165100</xdr:rowOff>
    </xdr:from>
    <xdr:to>
      <xdr:col>8</xdr:col>
      <xdr:colOff>323850</xdr:colOff>
      <xdr:row>15</xdr:row>
      <xdr:rowOff>139700</xdr:rowOff>
    </xdr:to>
    <xdr:sp macro="" textlink="$K$38">
      <xdr:nvSpPr>
        <xdr:cNvPr id="33" name="Rectángulo 32">
          <a:extLst>
            <a:ext uri="{FF2B5EF4-FFF2-40B4-BE49-F238E27FC236}">
              <a16:creationId xmlns:a16="http://schemas.microsoft.com/office/drawing/2014/main" id="{00000000-0008-0000-0200-000021000000}"/>
            </a:ext>
          </a:extLst>
        </xdr:cNvPr>
        <xdr:cNvSpPr/>
      </xdr:nvSpPr>
      <xdr:spPr>
        <a:xfrm>
          <a:off x="7626350" y="2819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FD18081-041A-B549-AF84-02FD2E97CFAA}"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$903.630.494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16</xdr:row>
      <xdr:rowOff>63500</xdr:rowOff>
    </xdr:from>
    <xdr:to>
      <xdr:col>8</xdr:col>
      <xdr:colOff>323850</xdr:colOff>
      <xdr:row>18</xdr:row>
      <xdr:rowOff>38100</xdr:rowOff>
    </xdr:to>
    <xdr:sp macro="" textlink="$M$38">
      <xdr:nvSpPr>
        <xdr:cNvPr id="34" name="Rectángulo 33">
          <a:extLst>
            <a:ext uri="{FF2B5EF4-FFF2-40B4-BE49-F238E27FC236}">
              <a16:creationId xmlns:a16="http://schemas.microsoft.com/office/drawing/2014/main" id="{00000000-0008-0000-0200-000022000000}"/>
            </a:ext>
          </a:extLst>
        </xdr:cNvPr>
        <xdr:cNvSpPr/>
      </xdr:nvSpPr>
      <xdr:spPr>
        <a:xfrm>
          <a:off x="7626350" y="3327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CA3D9D31-C2F3-884A-899A-0282ED36BD05}"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$660.730.450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184403</xdr:colOff>
      <xdr:row>6</xdr:row>
      <xdr:rowOff>25400</xdr:rowOff>
    </xdr:from>
    <xdr:to>
      <xdr:col>9</xdr:col>
      <xdr:colOff>0</xdr:colOff>
      <xdr:row>7</xdr:row>
      <xdr:rowOff>25400</xdr:rowOff>
    </xdr:to>
    <xdr:sp macro="" textlink="">
      <xdr:nvSpPr>
        <xdr:cNvPr id="35" name="Rectángulo 34">
          <a:extLst>
            <a:ext uri="{FF2B5EF4-FFF2-40B4-BE49-F238E27FC236}">
              <a16:creationId xmlns:a16="http://schemas.microsoft.com/office/drawing/2014/main" id="{00000000-0008-0000-0200-000023000000}"/>
            </a:ext>
          </a:extLst>
        </xdr:cNvPr>
        <xdr:cNvSpPr/>
      </xdr:nvSpPr>
      <xdr:spPr>
        <a:xfrm>
          <a:off x="3016503" y="1244600"/>
          <a:ext cx="6952997" cy="2032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200" b="1" i="0" u="none" strike="noStrike" cap="none" spc="0">
              <a:ln w="10160">
                <a:noFill/>
                <a:prstDash val="solid"/>
              </a:ln>
              <a:solidFill>
                <a:schemeClr val="bg1"/>
              </a:solidFill>
              <a:effectLst>
                <a:outerShdw blurRad="38100" dist="22860" dir="5400000" algn="tl" rotWithShape="0">
                  <a:srgbClr val="000000">
                    <a:alpha val="30000"/>
                  </a:srgbClr>
                </a:outerShdw>
              </a:effectLst>
              <a:latin typeface="Calibri"/>
              <a:cs typeface="Calibri"/>
            </a:rPr>
            <a:t>Actualización al 31 de marzo de 2020</a:t>
          </a:r>
        </a:p>
      </xdr:txBody>
    </xdr:sp>
    <xdr:clientData/>
  </xdr:twoCellAnchor>
  <xdr:twoCellAnchor>
    <xdr:from>
      <xdr:col>9</xdr:col>
      <xdr:colOff>57149</xdr:colOff>
      <xdr:row>6</xdr:row>
      <xdr:rowOff>66675</xdr:rowOff>
    </xdr:from>
    <xdr:to>
      <xdr:col>14</xdr:col>
      <xdr:colOff>19049</xdr:colOff>
      <xdr:row>18</xdr:row>
      <xdr:rowOff>200025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11</xdr:col>
      <xdr:colOff>186204</xdr:colOff>
      <xdr:row>11</xdr:row>
      <xdr:rowOff>161925</xdr:rowOff>
    </xdr:from>
    <xdr:ext cx="606705" cy="264560"/>
    <xdr:sp macro="" textlink="$O$12">
      <xdr:nvSpPr>
        <xdr:cNvPr id="36" name="Rectángulo 35">
          <a:extLst>
            <a:ext uri="{FF2B5EF4-FFF2-40B4-BE49-F238E27FC236}">
              <a16:creationId xmlns:a16="http://schemas.microsoft.com/office/drawing/2014/main" id="{00000000-0008-0000-0200-000024000000}"/>
            </a:ext>
          </a:extLst>
        </xdr:cNvPr>
        <xdr:cNvSpPr/>
      </xdr:nvSpPr>
      <xdr:spPr>
        <a:xfrm>
          <a:off x="12714001" y="2305857"/>
          <a:ext cx="606705"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10,89%</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150456</xdr:colOff>
      <xdr:row>12</xdr:row>
      <xdr:rowOff>176213</xdr:rowOff>
    </xdr:from>
    <xdr:ext cx="606705" cy="264560"/>
    <xdr:sp macro="" textlink="$O$13">
      <xdr:nvSpPr>
        <xdr:cNvPr id="37" name="Rectángulo 36">
          <a:extLst>
            <a:ext uri="{FF2B5EF4-FFF2-40B4-BE49-F238E27FC236}">
              <a16:creationId xmlns:a16="http://schemas.microsoft.com/office/drawing/2014/main" id="{00000000-0008-0000-0200-000025000000}"/>
            </a:ext>
          </a:extLst>
        </xdr:cNvPr>
        <xdr:cNvSpPr/>
      </xdr:nvSpPr>
      <xdr:spPr>
        <a:xfrm>
          <a:off x="12666306" y="2586038"/>
          <a:ext cx="606705"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14,87%</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150456</xdr:colOff>
      <xdr:row>13</xdr:row>
      <xdr:rowOff>190500</xdr:rowOff>
    </xdr:from>
    <xdr:ext cx="606705" cy="264560"/>
    <xdr:sp macro="" textlink="$O$14">
      <xdr:nvSpPr>
        <xdr:cNvPr id="38" name="Rectángulo 37">
          <a:extLst>
            <a:ext uri="{FF2B5EF4-FFF2-40B4-BE49-F238E27FC236}">
              <a16:creationId xmlns:a16="http://schemas.microsoft.com/office/drawing/2014/main" id="{00000000-0008-0000-0200-000026000000}"/>
            </a:ext>
          </a:extLst>
        </xdr:cNvPr>
        <xdr:cNvSpPr/>
      </xdr:nvSpPr>
      <xdr:spPr>
        <a:xfrm>
          <a:off x="12666306" y="2800350"/>
          <a:ext cx="606705"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74,24%</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xdr:from>
      <xdr:col>0</xdr:col>
      <xdr:colOff>4357</xdr:colOff>
      <xdr:row>5</xdr:row>
      <xdr:rowOff>112059</xdr:rowOff>
    </xdr:from>
    <xdr:to>
      <xdr:col>15</xdr:col>
      <xdr:colOff>0</xdr:colOff>
      <xdr:row>5</xdr:row>
      <xdr:rowOff>153458</xdr:rowOff>
    </xdr:to>
    <xdr:cxnSp macro="">
      <xdr:nvCxnSpPr>
        <xdr:cNvPr id="8" name="Conector recto 7">
          <a:extLst>
            <a:ext uri="{FF2B5EF4-FFF2-40B4-BE49-F238E27FC236}">
              <a16:creationId xmlns:a16="http://schemas.microsoft.com/office/drawing/2014/main" id="{00000000-0008-0000-0200-000008000000}"/>
            </a:ext>
          </a:extLst>
        </xdr:cNvPr>
        <xdr:cNvCxnSpPr/>
      </xdr:nvCxnSpPr>
      <xdr:spPr>
        <a:xfrm>
          <a:off x="4357" y="1117476"/>
          <a:ext cx="15061018"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17</xdr:col>
      <xdr:colOff>583010</xdr:colOff>
      <xdr:row>4</xdr:row>
      <xdr:rowOff>171876</xdr:rowOff>
    </xdr:to>
    <xdr:sp macro="" textlink="">
      <xdr:nvSpPr>
        <xdr:cNvPr id="4" name="Rectángulo 3">
          <a:extLst>
            <a:ext uri="{FF2B5EF4-FFF2-40B4-BE49-F238E27FC236}">
              <a16:creationId xmlns:a16="http://schemas.microsoft.com/office/drawing/2014/main" id="{00000000-0008-0000-03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17</xdr:col>
      <xdr:colOff>830379</xdr:colOff>
      <xdr:row>5</xdr:row>
      <xdr:rowOff>128198</xdr:rowOff>
    </xdr:to>
    <xdr:cxnSp macro="">
      <xdr:nvCxnSpPr>
        <xdr:cNvPr id="5" name="Conector recto 4">
          <a:extLst>
            <a:ext uri="{FF2B5EF4-FFF2-40B4-BE49-F238E27FC236}">
              <a16:creationId xmlns:a16="http://schemas.microsoft.com/office/drawing/2014/main" id="{00000000-0008-0000-03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15</xdr:col>
      <xdr:colOff>516467</xdr:colOff>
      <xdr:row>5</xdr:row>
      <xdr:rowOff>192616</xdr:rowOff>
    </xdr:from>
    <xdr:to>
      <xdr:col>17</xdr:col>
      <xdr:colOff>668867</xdr:colOff>
      <xdr:row>16</xdr:row>
      <xdr:rowOff>95250</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3089467" y="1192741"/>
              <a:ext cx="1828800"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89958</xdr:colOff>
      <xdr:row>5</xdr:row>
      <xdr:rowOff>192616</xdr:rowOff>
    </xdr:from>
    <xdr:to>
      <xdr:col>15</xdr:col>
      <xdr:colOff>454024</xdr:colOff>
      <xdr:row>16</xdr:row>
      <xdr:rowOff>95250</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119158" y="1192741"/>
              <a:ext cx="7907866"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119592</xdr:colOff>
      <xdr:row>5</xdr:row>
      <xdr:rowOff>192616</xdr:rowOff>
    </xdr:from>
    <xdr:to>
      <xdr:col>6</xdr:col>
      <xdr:colOff>27516</xdr:colOff>
      <xdr:row>16</xdr:row>
      <xdr:rowOff>95250</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795992" y="1192741"/>
              <a:ext cx="3260724"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180975</xdr:colOff>
      <xdr:row>5</xdr:row>
      <xdr:rowOff>192616</xdr:rowOff>
    </xdr:from>
    <xdr:to>
      <xdr:col>2</xdr:col>
      <xdr:colOff>57150</xdr:colOff>
      <xdr:row>16</xdr:row>
      <xdr:rowOff>95250</xdr:rowOff>
    </xdr:to>
    <mc:AlternateContent xmlns:mc="http://schemas.openxmlformats.org/markup-compatibility/2006" xmlns:a14="http://schemas.microsoft.com/office/drawing/2010/main">
      <mc:Choice Requires="a14">
        <xdr:graphicFrame macro="">
          <xdr:nvGraphicFramePr>
            <xdr:cNvPr id="9" name="DESCRIPCION3">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microsoft.com/office/drawing/2010/slicer">
              <sle:slicer xmlns:sle="http://schemas.microsoft.com/office/drawing/2010/slicer" name="DESCRIPCION3"/>
            </a:graphicData>
          </a:graphic>
        </xdr:graphicFrame>
      </mc:Choice>
      <mc:Fallback xmlns="">
        <xdr:sp macro="" textlink="">
          <xdr:nvSpPr>
            <xdr:cNvPr id="0" name=""/>
            <xdr:cNvSpPr>
              <a:spLocks noTextEdit="1"/>
            </xdr:cNvSpPr>
          </xdr:nvSpPr>
          <xdr:spPr>
            <a:xfrm>
              <a:off x="180975" y="1192741"/>
              <a:ext cx="1552575"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0</xdr:colOff>
      <xdr:row>17</xdr:row>
      <xdr:rowOff>1074</xdr:rowOff>
    </xdr:from>
    <xdr:to>
      <xdr:col>17</xdr:col>
      <xdr:colOff>830379</xdr:colOff>
      <xdr:row>17</xdr:row>
      <xdr:rowOff>42473</xdr:rowOff>
    </xdr:to>
    <xdr:cxnSp macro="">
      <xdr:nvCxnSpPr>
        <xdr:cNvPr id="10" name="Conector recto 9">
          <a:extLst>
            <a:ext uri="{FF2B5EF4-FFF2-40B4-BE49-F238E27FC236}">
              <a16:creationId xmlns:a16="http://schemas.microsoft.com/office/drawing/2014/main" id="{00000000-0008-0000-03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27" name="Rectángulo 26">
          <a:extLst>
            <a:ext uri="{FF2B5EF4-FFF2-40B4-BE49-F238E27FC236}">
              <a16:creationId xmlns:a16="http://schemas.microsoft.com/office/drawing/2014/main" id="{00000000-0008-0000-0300-00001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28" name="Rectángulo 27">
          <a:extLst>
            <a:ext uri="{FF2B5EF4-FFF2-40B4-BE49-F238E27FC236}">
              <a16:creationId xmlns:a16="http://schemas.microsoft.com/office/drawing/2014/main" id="{00000000-0008-0000-0300-00001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29" name="Rectángulo 28">
          <a:extLst>
            <a:ext uri="{FF2B5EF4-FFF2-40B4-BE49-F238E27FC236}">
              <a16:creationId xmlns:a16="http://schemas.microsoft.com/office/drawing/2014/main" id="{00000000-0008-0000-0300-00001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30" name="Rectángulo 29">
          <a:extLst>
            <a:ext uri="{FF2B5EF4-FFF2-40B4-BE49-F238E27FC236}">
              <a16:creationId xmlns:a16="http://schemas.microsoft.com/office/drawing/2014/main" id="{00000000-0008-0000-0300-00001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31" name="Rectángulo 30">
          <a:extLst>
            <a:ext uri="{FF2B5EF4-FFF2-40B4-BE49-F238E27FC236}">
              <a16:creationId xmlns:a16="http://schemas.microsoft.com/office/drawing/2014/main" id="{00000000-0008-0000-0300-00001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32" name="Rectángulo 31">
          <a:extLst>
            <a:ext uri="{FF2B5EF4-FFF2-40B4-BE49-F238E27FC236}">
              <a16:creationId xmlns:a16="http://schemas.microsoft.com/office/drawing/2014/main" id="{00000000-0008-0000-0300-00002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33" name="Rectángulo 32">
          <a:extLst>
            <a:ext uri="{FF2B5EF4-FFF2-40B4-BE49-F238E27FC236}">
              <a16:creationId xmlns:a16="http://schemas.microsoft.com/office/drawing/2014/main" id="{00000000-0008-0000-0300-00002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34" name="Rectángulo 33">
          <a:extLst>
            <a:ext uri="{FF2B5EF4-FFF2-40B4-BE49-F238E27FC236}">
              <a16:creationId xmlns:a16="http://schemas.microsoft.com/office/drawing/2014/main" id="{00000000-0008-0000-0300-00002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35" name="Rectángulo 34">
          <a:extLst>
            <a:ext uri="{FF2B5EF4-FFF2-40B4-BE49-F238E27FC236}">
              <a16:creationId xmlns:a16="http://schemas.microsoft.com/office/drawing/2014/main" id="{00000000-0008-0000-0300-00002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$ 233.333.415.428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36" name="Rectángulo 35">
          <a:extLst>
            <a:ext uri="{FF2B5EF4-FFF2-40B4-BE49-F238E27FC236}">
              <a16:creationId xmlns:a16="http://schemas.microsoft.com/office/drawing/2014/main" id="{00000000-0008-0000-0300-00002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$ 18.637.000.000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37" name="Rectángulo 36">
          <a:extLst>
            <a:ext uri="{FF2B5EF4-FFF2-40B4-BE49-F238E27FC236}">
              <a16:creationId xmlns:a16="http://schemas.microsoft.com/office/drawing/2014/main" id="{00000000-0008-0000-0300-00002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$ 71.657.906.340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38" name="Rectángulo 37">
          <a:extLst>
            <a:ext uri="{FF2B5EF4-FFF2-40B4-BE49-F238E27FC236}">
              <a16:creationId xmlns:a16="http://schemas.microsoft.com/office/drawing/2014/main" id="{00000000-0008-0000-0300-00002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$ 143.038.509.088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39" name="Rectángulo 38">
          <a:extLst>
            <a:ext uri="{FF2B5EF4-FFF2-40B4-BE49-F238E27FC236}">
              <a16:creationId xmlns:a16="http://schemas.microsoft.com/office/drawing/2014/main" id="{00000000-0008-0000-0300-00002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$ 52.847.960.814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40" name="Rectángulo 39">
          <a:extLst>
            <a:ext uri="{FF2B5EF4-FFF2-40B4-BE49-F238E27FC236}">
              <a16:creationId xmlns:a16="http://schemas.microsoft.com/office/drawing/2014/main" id="{00000000-0008-0000-0300-00002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$ 18.809.945.526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41" name="Rectángulo 40">
          <a:extLst>
            <a:ext uri="{FF2B5EF4-FFF2-40B4-BE49-F238E27FC236}">
              <a16:creationId xmlns:a16="http://schemas.microsoft.com/office/drawing/2014/main" id="{00000000-0008-0000-0300-00002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$ 26.697.916.615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42" name="Rectángulo 41">
          <a:extLst>
            <a:ext uri="{FF2B5EF4-FFF2-40B4-BE49-F238E27FC236}">
              <a16:creationId xmlns:a16="http://schemas.microsoft.com/office/drawing/2014/main" id="{00000000-0008-0000-0300-00002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$ 26.269.544.790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819150</xdr:colOff>
      <xdr:row>17</xdr:row>
      <xdr:rowOff>180975</xdr:rowOff>
    </xdr:from>
    <xdr:to>
      <xdr:col>17</xdr:col>
      <xdr:colOff>609600</xdr:colOff>
      <xdr:row>30</xdr:row>
      <xdr:rowOff>112568</xdr:rowOff>
    </xdr:to>
    <xdr:graphicFrame macro="">
      <xdr:nvGraphicFramePr>
        <xdr:cNvPr id="43" name="Gráfico 42">
          <a:extLst>
            <a:ext uri="{FF2B5EF4-FFF2-40B4-BE49-F238E27FC236}">
              <a16:creationId xmlns:a16="http://schemas.microsoft.com/office/drawing/2014/main"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17</xdr:row>
      <xdr:rowOff>180975</xdr:rowOff>
    </xdr:from>
    <xdr:to>
      <xdr:col>11</xdr:col>
      <xdr:colOff>723900</xdr:colOff>
      <xdr:row>30</xdr:row>
      <xdr:rowOff>111450</xdr:rowOff>
    </xdr:to>
    <xdr:sp macro="" textlink="">
      <xdr:nvSpPr>
        <xdr:cNvPr id="44" name="Rectángulo 43">
          <a:extLst>
            <a:ext uri="{FF2B5EF4-FFF2-40B4-BE49-F238E27FC236}">
              <a16:creationId xmlns:a16="http://schemas.microsoft.com/office/drawing/2014/main" id="{00000000-0008-0000-0300-00002C000000}"/>
            </a:ext>
          </a:extLst>
        </xdr:cNvPr>
        <xdr:cNvSpPr/>
      </xdr:nvSpPr>
      <xdr:spPr>
        <a:xfrm>
          <a:off x="190500" y="3581400"/>
          <a:ext cx="9753600" cy="2530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95484</xdr:rowOff>
    </xdr:to>
    <xdr:graphicFrame macro="">
      <xdr:nvGraphicFramePr>
        <xdr:cNvPr id="45" name="Gráfico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566367</xdr:colOff>
      <xdr:row>37</xdr:row>
      <xdr:rowOff>59729</xdr:rowOff>
    </xdr:from>
    <xdr:ext cx="242631" cy="405432"/>
    <xdr:sp macro="" textlink="$D$11">
      <xdr:nvSpPr>
        <xdr:cNvPr id="50" name="Rectángulo 49">
          <a:extLst>
            <a:ext uri="{FF2B5EF4-FFF2-40B4-BE49-F238E27FC236}">
              <a16:creationId xmlns:a16="http://schemas.microsoft.com/office/drawing/2014/main" id="{00000000-0008-0000-03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51" name="Rectángulo 50">
          <a:extLst>
            <a:ext uri="{FF2B5EF4-FFF2-40B4-BE49-F238E27FC236}">
              <a16:creationId xmlns:a16="http://schemas.microsoft.com/office/drawing/2014/main" id="{00000000-0008-0000-03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463063</xdr:colOff>
      <xdr:row>37</xdr:row>
      <xdr:rowOff>59729</xdr:rowOff>
    </xdr:from>
    <xdr:ext cx="242631" cy="405432"/>
    <xdr:sp macro="" textlink="$D$13">
      <xdr:nvSpPr>
        <xdr:cNvPr id="52" name="Rectángulo 51">
          <a:extLst>
            <a:ext uri="{FF2B5EF4-FFF2-40B4-BE49-F238E27FC236}">
              <a16:creationId xmlns:a16="http://schemas.microsoft.com/office/drawing/2014/main" id="{00000000-0008-0000-03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326083</xdr:colOff>
      <xdr:row>23</xdr:row>
      <xdr:rowOff>85725</xdr:rowOff>
    </xdr:from>
    <xdr:ext cx="216534" cy="264560"/>
    <xdr:sp macro="" textlink="$O$12">
      <xdr:nvSpPr>
        <xdr:cNvPr id="59" name="Rectángulo 58">
          <a:extLst>
            <a:ext uri="{FF2B5EF4-FFF2-40B4-BE49-F238E27FC236}">
              <a16:creationId xmlns:a16="http://schemas.microsoft.com/office/drawing/2014/main" id="{00000000-0008-0000-03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24</xdr:row>
      <xdr:rowOff>99147</xdr:rowOff>
    </xdr:from>
    <xdr:ext cx="216534" cy="264560"/>
    <xdr:sp macro="" textlink="$O$13">
      <xdr:nvSpPr>
        <xdr:cNvPr id="60" name="Rectángulo 59">
          <a:extLst>
            <a:ext uri="{FF2B5EF4-FFF2-40B4-BE49-F238E27FC236}">
              <a16:creationId xmlns:a16="http://schemas.microsoft.com/office/drawing/2014/main" id="{00000000-0008-0000-03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25</xdr:row>
      <xdr:rowOff>112568</xdr:rowOff>
    </xdr:from>
    <xdr:ext cx="216534" cy="264560"/>
    <xdr:sp macro="" textlink="$O$14">
      <xdr:nvSpPr>
        <xdr:cNvPr id="61" name="Rectángulo 60">
          <a:extLst>
            <a:ext uri="{FF2B5EF4-FFF2-40B4-BE49-F238E27FC236}">
              <a16:creationId xmlns:a16="http://schemas.microsoft.com/office/drawing/2014/main" id="{00000000-0008-0000-03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595291</xdr:colOff>
      <xdr:row>31</xdr:row>
      <xdr:rowOff>47625</xdr:rowOff>
    </xdr:from>
    <xdr:to>
      <xdr:col>8</xdr:col>
      <xdr:colOff>657267</xdr:colOff>
      <xdr:row>44</xdr:row>
      <xdr:rowOff>95484</xdr:rowOff>
    </xdr:to>
    <xdr:graphicFrame macro="">
      <xdr:nvGraphicFramePr>
        <xdr:cNvPr id="68" name="Gráfico 67">
          <a:extLst>
            <a:ext uri="{FF2B5EF4-FFF2-40B4-BE49-F238E27FC236}">
              <a16:creationId xmlns:a16="http://schemas.microsoft.com/office/drawing/2014/main" id="{00000000-0008-0000-0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152357</xdr:colOff>
      <xdr:row>31</xdr:row>
      <xdr:rowOff>47625</xdr:rowOff>
    </xdr:from>
    <xdr:to>
      <xdr:col>13</xdr:col>
      <xdr:colOff>214333</xdr:colOff>
      <xdr:row>44</xdr:row>
      <xdr:rowOff>95484</xdr:rowOff>
    </xdr:to>
    <xdr:graphicFrame macro="">
      <xdr:nvGraphicFramePr>
        <xdr:cNvPr id="69" name="Gráfico 68">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547624</xdr:colOff>
      <xdr:row>31</xdr:row>
      <xdr:rowOff>47625</xdr:rowOff>
    </xdr:from>
    <xdr:to>
      <xdr:col>17</xdr:col>
      <xdr:colOff>609600</xdr:colOff>
      <xdr:row>44</xdr:row>
      <xdr:rowOff>95484</xdr:rowOff>
    </xdr:to>
    <xdr:graphicFrame macro="">
      <xdr:nvGraphicFramePr>
        <xdr:cNvPr id="70" name="Gráfico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150347</xdr:colOff>
      <xdr:row>36</xdr:row>
      <xdr:rowOff>161925</xdr:rowOff>
    </xdr:from>
    <xdr:to>
      <xdr:col>7</xdr:col>
      <xdr:colOff>264011</xdr:colOff>
      <xdr:row>38</xdr:row>
      <xdr:rowOff>167307</xdr:rowOff>
    </xdr:to>
    <xdr:sp macro="" textlink="$D$51">
      <xdr:nvSpPr>
        <xdr:cNvPr id="71" name="Rectángulo 70">
          <a:extLst>
            <a:ext uri="{FF2B5EF4-FFF2-40B4-BE49-F238E27FC236}">
              <a16:creationId xmlns:a16="http://schemas.microsoft.com/office/drawing/2014/main" id="{00000000-0008-0000-0300-000047000000}"/>
            </a:ext>
          </a:extLst>
        </xdr:cNvPr>
        <xdr:cNvSpPr/>
      </xdr:nvSpPr>
      <xdr:spPr>
        <a:xfrm>
          <a:off x="5179547"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22,65%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545613</xdr:colOff>
      <xdr:row>36</xdr:row>
      <xdr:rowOff>161925</xdr:rowOff>
    </xdr:from>
    <xdr:to>
      <xdr:col>11</xdr:col>
      <xdr:colOff>659277</xdr:colOff>
      <xdr:row>38</xdr:row>
      <xdr:rowOff>167307</xdr:rowOff>
    </xdr:to>
    <xdr:sp macro="" textlink="$D$52">
      <xdr:nvSpPr>
        <xdr:cNvPr id="72" name="Rectángulo 71">
          <a:extLst>
            <a:ext uri="{FF2B5EF4-FFF2-40B4-BE49-F238E27FC236}">
              <a16:creationId xmlns:a16="http://schemas.microsoft.com/office/drawing/2014/main" id="{00000000-0008-0000-0300-000048000000}"/>
            </a:ext>
          </a:extLst>
        </xdr:cNvPr>
        <xdr:cNvSpPr/>
      </xdr:nvSpPr>
      <xdr:spPr>
        <a:xfrm>
          <a:off x="8927613"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11,44%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102680</xdr:colOff>
      <xdr:row>36</xdr:row>
      <xdr:rowOff>161925</xdr:rowOff>
    </xdr:from>
    <xdr:to>
      <xdr:col>16</xdr:col>
      <xdr:colOff>216344</xdr:colOff>
      <xdr:row>38</xdr:row>
      <xdr:rowOff>167307</xdr:rowOff>
    </xdr:to>
    <xdr:sp macro="" textlink="$D$53">
      <xdr:nvSpPr>
        <xdr:cNvPr id="73" name="Rectángulo 72">
          <a:extLst>
            <a:ext uri="{FF2B5EF4-FFF2-40B4-BE49-F238E27FC236}">
              <a16:creationId xmlns:a16="http://schemas.microsoft.com/office/drawing/2014/main" id="{00000000-0008-0000-0300-000049000000}"/>
            </a:ext>
          </a:extLst>
        </xdr:cNvPr>
        <xdr:cNvSpPr/>
      </xdr:nvSpPr>
      <xdr:spPr>
        <a:xfrm>
          <a:off x="12675680"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11,26%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24</xdr:row>
      <xdr:rowOff>95250</xdr:rowOff>
    </xdr:from>
    <xdr:to>
      <xdr:col>16</xdr:col>
      <xdr:colOff>13776</xdr:colOff>
      <xdr:row>25</xdr:row>
      <xdr:rowOff>159785</xdr:rowOff>
    </xdr:to>
    <xdr:sp macro="" textlink="$F$51">
      <xdr:nvSpPr>
        <xdr:cNvPr id="74" name="Rectángulo 73">
          <a:extLst>
            <a:ext uri="{FF2B5EF4-FFF2-40B4-BE49-F238E27FC236}">
              <a16:creationId xmlns:a16="http://schemas.microsoft.com/office/drawing/2014/main" id="{00000000-0008-0000-0300-00004A000000}"/>
            </a:ext>
          </a:extLst>
        </xdr:cNvPr>
        <xdr:cNvSpPr/>
      </xdr:nvSpPr>
      <xdr:spPr>
        <a:xfrm>
          <a:off x="12836130" y="4953000"/>
          <a:ext cx="607896" cy="266941"/>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A0F0960B-ABC0-4CC7-82BE-1B798F61586C}"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30,71%</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25</xdr:row>
      <xdr:rowOff>119063</xdr:rowOff>
    </xdr:from>
    <xdr:to>
      <xdr:col>16</xdr:col>
      <xdr:colOff>13776</xdr:colOff>
      <xdr:row>26</xdr:row>
      <xdr:rowOff>185979</xdr:rowOff>
    </xdr:to>
    <xdr:sp macro="" textlink="$F$52">
      <xdr:nvSpPr>
        <xdr:cNvPr id="75" name="Rectángulo 74">
          <a:extLst>
            <a:ext uri="{FF2B5EF4-FFF2-40B4-BE49-F238E27FC236}">
              <a16:creationId xmlns:a16="http://schemas.microsoft.com/office/drawing/2014/main" id="{00000000-0008-0000-0300-00004B000000}"/>
            </a:ext>
          </a:extLst>
        </xdr:cNvPr>
        <xdr:cNvSpPr/>
      </xdr:nvSpPr>
      <xdr:spPr>
        <a:xfrm>
          <a:off x="12836130" y="5179219"/>
          <a:ext cx="607896" cy="269323"/>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9225F5CF-F904-4047-9785-BC6AAA792468}"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61,30%</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0.59234</cdr:x>
      <cdr:y>0.43388</cdr:y>
    </cdr:from>
    <cdr:to>
      <cdr:x>0.70339</cdr:x>
      <cdr:y>0.53837</cdr:y>
    </cdr:to>
    <cdr:sp macro="" textlink="Proyectos!$F$50">
      <cdr:nvSpPr>
        <cdr:cNvPr id="2" name="Rectángulo 1">
          <a:extLst xmlns:a="http://schemas.openxmlformats.org/drawingml/2006/main">
            <a:ext uri="{FF2B5EF4-FFF2-40B4-BE49-F238E27FC236}">
              <a16:creationId xmlns:a16="http://schemas.microsoft.com/office/drawing/2014/main" id="{00000000-0008-0000-0100-000024000000}"/>
            </a:ext>
          </a:extLst>
        </cdr:cNvPr>
        <cdr:cNvSpPr/>
      </cdr:nvSpPr>
      <cdr:spPr>
        <a:xfrm xmlns:a="http://schemas.openxmlformats.org/drawingml/2006/main">
          <a:off x="2854894" y="1098550"/>
          <a:ext cx="535210" cy="26456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r"/>
          <a:fld id="{1F17981C-C233-4EC9-897F-CEDC7207CCBD}"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7,99%</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30,71%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17</xdr:col>
      <xdr:colOff>583010</xdr:colOff>
      <xdr:row>4</xdr:row>
      <xdr:rowOff>171876</xdr:rowOff>
    </xdr:to>
    <xdr:sp macro="" textlink="">
      <xdr:nvSpPr>
        <xdr:cNvPr id="4" name="Rectángulo 3">
          <a:extLst>
            <a:ext uri="{FF2B5EF4-FFF2-40B4-BE49-F238E27FC236}">
              <a16:creationId xmlns:a16="http://schemas.microsoft.com/office/drawing/2014/main" id="{00000000-0008-0000-06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17</xdr:col>
      <xdr:colOff>830379</xdr:colOff>
      <xdr:row>5</xdr:row>
      <xdr:rowOff>128198</xdr:rowOff>
    </xdr:to>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0</xdr:colOff>
      <xdr:row>17</xdr:row>
      <xdr:rowOff>1074</xdr:rowOff>
    </xdr:from>
    <xdr:to>
      <xdr:col>17</xdr:col>
      <xdr:colOff>830379</xdr:colOff>
      <xdr:row>17</xdr:row>
      <xdr:rowOff>42473</xdr:rowOff>
    </xdr:to>
    <xdr:cxnSp macro="">
      <xdr:nvCxnSpPr>
        <xdr:cNvPr id="10" name="Conector recto 9">
          <a:extLst>
            <a:ext uri="{FF2B5EF4-FFF2-40B4-BE49-F238E27FC236}">
              <a16:creationId xmlns:a16="http://schemas.microsoft.com/office/drawing/2014/main" id="{00000000-0008-0000-06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11" name="Rectángulo 10">
          <a:extLst>
            <a:ext uri="{FF2B5EF4-FFF2-40B4-BE49-F238E27FC236}">
              <a16:creationId xmlns:a16="http://schemas.microsoft.com/office/drawing/2014/main" id="{00000000-0008-0000-0600-00000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12" name="Rectángulo 11">
          <a:extLst>
            <a:ext uri="{FF2B5EF4-FFF2-40B4-BE49-F238E27FC236}">
              <a16:creationId xmlns:a16="http://schemas.microsoft.com/office/drawing/2014/main" id="{00000000-0008-0000-0600-00000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13" name="Rectángulo 12">
          <a:extLst>
            <a:ext uri="{FF2B5EF4-FFF2-40B4-BE49-F238E27FC236}">
              <a16:creationId xmlns:a16="http://schemas.microsoft.com/office/drawing/2014/main" id="{00000000-0008-0000-0600-00000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14" name="Rectángulo 13">
          <a:extLst>
            <a:ext uri="{FF2B5EF4-FFF2-40B4-BE49-F238E27FC236}">
              <a16:creationId xmlns:a16="http://schemas.microsoft.com/office/drawing/2014/main" id="{00000000-0008-0000-0600-00000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15" name="Rectángulo 14">
          <a:extLst>
            <a:ext uri="{FF2B5EF4-FFF2-40B4-BE49-F238E27FC236}">
              <a16:creationId xmlns:a16="http://schemas.microsoft.com/office/drawing/2014/main" id="{00000000-0008-0000-0600-00000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16" name="Rectángulo 15">
          <a:extLst>
            <a:ext uri="{FF2B5EF4-FFF2-40B4-BE49-F238E27FC236}">
              <a16:creationId xmlns:a16="http://schemas.microsoft.com/office/drawing/2014/main" id="{00000000-0008-0000-0600-00001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17" name="Rectángulo 16">
          <a:extLst>
            <a:ext uri="{FF2B5EF4-FFF2-40B4-BE49-F238E27FC236}">
              <a16:creationId xmlns:a16="http://schemas.microsoft.com/office/drawing/2014/main" id="{00000000-0008-0000-0600-00001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18" name="Rectángulo 17">
          <a:extLst>
            <a:ext uri="{FF2B5EF4-FFF2-40B4-BE49-F238E27FC236}">
              <a16:creationId xmlns:a16="http://schemas.microsoft.com/office/drawing/2014/main" id="{00000000-0008-0000-0600-00001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19" name="Rectángulo 18">
          <a:extLst>
            <a:ext uri="{FF2B5EF4-FFF2-40B4-BE49-F238E27FC236}">
              <a16:creationId xmlns:a16="http://schemas.microsoft.com/office/drawing/2014/main" id="{00000000-0008-0000-0600-00001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$ 213.682.057.461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20" name="Rectángulo 19">
          <a:extLst>
            <a:ext uri="{FF2B5EF4-FFF2-40B4-BE49-F238E27FC236}">
              <a16:creationId xmlns:a16="http://schemas.microsoft.com/office/drawing/2014/main" id="{00000000-0008-0000-0600-00001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21" name="Rectángulo 20">
          <a:extLst>
            <a:ext uri="{FF2B5EF4-FFF2-40B4-BE49-F238E27FC236}">
              <a16:creationId xmlns:a16="http://schemas.microsoft.com/office/drawing/2014/main" id="{00000000-0008-0000-0600-00001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$ 64.484.545.789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22" name="Rectángulo 21">
          <a:extLst>
            <a:ext uri="{FF2B5EF4-FFF2-40B4-BE49-F238E27FC236}">
              <a16:creationId xmlns:a16="http://schemas.microsoft.com/office/drawing/2014/main" id="{00000000-0008-0000-0600-00001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$ 149.197.511.672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23" name="Rectángulo 22">
          <a:extLst>
            <a:ext uri="{FF2B5EF4-FFF2-40B4-BE49-F238E27FC236}">
              <a16:creationId xmlns:a16="http://schemas.microsoft.com/office/drawing/2014/main" id="{00000000-0008-0000-0600-00001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$ 45.759.938.576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24" name="Rectángulo 23">
          <a:extLst>
            <a:ext uri="{FF2B5EF4-FFF2-40B4-BE49-F238E27FC236}">
              <a16:creationId xmlns:a16="http://schemas.microsoft.com/office/drawing/2014/main" id="{00000000-0008-0000-0600-00001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$ 18.724.607.214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25" name="Rectángulo 24">
          <a:extLst>
            <a:ext uri="{FF2B5EF4-FFF2-40B4-BE49-F238E27FC236}">
              <a16:creationId xmlns:a16="http://schemas.microsoft.com/office/drawing/2014/main" id="{00000000-0008-0000-0600-00001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$ 21.106.522.861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26" name="Rectángulo 25">
          <a:extLst>
            <a:ext uri="{FF2B5EF4-FFF2-40B4-BE49-F238E27FC236}">
              <a16:creationId xmlns:a16="http://schemas.microsoft.com/office/drawing/2014/main" id="{00000000-0008-0000-0600-00001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$ 20.825.870.126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819150</xdr:colOff>
      <xdr:row>17</xdr:row>
      <xdr:rowOff>180975</xdr:rowOff>
    </xdr:from>
    <xdr:to>
      <xdr:col>17</xdr:col>
      <xdr:colOff>609600</xdr:colOff>
      <xdr:row>30</xdr:row>
      <xdr:rowOff>112568</xdr:rowOff>
    </xdr:to>
    <xdr:graphicFrame macro="">
      <xdr:nvGraphicFramePr>
        <xdr:cNvPr id="27" name="Gráfico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17</xdr:row>
      <xdr:rowOff>180975</xdr:rowOff>
    </xdr:from>
    <xdr:to>
      <xdr:col>11</xdr:col>
      <xdr:colOff>723900</xdr:colOff>
      <xdr:row>30</xdr:row>
      <xdr:rowOff>111450</xdr:rowOff>
    </xdr:to>
    <xdr:sp macro="" textlink="">
      <xdr:nvSpPr>
        <xdr:cNvPr id="28" name="Rectángulo 27">
          <a:extLst>
            <a:ext uri="{FF2B5EF4-FFF2-40B4-BE49-F238E27FC236}">
              <a16:creationId xmlns:a16="http://schemas.microsoft.com/office/drawing/2014/main" id="{00000000-0008-0000-0600-00001C000000}"/>
            </a:ext>
          </a:extLst>
        </xdr:cNvPr>
        <xdr:cNvSpPr/>
      </xdr:nvSpPr>
      <xdr:spPr>
        <a:xfrm>
          <a:off x="190500" y="3581400"/>
          <a:ext cx="9753600" cy="2530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95484</xdr:rowOff>
    </xdr:to>
    <xdr:graphicFrame macro="">
      <xdr:nvGraphicFramePr>
        <xdr:cNvPr id="29" name="Gráfico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566367</xdr:colOff>
      <xdr:row>37</xdr:row>
      <xdr:rowOff>59729</xdr:rowOff>
    </xdr:from>
    <xdr:ext cx="242631" cy="405432"/>
    <xdr:sp macro="" textlink="$D$11">
      <xdr:nvSpPr>
        <xdr:cNvPr id="30" name="Rectángulo 29">
          <a:extLst>
            <a:ext uri="{FF2B5EF4-FFF2-40B4-BE49-F238E27FC236}">
              <a16:creationId xmlns:a16="http://schemas.microsoft.com/office/drawing/2014/main" id="{00000000-0008-0000-0600-00001E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31" name="Rectángulo 30">
          <a:extLst>
            <a:ext uri="{FF2B5EF4-FFF2-40B4-BE49-F238E27FC236}">
              <a16:creationId xmlns:a16="http://schemas.microsoft.com/office/drawing/2014/main" id="{00000000-0008-0000-0600-00001F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463063</xdr:colOff>
      <xdr:row>37</xdr:row>
      <xdr:rowOff>59729</xdr:rowOff>
    </xdr:from>
    <xdr:ext cx="242631" cy="405432"/>
    <xdr:sp macro="" textlink="$D$13">
      <xdr:nvSpPr>
        <xdr:cNvPr id="32" name="Rectángulo 31">
          <a:extLst>
            <a:ext uri="{FF2B5EF4-FFF2-40B4-BE49-F238E27FC236}">
              <a16:creationId xmlns:a16="http://schemas.microsoft.com/office/drawing/2014/main" id="{00000000-0008-0000-0600-000020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326083</xdr:colOff>
      <xdr:row>23</xdr:row>
      <xdr:rowOff>85725</xdr:rowOff>
    </xdr:from>
    <xdr:ext cx="216534" cy="264560"/>
    <xdr:sp macro="" textlink="$O$12">
      <xdr:nvSpPr>
        <xdr:cNvPr id="33" name="Rectángulo 32">
          <a:extLst>
            <a:ext uri="{FF2B5EF4-FFF2-40B4-BE49-F238E27FC236}">
              <a16:creationId xmlns:a16="http://schemas.microsoft.com/office/drawing/2014/main" id="{00000000-0008-0000-0600-000021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24</xdr:row>
      <xdr:rowOff>99147</xdr:rowOff>
    </xdr:from>
    <xdr:ext cx="216534" cy="264560"/>
    <xdr:sp macro="" textlink="$O$13">
      <xdr:nvSpPr>
        <xdr:cNvPr id="34" name="Rectángulo 33">
          <a:extLst>
            <a:ext uri="{FF2B5EF4-FFF2-40B4-BE49-F238E27FC236}">
              <a16:creationId xmlns:a16="http://schemas.microsoft.com/office/drawing/2014/main" id="{00000000-0008-0000-0600-000022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25</xdr:row>
      <xdr:rowOff>112568</xdr:rowOff>
    </xdr:from>
    <xdr:ext cx="216534" cy="264560"/>
    <xdr:sp macro="" textlink="$O$14">
      <xdr:nvSpPr>
        <xdr:cNvPr id="35" name="Rectángulo 34">
          <a:extLst>
            <a:ext uri="{FF2B5EF4-FFF2-40B4-BE49-F238E27FC236}">
              <a16:creationId xmlns:a16="http://schemas.microsoft.com/office/drawing/2014/main" id="{00000000-0008-0000-0600-000023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595291</xdr:colOff>
      <xdr:row>31</xdr:row>
      <xdr:rowOff>47625</xdr:rowOff>
    </xdr:from>
    <xdr:to>
      <xdr:col>8</xdr:col>
      <xdr:colOff>657267</xdr:colOff>
      <xdr:row>44</xdr:row>
      <xdr:rowOff>95484</xdr:rowOff>
    </xdr:to>
    <xdr:graphicFrame macro="">
      <xdr:nvGraphicFramePr>
        <xdr:cNvPr id="36" name="Gráfico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152357</xdr:colOff>
      <xdr:row>31</xdr:row>
      <xdr:rowOff>47625</xdr:rowOff>
    </xdr:from>
    <xdr:to>
      <xdr:col>13</xdr:col>
      <xdr:colOff>214333</xdr:colOff>
      <xdr:row>44</xdr:row>
      <xdr:rowOff>95484</xdr:rowOff>
    </xdr:to>
    <xdr:graphicFrame macro="">
      <xdr:nvGraphicFramePr>
        <xdr:cNvPr id="37" name="Gráfico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547624</xdr:colOff>
      <xdr:row>31</xdr:row>
      <xdr:rowOff>47625</xdr:rowOff>
    </xdr:from>
    <xdr:to>
      <xdr:col>17</xdr:col>
      <xdr:colOff>609600</xdr:colOff>
      <xdr:row>44</xdr:row>
      <xdr:rowOff>95484</xdr:rowOff>
    </xdr:to>
    <xdr:graphicFrame macro="">
      <xdr:nvGraphicFramePr>
        <xdr:cNvPr id="38" name="Gráfico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150347</xdr:colOff>
      <xdr:row>36</xdr:row>
      <xdr:rowOff>161925</xdr:rowOff>
    </xdr:from>
    <xdr:to>
      <xdr:col>7</xdr:col>
      <xdr:colOff>264011</xdr:colOff>
      <xdr:row>38</xdr:row>
      <xdr:rowOff>167307</xdr:rowOff>
    </xdr:to>
    <xdr:sp macro="" textlink="$D$51">
      <xdr:nvSpPr>
        <xdr:cNvPr id="39" name="Rectángulo 38">
          <a:extLst>
            <a:ext uri="{FF2B5EF4-FFF2-40B4-BE49-F238E27FC236}">
              <a16:creationId xmlns:a16="http://schemas.microsoft.com/office/drawing/2014/main" id="{00000000-0008-0000-0600-000027000000}"/>
            </a:ext>
          </a:extLst>
        </xdr:cNvPr>
        <xdr:cNvSpPr/>
      </xdr:nvSpPr>
      <xdr:spPr>
        <a:xfrm>
          <a:off x="5179547"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21,41%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610599</xdr:colOff>
      <xdr:row>36</xdr:row>
      <xdr:rowOff>161925</xdr:rowOff>
    </xdr:from>
    <xdr:to>
      <xdr:col>11</xdr:col>
      <xdr:colOff>594291</xdr:colOff>
      <xdr:row>38</xdr:row>
      <xdr:rowOff>167307</xdr:rowOff>
    </xdr:to>
    <xdr:sp macro="" textlink="$D$52">
      <xdr:nvSpPr>
        <xdr:cNvPr id="40" name="Rectángulo 39">
          <a:extLst>
            <a:ext uri="{FF2B5EF4-FFF2-40B4-BE49-F238E27FC236}">
              <a16:creationId xmlns:a16="http://schemas.microsoft.com/office/drawing/2014/main" id="{00000000-0008-0000-0600-000028000000}"/>
            </a:ext>
          </a:extLst>
        </xdr:cNvPr>
        <xdr:cNvSpPr/>
      </xdr:nvSpPr>
      <xdr:spPr>
        <a:xfrm>
          <a:off x="8992599" y="7362825"/>
          <a:ext cx="821892"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9,88%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167666</xdr:colOff>
      <xdr:row>36</xdr:row>
      <xdr:rowOff>161925</xdr:rowOff>
    </xdr:from>
    <xdr:to>
      <xdr:col>16</xdr:col>
      <xdr:colOff>151358</xdr:colOff>
      <xdr:row>38</xdr:row>
      <xdr:rowOff>167307</xdr:rowOff>
    </xdr:to>
    <xdr:sp macro="" textlink="$D$53">
      <xdr:nvSpPr>
        <xdr:cNvPr id="41" name="Rectángulo 40">
          <a:extLst>
            <a:ext uri="{FF2B5EF4-FFF2-40B4-BE49-F238E27FC236}">
              <a16:creationId xmlns:a16="http://schemas.microsoft.com/office/drawing/2014/main" id="{00000000-0008-0000-0600-000029000000}"/>
            </a:ext>
          </a:extLst>
        </xdr:cNvPr>
        <xdr:cNvSpPr/>
      </xdr:nvSpPr>
      <xdr:spPr>
        <a:xfrm>
          <a:off x="12740666" y="7362825"/>
          <a:ext cx="821892"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9,75%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24</xdr:row>
      <xdr:rowOff>95250</xdr:rowOff>
    </xdr:from>
    <xdr:to>
      <xdr:col>16</xdr:col>
      <xdr:colOff>13776</xdr:colOff>
      <xdr:row>25</xdr:row>
      <xdr:rowOff>159785</xdr:rowOff>
    </xdr:to>
    <xdr:sp macro="" textlink="$F$51">
      <xdr:nvSpPr>
        <xdr:cNvPr id="42" name="Rectángulo 41">
          <a:extLst>
            <a:ext uri="{FF2B5EF4-FFF2-40B4-BE49-F238E27FC236}">
              <a16:creationId xmlns:a16="http://schemas.microsoft.com/office/drawing/2014/main" id="{00000000-0008-0000-0600-00002A000000}"/>
            </a:ext>
          </a:extLst>
        </xdr:cNvPr>
        <xdr:cNvSpPr/>
      </xdr:nvSpPr>
      <xdr:spPr>
        <a:xfrm>
          <a:off x="12818271" y="4895850"/>
          <a:ext cx="606705" cy="26456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A0F0960B-ABC0-4CC7-82BE-1B798F61586C}"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30,18%</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25</xdr:row>
      <xdr:rowOff>119063</xdr:rowOff>
    </xdr:from>
    <xdr:to>
      <xdr:col>16</xdr:col>
      <xdr:colOff>13776</xdr:colOff>
      <xdr:row>26</xdr:row>
      <xdr:rowOff>185979</xdr:rowOff>
    </xdr:to>
    <xdr:sp macro="" textlink="$F$52">
      <xdr:nvSpPr>
        <xdr:cNvPr id="43" name="Rectángulo 42">
          <a:extLst>
            <a:ext uri="{FF2B5EF4-FFF2-40B4-BE49-F238E27FC236}">
              <a16:creationId xmlns:a16="http://schemas.microsoft.com/office/drawing/2014/main" id="{00000000-0008-0000-0600-00002B000000}"/>
            </a:ext>
          </a:extLst>
        </xdr:cNvPr>
        <xdr:cNvSpPr/>
      </xdr:nvSpPr>
      <xdr:spPr>
        <a:xfrm>
          <a:off x="12818271" y="5119688"/>
          <a:ext cx="606705" cy="266941"/>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9225F5CF-F904-4047-9785-BC6AAA792468}"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69,82%</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180975</xdr:colOff>
      <xdr:row>5</xdr:row>
      <xdr:rowOff>123825</xdr:rowOff>
    </xdr:from>
    <xdr:to>
      <xdr:col>12</xdr:col>
      <xdr:colOff>619125</xdr:colOff>
      <xdr:row>16</xdr:row>
      <xdr:rowOff>114300</xdr:rowOff>
    </xdr:to>
    <mc:AlternateContent xmlns:mc="http://schemas.openxmlformats.org/markup-compatibility/2006" xmlns:a14="http://schemas.microsoft.com/office/drawing/2010/main">
      <mc:Choice Requires="a14">
        <xdr:graphicFrame macro="">
          <xdr:nvGraphicFramePr>
            <xdr:cNvPr id="44" name="NOMBRE UEJ">
              <a:extLst>
                <a:ext uri="{FF2B5EF4-FFF2-40B4-BE49-F238E27FC236}">
                  <a16:creationId xmlns:a16="http://schemas.microsoft.com/office/drawing/2014/main" id="{00000000-0008-0000-0600-00002C000000}"/>
                </a:ext>
              </a:extLst>
            </xdr:cNvPr>
            <xdr:cNvGraphicFramePr/>
          </xdr:nvGraphicFramePr>
          <xdr:xfrm>
            <a:off x="0" y="0"/>
            <a:ext cx="0" cy="0"/>
          </xdr:xfrm>
          <a:graphic>
            <a:graphicData uri="http://schemas.microsoft.com/office/drawing/2010/slicer">
              <sle:slicer xmlns:sle="http://schemas.microsoft.com/office/drawing/2010/slicer" name="NOMBRE UEJ"/>
            </a:graphicData>
          </a:graphic>
        </xdr:graphicFrame>
      </mc:Choice>
      <mc:Fallback xmlns="">
        <xdr:sp macro="" textlink="">
          <xdr:nvSpPr>
            <xdr:cNvPr id="0" name=""/>
            <xdr:cNvSpPr>
              <a:spLocks noTextEdit="1"/>
            </xdr:cNvSpPr>
          </xdr:nvSpPr>
          <xdr:spPr>
            <a:xfrm>
              <a:off x="180975" y="1126457"/>
              <a:ext cx="10544676" cy="219626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714375</xdr:colOff>
      <xdr:row>5</xdr:row>
      <xdr:rowOff>123825</xdr:rowOff>
    </xdr:from>
    <xdr:to>
      <xdr:col>14</xdr:col>
      <xdr:colOff>552450</xdr:colOff>
      <xdr:row>16</xdr:row>
      <xdr:rowOff>114300</xdr:rowOff>
    </xdr:to>
    <mc:AlternateContent xmlns:mc="http://schemas.openxmlformats.org/markup-compatibility/2006" xmlns:a14="http://schemas.microsoft.com/office/drawing/2010/main">
      <mc:Choice Requires="a14">
        <xdr:graphicFrame macro="">
          <xdr:nvGraphicFramePr>
            <xdr:cNvPr id="45" name="TIPO">
              <a:extLst>
                <a:ext uri="{FF2B5EF4-FFF2-40B4-BE49-F238E27FC236}">
                  <a16:creationId xmlns:a16="http://schemas.microsoft.com/office/drawing/2014/main" id="{00000000-0008-0000-0600-00002D000000}"/>
                </a:ext>
              </a:extLst>
            </xdr:cNvPr>
            <xdr:cNvGraphicFramePr/>
          </xdr:nvGraphicFramePr>
          <xdr:xfrm>
            <a:off x="0" y="0"/>
            <a:ext cx="0" cy="0"/>
          </xdr:xfrm>
          <a:graphic>
            <a:graphicData uri="http://schemas.microsoft.com/office/drawing/2010/slicer">
              <sle:slicer xmlns:sle="http://schemas.microsoft.com/office/drawing/2010/slicer" name="TIPO"/>
            </a:graphicData>
          </a:graphic>
        </xdr:graphicFrame>
      </mc:Choice>
      <mc:Fallback xmlns="">
        <xdr:sp macro="" textlink="">
          <xdr:nvSpPr>
            <xdr:cNvPr id="0" name=""/>
            <xdr:cNvSpPr>
              <a:spLocks noTextEdit="1"/>
            </xdr:cNvSpPr>
          </xdr:nvSpPr>
          <xdr:spPr>
            <a:xfrm>
              <a:off x="10820901" y="1126457"/>
              <a:ext cx="1522496" cy="219626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638174</xdr:colOff>
      <xdr:row>5</xdr:row>
      <xdr:rowOff>123825</xdr:rowOff>
    </xdr:from>
    <xdr:to>
      <xdr:col>17</xdr:col>
      <xdr:colOff>571501</xdr:colOff>
      <xdr:row>16</xdr:row>
      <xdr:rowOff>114300</xdr:rowOff>
    </xdr:to>
    <mc:AlternateContent xmlns:mc="http://schemas.openxmlformats.org/markup-compatibility/2006" xmlns:a14="http://schemas.microsoft.com/office/drawing/2010/main">
      <mc:Choice Requires="a14">
        <xdr:graphicFrame macro="">
          <xdr:nvGraphicFramePr>
            <xdr:cNvPr id="46" name="Fuente de recursos">
              <a:extLst>
                <a:ext uri="{FF2B5EF4-FFF2-40B4-BE49-F238E27FC236}">
                  <a16:creationId xmlns:a16="http://schemas.microsoft.com/office/drawing/2014/main" id="{00000000-0008-0000-0600-00002E000000}"/>
                </a:ext>
              </a:extLst>
            </xdr:cNvPr>
            <xdr:cNvGraphicFramePr/>
          </xdr:nvGraphicFramePr>
          <xdr:xfrm>
            <a:off x="0" y="0"/>
            <a:ext cx="0" cy="0"/>
          </xdr:xfrm>
          <a:graphic>
            <a:graphicData uri="http://schemas.microsoft.com/office/drawing/2010/slicer">
              <sle:slicer xmlns:sle="http://schemas.microsoft.com/office/drawing/2010/slicer" name="Fuente de recursos"/>
            </a:graphicData>
          </a:graphic>
        </xdr:graphicFrame>
      </mc:Choice>
      <mc:Fallback xmlns="">
        <xdr:sp macro="" textlink="">
          <xdr:nvSpPr>
            <xdr:cNvPr id="0" name=""/>
            <xdr:cNvSpPr>
              <a:spLocks noTextEdit="1"/>
            </xdr:cNvSpPr>
          </xdr:nvSpPr>
          <xdr:spPr>
            <a:xfrm>
              <a:off x="12429121" y="1126457"/>
              <a:ext cx="2459959" cy="219626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0.59234</cdr:x>
      <cdr:y>0.43388</cdr:y>
    </cdr:from>
    <cdr:to>
      <cdr:x>0.70339</cdr:x>
      <cdr:y>0.53837</cdr:y>
    </cdr:to>
    <cdr:sp macro="" textlink="Territoriales!$F$50">
      <cdr:nvSpPr>
        <cdr:cNvPr id="2" name="Rectángulo 1">
          <a:extLst xmlns:a="http://schemas.openxmlformats.org/drawingml/2006/main">
            <a:ext uri="{FF2B5EF4-FFF2-40B4-BE49-F238E27FC236}">
              <a16:creationId xmlns:a16="http://schemas.microsoft.com/office/drawing/2014/main" id="{00000000-0008-0000-0100-000024000000}"/>
            </a:ext>
          </a:extLst>
        </cdr:cNvPr>
        <cdr:cNvSpPr/>
      </cdr:nvSpPr>
      <cdr:spPr>
        <a:xfrm xmlns:a="http://schemas.openxmlformats.org/drawingml/2006/main">
          <a:off x="2854884" y="1098549"/>
          <a:ext cx="535210" cy="26456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r"/>
          <a:fld id="{1F17981C-C233-4EC9-897F-CEDC7207CCBD}"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0,00%</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Territoriale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30,18%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779993</xdr:colOff>
      <xdr:row>0</xdr:row>
      <xdr:rowOff>106506</xdr:rowOff>
    </xdr:from>
    <xdr:to>
      <xdr:col>3</xdr:col>
      <xdr:colOff>876842</xdr:colOff>
      <xdr:row>4</xdr:row>
      <xdr:rowOff>92535</xdr:rowOff>
    </xdr:to>
    <xdr:pic>
      <xdr:nvPicPr>
        <xdr:cNvPr id="2" name="Imagen 1" descr="INSTITUTO GEOGRÁFICO AGUSTÍN CODAZZI">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993" y="106506"/>
          <a:ext cx="3849699" cy="78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133350</xdr:colOff>
      <xdr:row>0</xdr:row>
      <xdr:rowOff>126217</xdr:rowOff>
    </xdr:from>
    <xdr:to>
      <xdr:col>0</xdr:col>
      <xdr:colOff>688069</xdr:colOff>
      <xdr:row>4</xdr:row>
      <xdr:rowOff>100368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33350" y="126217"/>
          <a:ext cx="554719" cy="774251"/>
        </a:xfrm>
        <a:prstGeom prst="rect">
          <a:avLst/>
        </a:prstGeom>
      </xdr:spPr>
    </xdr:pic>
    <xdr:clientData/>
  </xdr:twoCellAnchor>
  <xdr:twoCellAnchor editAs="absolute">
    <xdr:from>
      <xdr:col>0</xdr:col>
      <xdr:colOff>133350</xdr:colOff>
      <xdr:row>5</xdr:row>
      <xdr:rowOff>0</xdr:rowOff>
    </xdr:from>
    <xdr:to>
      <xdr:col>3</xdr:col>
      <xdr:colOff>885825</xdr:colOff>
      <xdr:row>8</xdr:row>
      <xdr:rowOff>181758</xdr:rowOff>
    </xdr:to>
    <xdr:sp macro="" textlink="">
      <xdr:nvSpPr>
        <xdr:cNvPr id="4" name="Rectángulo 3">
          <a:extLst>
            <a:ext uri="{FF2B5EF4-FFF2-40B4-BE49-F238E27FC236}">
              <a16:creationId xmlns:a16="http://schemas.microsoft.com/office/drawing/2014/main" id="{00000000-0008-0000-0700-000004000000}"/>
            </a:ext>
          </a:extLst>
        </xdr:cNvPr>
        <xdr:cNvSpPr/>
      </xdr:nvSpPr>
      <xdr:spPr>
        <a:xfrm>
          <a:off x="133350" y="1000125"/>
          <a:ext cx="4505325" cy="78183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detallado de contratación IGAC</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3</xdr:col>
      <xdr:colOff>1114425</xdr:colOff>
      <xdr:row>0</xdr:row>
      <xdr:rowOff>133350</xdr:rowOff>
    </xdr:from>
    <xdr:to>
      <xdr:col>5</xdr:col>
      <xdr:colOff>504825</xdr:colOff>
      <xdr:row>9</xdr:row>
      <xdr:rowOff>38100</xdr:rowOff>
    </xdr:to>
    <mc:AlternateContent xmlns:mc="http://schemas.openxmlformats.org/markup-compatibility/2006" xmlns:sle15="http://schemas.microsoft.com/office/drawing/2012/slicer">
      <mc:Choice Requires="sle15">
        <xdr:graphicFrame macro="">
          <xdr:nvGraphicFramePr>
            <xdr:cNvPr id="5" name="Fuente de financiación">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microsoft.com/office/drawing/2010/slicer">
              <sle:slicer xmlns:sle="http://schemas.microsoft.com/office/drawing/2010/slicer" name="Fuente de financiación"/>
            </a:graphicData>
          </a:graphic>
        </xdr:graphicFrame>
      </mc:Choice>
      <mc:Fallback xmlns="">
        <xdr:sp macro="" textlink="">
          <xdr:nvSpPr>
            <xdr:cNvPr id="0" name=""/>
            <xdr:cNvSpPr>
              <a:spLocks noTextEdit="1"/>
            </xdr:cNvSpPr>
          </xdr:nvSpPr>
          <xdr:spPr>
            <a:xfrm>
              <a:off x="4867275" y="133350"/>
              <a:ext cx="1828800" cy="1704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5</xdr:col>
      <xdr:colOff>645319</xdr:colOff>
      <xdr:row>0</xdr:row>
      <xdr:rowOff>133350</xdr:rowOff>
    </xdr:from>
    <xdr:to>
      <xdr:col>8</xdr:col>
      <xdr:colOff>664369</xdr:colOff>
      <xdr:row>9</xdr:row>
      <xdr:rowOff>76200</xdr:rowOff>
    </xdr:to>
    <mc:AlternateContent xmlns:mc="http://schemas.openxmlformats.org/markup-compatibility/2006" xmlns:sle15="http://schemas.microsoft.com/office/drawing/2012/slicer">
      <mc:Choice Requires="sle15">
        <xdr:graphicFrame macro="">
          <xdr:nvGraphicFramePr>
            <xdr:cNvPr id="6" name="Proyect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6836569" y="133350"/>
              <a:ext cx="2971800" cy="1743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8</xdr:col>
      <xdr:colOff>804863</xdr:colOff>
      <xdr:row>0</xdr:row>
      <xdr:rowOff>133350</xdr:rowOff>
    </xdr:from>
    <xdr:to>
      <xdr:col>10</xdr:col>
      <xdr:colOff>538163</xdr:colOff>
      <xdr:row>9</xdr:row>
      <xdr:rowOff>47625</xdr:rowOff>
    </xdr:to>
    <mc:AlternateContent xmlns:mc="http://schemas.openxmlformats.org/markup-compatibility/2006" xmlns:sle15="http://schemas.microsoft.com/office/drawing/2012/slicer">
      <mc:Choice Requires="sle15">
        <xdr:graphicFrame macro="">
          <xdr:nvGraphicFramePr>
            <xdr:cNvPr id="7" name="Fuente de los recursos">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9948863" y="133350"/>
              <a:ext cx="1828800" cy="17145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10</xdr:col>
      <xdr:colOff>678657</xdr:colOff>
      <xdr:row>0</xdr:row>
      <xdr:rowOff>133350</xdr:rowOff>
    </xdr:from>
    <xdr:to>
      <xdr:col>12</xdr:col>
      <xdr:colOff>469107</xdr:colOff>
      <xdr:row>9</xdr:row>
      <xdr:rowOff>66675</xdr:rowOff>
    </xdr:to>
    <mc:AlternateContent xmlns:mc="http://schemas.openxmlformats.org/markup-compatibility/2006" xmlns:sle15="http://schemas.microsoft.com/office/drawing/2012/slicer">
      <mc:Choice Requires="sle15">
        <xdr:graphicFrame macro="">
          <xdr:nvGraphicFramePr>
            <xdr:cNvPr id="8" name="Dependencia Origen">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microsoft.com/office/drawing/2010/slicer">
              <sle:slicer xmlns:sle="http://schemas.microsoft.com/office/drawing/2010/slicer" name="Dependencia Origen"/>
            </a:graphicData>
          </a:graphic>
        </xdr:graphicFrame>
      </mc:Choice>
      <mc:Fallback xmlns="">
        <xdr:sp macro="" textlink="">
          <xdr:nvSpPr>
            <xdr:cNvPr id="0" name=""/>
            <xdr:cNvSpPr>
              <a:spLocks noTextEdit="1"/>
            </xdr:cNvSpPr>
          </xdr:nvSpPr>
          <xdr:spPr>
            <a:xfrm>
              <a:off x="11918157" y="133350"/>
              <a:ext cx="182880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12</xdr:col>
      <xdr:colOff>609600</xdr:colOff>
      <xdr:row>0</xdr:row>
      <xdr:rowOff>133350</xdr:rowOff>
    </xdr:from>
    <xdr:to>
      <xdr:col>14</xdr:col>
      <xdr:colOff>285750</xdr:colOff>
      <xdr:row>9</xdr:row>
      <xdr:rowOff>95250</xdr:rowOff>
    </xdr:to>
    <mc:AlternateContent xmlns:mc="http://schemas.openxmlformats.org/markup-compatibility/2006" xmlns:sle15="http://schemas.microsoft.com/office/drawing/2012/slicer">
      <mc:Choice Requires="sle15">
        <xdr:graphicFrame macro="">
          <xdr:nvGraphicFramePr>
            <xdr:cNvPr id="9" name="Dependencia Destino">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microsoft.com/office/drawing/2010/slicer">
              <sle:slicer xmlns:sle="http://schemas.microsoft.com/office/drawing/2010/slicer" name="Dependencia Destino"/>
            </a:graphicData>
          </a:graphic>
        </xdr:graphicFrame>
      </mc:Choice>
      <mc:Fallback xmlns="">
        <xdr:sp macro="" textlink="">
          <xdr:nvSpPr>
            <xdr:cNvPr id="0" name=""/>
            <xdr:cNvSpPr>
              <a:spLocks noTextEdit="1"/>
            </xdr:cNvSpPr>
          </xdr:nvSpPr>
          <xdr:spPr>
            <a:xfrm>
              <a:off x="13887450" y="133350"/>
              <a:ext cx="1828800" cy="1762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3962.566803009257" createdVersion="6" refreshedVersion="6" minRefreshableVersion="3" recordCount="777" xr:uid="{00000000-000A-0000-FFFF-FFFF38000000}">
  <cacheSource type="worksheet">
    <worksheetSource ref="A1:Z778" sheet="Ejecu_Terri"/>
  </cacheSource>
  <cacheFields count="27">
    <cacheField name="UEJ" numFmtId="0">
      <sharedItems/>
    </cacheField>
    <cacheField name="NOMBRE UEJ" numFmtId="0">
      <sharedItems count="23">
        <s v="IGAC - GESTION GENERAL"/>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CATASTRO MULTIPROPOSITO"/>
      </sharedItems>
    </cacheField>
    <cacheField name="RUBRO" numFmtId="0">
      <sharedItems count="87">
        <s v="A-01-01-01-001-001"/>
        <s v="A-01-01-01-001-003"/>
        <s v="A-01-01-01-001-004"/>
        <s v="A-01-01-01-001-005"/>
        <s v="A-01-01-01-001-006"/>
        <s v="A-01-01-01-001-007"/>
        <s v="A-01-01-01-001-008"/>
        <s v="A-01-01-01-001-009"/>
        <s v="A-01-01-01-001-010"/>
        <s v="A-01-01-02-001"/>
        <s v="A-01-01-02-002"/>
        <s v="A-01-01-02-003"/>
        <s v="A-01-01-02-004"/>
        <s v="A-01-01-02-005"/>
        <s v="A-01-01-02-006"/>
        <s v="A-01-01-02-007"/>
        <s v="A-01-01-03-001-001"/>
        <s v="A-01-01-03-001-002"/>
        <s v="A-01-01-03-001-003"/>
        <s v="A-01-01-03-002"/>
        <s v="A-01-01-03-016"/>
        <s v="A-01-01-03-030"/>
        <s v="A-02-02-01-002-008"/>
        <s v="A-02-02-01-003-002"/>
        <s v="A-02-02-01-003-003"/>
        <s v="A-02-02-01-004-005"/>
        <s v="A-02-02-02-005-004"/>
        <s v="A-02-02-02-006-003"/>
        <s v="A-02-02-02-006-004"/>
        <s v="A-02-02-02-006-008"/>
        <s v="A-02-02-02-006-009"/>
        <s v="A-02-02-02-007-001"/>
        <s v="A-02-02-02-007-002"/>
        <s v="A-02-02-02-008-002"/>
        <s v="A-02-02-02-008-003"/>
        <s v="A-02-02-02-008-004"/>
        <s v="A-02-02-02-008-005"/>
        <s v="A-02-02-02-008-007"/>
        <s v="A-02-02-02-008-008"/>
        <s v="A-02-02-02-008-009"/>
        <s v="A-02-02-02-009-003"/>
        <s v="A-02-02-02-009-004"/>
        <s v="A-02-02-02-009-006"/>
        <s v="A-02-02-02-010"/>
        <s v="A-03-04-02-012-001"/>
        <s v="A-03-04-02-012-002"/>
        <s v="A-08-01-02-001"/>
        <s v="A-08-01-02-003"/>
        <s v="A-08-01-02-004"/>
        <s v="A-08-01-02-006"/>
        <s v="C-0402-1003-7-0-0402003-02"/>
        <s v="C-0402-1003-7-0-0402008-02"/>
        <s v="C-0402-1003-7-0-0402009-02"/>
        <s v="C-0402-1003-7-0-0402011-02"/>
        <s v="C-0402-1003-7-0-0402012-02"/>
        <s v="C-0402-1003-7-0-0402017-02"/>
        <s v="C-0402-1003-7-0-0402020-02"/>
        <s v="C-0402-1003-8-0-0402003-02"/>
        <s v="C-0402-1003-8-0-0402014-02"/>
        <s v="C-0402-1003-8-0-0402016-02"/>
        <s v="C-0403-1003-2-0-0403002-02"/>
        <s v="C-0403-1003-2-0-0403005-02"/>
        <s v="C-0404-1003-2-0-0404004-02"/>
        <s v="C-0404-1003-2-0-0404007-02"/>
        <s v="C-0404-1003-2-0-0404004-01022"/>
        <s v="C-0404-1003-2-0-0404004-02011"/>
        <s v="C-0404-1003-2-0-0404004-02012"/>
        <s v="C-0404-1003-2-0-0404004-02041"/>
        <s v="C-0404-1003-2-0-0404004-02042"/>
        <s v="C-0404-1003-2-0-0404004-03021"/>
        <s v="C-0404-1003-2-0-0404004-03022"/>
        <s v="C-0404-1003-2-0-0404004-04021"/>
        <s v="C-0404-1003-2-0-0404004-04022"/>
        <s v="C-0405-1003-4-0-0405005-02"/>
        <s v="C-0405-1003-4-0-0405007-02"/>
        <s v="C-0405-1003-4-0-0405006-02"/>
        <s v="C-0499-1003-5-0-0499054-02"/>
        <s v="C-0499-1003-5-0-0499058-02"/>
        <s v="C-0499-1003-5-0-0499060-02"/>
        <s v="C-0499-1003-5-0-0499065-02"/>
        <s v="C-0499-1003-6-0-0499016-02"/>
        <s v="C-0499-1003-6-0-0499010-02"/>
        <s v="C-0499-1003-6-0-0499011-02"/>
        <s v="C-0499-1003-7-0-0499052-02"/>
        <s v="C-0499-1003-7-0-0499063-02"/>
        <s v="C-0499-1003-8-0-0499063-02"/>
        <s v="C-0499-1003-8-0-0499053-02"/>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FUENTE" numFmtId="0">
      <sharedItems count="2">
        <s v="Nación"/>
        <s v="Propios"/>
      </sharedItems>
    </cacheField>
    <cacheField name="REC" numFmtId="0">
      <sharedItems count="4">
        <s v="10"/>
        <s v="20"/>
        <s v="11"/>
        <s v="14"/>
      </sharedItems>
    </cacheField>
    <cacheField name="SIT" numFmtId="0">
      <sharedItems/>
    </cacheField>
    <cacheField name="DESCRIPCION" numFmtId="0">
      <sharedItems count="87">
        <s v="SUELDO BÁSICO"/>
        <s v="PRIMA TÉCNICA SALARIAL"/>
        <s v="SUBSIDIO DE ALIMENTACIÓN"/>
        <s v="AUXILIO DE TRANSPORTE "/>
        <s v="PRIMA DE SERVICIO"/>
        <s v="BONIFICACIÓN POR SERVICIOS PRESTADOS"/>
        <s v="HORAS EXTRAS, DOMINICALES, FESTIVOS Y RECARGOS"/>
        <s v="PRIMA DE NAVIDAD"/>
        <s v="PRIMA DE VACACIONES"/>
        <s v="PENSIONES"/>
        <s v="SALUD"/>
        <s v="AUXILIO DE CESANTÍAS "/>
        <s v="CAJAS DE COMPENSACIÓN FAMILIAR"/>
        <s v="APORTES GENERALES AL SISTEMA DE RIESGOS LABORALES"/>
        <s v="APORTES AL ICBF"/>
        <s v="APORTES AL SENA"/>
        <s v="SUELDO DE VACACIONES"/>
        <s v="INDEMNIZACIÓN POR VACACIONES"/>
        <s v="BONIFICACIÓN ESPECIAL DE RECREACIÓN"/>
        <s v="PRIMA TÉCNICA NO SALARIAL"/>
        <s v="PRIMA DE COORDINACIÓN"/>
        <s v="BONIFICACIÓN DE DIRECCIÓN"/>
        <s v="DOTACIÓN (PRENDAS DE VESTIR Y CALZADO)"/>
        <s v="PASTA O PULPA, PAPEL Y PRODUCTOS DE PAPEL; IMPRESOS Y ARTÍCULOS RELACIONADOS"/>
        <s v="PRODUCTOS DE HORNOS DE COQUE; PRODUCTOS DE REFINACIÓN DE PETRÓLEO Y COMBUSTIBLE NUCLEAR"/>
        <s v="MAQUINARIA DE OFICINA, CONTABILIDAD E INFORMÁTICA"/>
        <s v="SERVICIOS DE CONSTRUCCIÓN"/>
        <s v="ALOJAMIENTO; SERVICIOS DE SUMINISTROS DE COMIDAS Y BEBIDAS"/>
        <s v="SERVICIOS DE TRANSPORTE DE PASAJEROS"/>
        <s v="SERVICIOS POSTALES Y DE MENSAJERÍA"/>
        <s v="SERVICIOS DE DISTRIBUCIÓN DE ELECTRICIDAD, GAS Y AGUA (POR CUENTA PROPIA)"/>
        <s v="SERVICIOS FINANCIEROS Y SERVICIOS CONEXOS"/>
        <s v="SERVICIOS INMOBILIARIOS"/>
        <s v="SERVICIOS JURÍDICOS Y CONTABLES"/>
        <s v="OTROS SERVICIOS PROFESIONALES, CIENTÍFICOS Y TÉCNICOS"/>
        <s v="SERVICIOS DE TELECOMUNICACIONES, TRANSMISIÓN Y SUMINISTRO DE INFORMACIÓN"/>
        <s v="SERVICIOS DE SOPORTE"/>
        <s v="SERVICIOS DE MANTENIMIENTO, REPARACIÓN E INSTALACIÓN (EXCEPTO SERVICIOS DE CONSTRUCCIÓN)"/>
        <s v="SERVICIOS DE FABRICACIÓN DE INSUMOS FÍSICOS QUE SON PROPIEDAD DE OTROS"/>
        <s v="OTROS SERVICIOS DE FABRICACIÓN; SERVICIOS DE EDICIÓN, IMPRESIÓN Y REPRODUCCIÓN; SERVICIOS DE RECUPERACIÓN DE MATERIALES"/>
        <s v="SERVICIOS PARA EL CUIDADO DE LA SALUD HUMANA Y SERVICIOS SOCIALES"/>
        <s v="SERVICIOS DE ALCANTARILLADO, RECOLECCIÓN, TRATAMIENTO Y DISPOSICIÓN DE DESECHOS Y OTROS SERVICIOS DE SANEAMIENTO AMBIENTAL"/>
        <s v="SERVICIOS DE ESPARCIMIENTO, CULTURALES Y DEPORTIVOS"/>
        <s v="VIÁTICOS DE LOS FUNCIONARIOS EN COMISIÓN"/>
        <s v="INCAPACIDADES (NO DE PENSIONES)"/>
        <s v="LICENCIAS DE MATERNIDAD Y PATERNIDAD (NO DE PENSIONES)"/>
        <s v="IMPUESTO PREDIAL Y SOBRETASA AMBIENTAL"/>
        <s v="IMPUESTO DE INDUSTRIA Y COMERCIO"/>
        <s v="IMPUESTO DE ALUMBRADO PÚBLICO"/>
        <s v="IMPUESTO SOBRE VEHÍCULOS AUTOMOTORES"/>
        <s v="ADQUISICIÓN DE BIENES Y SERVICIOS - SERVICIO DE INFORMACIÓN GEOGRÁFICA, GEODÉSICA Y CARTOGRÁFICA - GENERACIÓN DE ESTUDIOS GEOGRÁFICOS E INVESTIGACIONES PARA LA CARACTERIZACIÓN, ANÁLISIS Y DELIMITACIÓN GEOGRÁFICA DEL TERRITORIO  NACIONAL"/>
        <s v="ADQUISICIÓN DE BIENES Y SERVICIOS - BASE DE DATOS DEL DICCIONARIO GEOGRÁFICO - GENERACIÓN DE ESTUDIOS GEOGRÁFICOS E INVESTIGACIONES PARA LA CARACTERIZACIÓN, ANÁLISIS Y DELIMITACIÓN GEOGRÁFICA DEL TERRITORIO  NACIONAL"/>
        <s v="ADQUISICIÓN DE BIENES Y SERVICIOS - DOCUMENTOS DE ESTUDIOS TÉCNICOS SOBRE GEOGRAFÍA - GENERACIÓN DE ESTUDIOS GEOGRÁFICOS E INVESTIGACIONES PARA LA CARACTERIZACIÓN, ANÁLISIS Y DELIMITACIÓN GEOGRÁFICA DEL TERRITORIO  NACIONAL"/>
        <s v="ADQUISICIÓN DE BIENES Y SERVICIOS - DOCUMENTOS DE ESTUDIOS TÉCNICOS DE DESLINDES Y DE TERRITORIOS INDÍGENAS - GENERACIÓN DE ESTUDIOS GEOGRÁFICOS E INVESTIGACIONES PARA LA CARACTERIZACIÓN, ANÁLISIS Y DELIMITACIÓN GEOGRÁFICA DEL TERRITORIO  NACIONAL"/>
        <s v="ADQUISICIÓN DE BIENES Y SERVICIOS - SERVICIO DE APOYO TÉCNICO A LAS SOLICITUDES RECIBIDAS POR LA CANCILLERÍA EN TEMAS FRONTERIZOS - GENERACIÓN DE ESTUDIOS GEOGRÁFICOS E INVESTIGACIONES PARA LA CARACTERIZACIÓN, ANÁLISIS Y DELIMITACIÓN GEOGRÁFICA DEL T"/>
        <s v="ADQUISICIÓN DE BIENES Y SERVICIOS - DOCUMENTOS DE INVESTIGACIÓN - GENERACIÓN DE ESTUDIOS GEOGRÁFICOS E INVESTIGACIONES PARA LA CARACTERIZACIÓN, ANÁLISIS Y DELIMITACIÓN GEOGRÁFICA DEL TERRITORIO  NACIONAL"/>
        <s v="ADQUISICIÓN DE BIENES Y SERVICIOS - DOCUMENTOS METODOLÓGICOS - GENERACIÓN DE ESTUDIOS GEOGRÁFICOS E INVESTIGACIONES PARA LA CARACTERIZACIÓN, ANÁLISIS Y DELIMITACIÓN GEOGRÁFICA DEL TERRITORIO  NACIONAL"/>
        <s v="ADQUISICIÓN DE BIENES Y SERVICIOS - SERVICIO DE INFORMACIÓN GEOGRÁFICA, GEODÉSICA Y CARTOGRÁFICA - LEVANTAMIENTO , GENERACIÓN Y ACTUALIZACIÓN DE LA RED GEODÉSICA Y LA CARTOGRAFÍA BÁSICA A NIVEL   NACIONAL"/>
        <s v="ADQUISICIÓN DE BIENES Y SERVICIOS - SERVICIO DE INFORMACIÓN CARTOGRÁFICA ACTUALIZADO - LEVANTAMIENTO , GENERACIÓN Y ACTUALIZACIÓN DE LA RED GEODÉSICA Y LA CARTOGRAFÍA BÁSICA A NIVEL   NACIONAL"/>
        <s v="ADQUISICIÓN DE BIENES Y SERVICIOS - SERVICIOS DE INFORMACIÓN GEODÉSICA ACTUALIZADO - LEVANTAMIENTO , GENERACIÓN Y ACTUALIZACIÓN DE LA RED GEODÉSICA Y LA CARTOGRAFÍA BÁSICA A NIVEL   NACIONAL"/>
        <s v="ADQUISICIÓN DE BIENES Y SERVICIOS - SERVICIO DE ANÁLISIS QUÍMICOS, FÍSICOS, MINERALÓGICOS Y BIOLÓGICOS DE SUELOS - GENERACIÓN DE ESTUDIOS DE SUELOS, TIERRAS Y APLICACIONES AGROLÓGICAS COMO INSUMO PARA EL ORDENAMIENTO INTEGRAL Y EL MANEJO SOSTENIBLE D"/>
        <s v="ADQUISICIÓN DE BIENES Y SERVICIOS - SERVICIO DE INFORMACIÓN AGROLÓGICA - GENERACIÓN DE ESTUDIOS DE SUELOS, TIERRAS Y APLICACIONES AGROLÓGICAS COMO INSUMO PARA EL ORDENAMIENTO INTEGRAL Y EL MANEJO SOSTENIBLE DEL TERRITORIO A NIVEL  NACIONAL"/>
        <s v="ADQUISICIÓN DE BIENES Y SERVICIOS - SERVICIO DE INFORMACIÓN CATASTRAL - ACTUALIZACIÓN  Y GESTIÓN CATASTRAL  NACIONAL"/>
        <s v="ADQUISICIÓN DE BIENES Y SERVICIOS - SERVICIO DE AVALÚOS - ACTUALIZACIÓN  Y GESTIÓN CATASTRAL  NACIONAL"/>
        <s v="FORTALECIMIENTO INSTITUCIONAL CARTOGRÁFICA Y CATASTRAL PARA EL IGAC - BM"/>
        <s v="FORTALECIMIENTO TECNOLÓGICO DEL IGAC Y CREACIÓN DEL RMD - BID"/>
        <s v="FORTALECIMIENTO TECNOLÓGICO DEL IGAC Y CREACIÓN DEL RMD - BM"/>
        <s v="FORTALECIMIENTO DE LA ICDE - BID"/>
        <s v="FORTALECIMIENTO DE LA ICDE - BM"/>
        <s v="INSUMOS GEODÉSICOS, CARTOGRÁFICOS Y LEVANTAMIENTO CATASTRAL - BID"/>
        <s v="INSUMOS GEODÉSICOS, CARTOGRÁFICOS Y LEVANTAMIENTO CATASTRAL - BM"/>
        <s v="GESTIÓN DEL PROYECTO IGAC - BID"/>
        <s v="GESTIÓN DEL PROYECTO IGAC - BM"/>
        <s v="ADQUISICIÓN DE BIENES Y SERVICIOS - SERVICIO DE GESTIÓN DEL CONOCIMIENTO E INNOVACIÓN GEOGRÁFICA - FORTALECIMIENTO DE LA GESTIÓN DEL CONOCIMIENTO Y LA INNOVACIÓN EN EL ÁMBITO GEOGRÁFICO DEL  TERRITORIO   NACIONAL"/>
        <s v="ADQUISICIÓN DE BIENES Y SERVICIOS - DOCUMENTOS NORMATIVOS - FORTALECIMIENTO DE LA GESTIÓN DEL CONOCIMIENTO Y LA INNOVACIÓN EN EL ÁMBITO GEOGRÁFICO DEL  TERRITORIO   NACIONAL"/>
        <s v="ADQUISICIÓN DE BIENES Y SERVICIOS - SERVICIO DE ASISTENCIA TÉCNICA PARA LA GESTIÓN DE LOS RECURSOS GEOGRÁFICOS - FORTALECIMIENTO DE LA GESTIÓN DEL CONOCIMIENTO Y LA INNOVACIÓN EN EL ÁMBITO GEOGRÁFICO DEL  TERRITORIO   NACIONAL"/>
        <s v="ADQUISICIÓN DE BIENES Y SERVICIOS - DOCUMENTOS DE PLANEACIÓN - FORTALECIMIENTO DE LA GESTIÓN INSTITUCIONAL DEL IGAC A NIVEL   NACIONAL"/>
        <s v="ADQUISICIÓN DE BIENES Y SERVICIOS - SERVICIO DE EDUCACIÓN INFORMAL PARA LA GESTIÓN ADMINISTRATIVA - FORTALECIMIENTO DE LA GESTIÓN INSTITUCIONAL DEL IGAC A NIVEL   NACIONAL"/>
        <s v="ADQUISICIÓN DE BIENES Y SERVICIOS - SERVICIO DE IMPLEMENTACIÓN SISTEMAS DE GESTIÓN - FORTALECIMIENTO DE LA GESTIÓN INSTITUCIONAL DEL IGAC A NIVEL   NACIONAL"/>
        <s v="ADQUISICIÓN DE BIENES Y SERVICIOS - SERVICIOS TECNOLÓGICOS - FORTALECIMIENTO DE LA GESTIÓN INSTITUCIONAL DEL IGAC A NIVEL   NACIONAL"/>
        <s v="ADQUISICIÓN DE BIENES Y SERVICIOS - SEDES MANTENIDAS - FORTALECIMIENTO DE LA INFRAESTRUCTURA FÍSICA DEL IGAC A NIVEL  NACIONAL"/>
        <s v="ADQUISICIÓN DE BIENES Y SERVICIOS - SEDES AMPLIADAS - FORTALECIMIENTO DE LA INFRAESTRUCTURA FÍSICA DEL IGAC A NIVEL  NACIONAL"/>
        <s v="ADQUISICIÓN DE BIENES Y SERVICIOS - SEDES ADECUADAS - FORTALECIMIENTO DE LA INFRAESTRUCTURA FÍSICA DEL IGAC A NIVEL  NACIONAL"/>
        <s v="ADQUISICIÓN DE BIENES Y SERVICIOS - SERVICIO DE GESTIÓN DOCUMENTAL - IMPLEMENTACIÓN DE UN SISTEMA DE GESTIÓN DOCUMENTAL EN EL IGAC A NIVEL   NACIONAL"/>
        <s v="ADQUISICIÓN DE BIENES Y SERVICIOS - SERVICIOS DE INFORMACIÓN IMPLEMENTADOS - IMPLEMENTACIÓN DE UN SISTEMA DE GESTIÓN DOCUMENTAL EN EL IGAC A NIVEL   NACIONAL"/>
        <s v="ADQUISICIÓN DE BIENES Y SERVICIOS - SERVICIOS DE INFORMACIÓN IMPLEMENTADOS - FORTALECIMIENTO DE LOS PROCESOS DE DIFUSIÓN Y ACCESO A LA INFORMACIÓN GEOGRÁFICA A NIVEL   NACIONAL"/>
        <s v="ADQUISICIÓN DE BIENES Y SERVICIOS - DOCUMENTOS DE LINEAMIENTOS TÉCNICOS - FORTALECIMIENTO DE LOS PROCESOS DE DIFUSIÓN Y ACCESO A LA INFORMACIÓN GEOGRÁFICA A NIVEL   NACIONAL"/>
      </sharedItems>
    </cacheField>
    <cacheField name="APR. INICIAL" numFmtId="164">
      <sharedItems containsSemiMixedTypes="0" containsString="0" containsNumber="1" minValue="0" maxValue="27334650000"/>
    </cacheField>
    <cacheField name="APR. ADICIONADA" numFmtId="164">
      <sharedItems containsSemiMixedTypes="0" containsString="0" containsNumber="1" minValue="0" maxValue="13901430050"/>
    </cacheField>
    <cacheField name="APR. REDUCIDA" numFmtId="164">
      <sharedItems containsSemiMixedTypes="0" containsString="0" containsNumber="1" minValue="0" maxValue="13901430050"/>
    </cacheField>
    <cacheField name="APR. VIGENTE" numFmtId="164">
      <sharedItems containsSemiMixedTypes="0" containsString="0" containsNumber="1" minValue="0" maxValue="26633842034"/>
    </cacheField>
    <cacheField name="APR BLOQUEADA" numFmtId="164">
      <sharedItems containsSemiMixedTypes="0" containsString="0" containsNumber="1" containsInteger="1" minValue="0" maxValue="0"/>
    </cacheField>
    <cacheField name="CDP" numFmtId="164">
      <sharedItems containsSemiMixedTypes="0" containsString="0" containsNumber="1" minValue="0" maxValue="4758859102.5900002"/>
    </cacheField>
    <cacheField name="APR. DISPONIBLE" numFmtId="164">
      <sharedItems containsSemiMixedTypes="0" containsString="0" containsNumber="1" minValue="0" maxValue="23369896631"/>
    </cacheField>
    <cacheField name="COMPROMISO" numFmtId="164">
      <sharedItems containsSemiMixedTypes="0" containsString="0" containsNumber="1" minValue="0" maxValue="4735516045.5900002"/>
    </cacheField>
    <cacheField name="OBLIGACION" numFmtId="164">
      <sharedItems containsSemiMixedTypes="0" containsString="0" containsNumber="1" minValue="0" maxValue="3311982005"/>
    </cacheField>
    <cacheField name="ORDEN PAGO" numFmtId="164">
      <sharedItems containsSemiMixedTypes="0" containsString="0" containsNumber="1" minValue="0" maxValue="3311982005"/>
    </cacheField>
    <cacheField name="PAGOS" numFmtId="164">
      <sharedItems containsSemiMixedTypes="0" containsString="0" containsNumber="1" minValue="0" maxValue="3311982005"/>
    </cacheField>
    <cacheField name="Campo1" numFmtId="0" formula="CDP-COMPROMISO" databaseField="0"/>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3981.493202314814" createdVersion="6" refreshedVersion="6" minRefreshableVersion="3" recordCount="30" xr:uid="{00000000-000A-0000-FFFF-FFFF3D000000}">
  <cacheSource type="worksheet">
    <worksheetSource ref="A4:AA34" sheet="archivo"/>
  </cacheSource>
  <cacheFields count="30">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4">
        <s v="10"/>
        <s v="20"/>
        <s v="11"/>
        <s v="14"/>
      </sharedItems>
    </cacheField>
    <cacheField name="SIT" numFmtId="0">
      <sharedItems/>
    </cacheField>
    <cacheField name="DESCRIPCION" numFmtId="0">
      <sharedItems count="18">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haredItems>
      <fieldGroup par="27"/>
    </cacheField>
    <cacheField name="APR. INICIAL" numFmtId="164">
      <sharedItems containsSemiMixedTypes="0" containsString="0" containsNumber="1" containsInteger="1" minValue="40000000" maxValue="56125588920"/>
    </cacheField>
    <cacheField name="APR. ADICIONADA" numFmtId="164">
      <sharedItems containsSemiMixedTypes="0" containsString="0" containsNumber="1" containsInteger="1" minValue="0" maxValue="0"/>
    </cacheField>
    <cacheField name="APR. REDUCIDA" numFmtId="164">
      <sharedItems containsSemiMixedTypes="0" containsString="0" containsNumber="1" containsInteger="1" minValue="0" maxValue="0"/>
    </cacheField>
    <cacheField name="APR. VIGENTE" numFmtId="164">
      <sharedItems containsSemiMixedTypes="0" containsString="0" containsNumber="1" containsInteger="1" minValue="40000000" maxValue="56125588920"/>
    </cacheField>
    <cacheField name="APR BLOQUEADA" numFmtId="164">
      <sharedItems containsSemiMixedTypes="0" containsString="0" containsNumber="1" containsInteger="1" minValue="0" maxValue="4150000000"/>
    </cacheField>
    <cacheField name="CDP" numFmtId="164">
      <sharedItems containsSemiMixedTypes="0" containsString="0" containsNumber="1" minValue="0" maxValue="10871156910"/>
    </cacheField>
    <cacheField name="APR. DISPONIBLE" numFmtId="164">
      <sharedItems containsSemiMixedTypes="0" containsString="0" containsNumber="1" minValue="40000000" maxValue="51746108999"/>
    </cacheField>
    <cacheField name="COMPROMISO" numFmtId="164">
      <sharedItems containsSemiMixedTypes="0" containsString="0" containsNumber="1" minValue="0" maxValue="10871156910"/>
    </cacheField>
    <cacheField name="OBLIGACION" numFmtId="164">
      <sharedItems containsSemiMixedTypes="0" containsString="0" containsNumber="1" minValue="0" maxValue="10871156910"/>
    </cacheField>
    <cacheField name="ORDEN PAGO" numFmtId="164">
      <sharedItems containsSemiMixedTypes="0" containsString="0" containsNumber="1" minValue="0" maxValue="10869913824"/>
    </cacheField>
    <cacheField name="PAGOS" numFmtId="164">
      <sharedItems containsSemiMixedTypes="0" containsString="0" containsNumber="1" minValue="0" maxValue="10814922697"/>
    </cacheField>
    <cacheField name="DESCRIPCION2" numFmtId="0" databaseField="0">
      <fieldGroup par="28" base="15">
        <discretePr count="18">
          <x v="5"/>
          <x v="5"/>
          <x v="5"/>
          <x v="0"/>
          <x v="6"/>
          <x v="6"/>
          <x v="6"/>
          <x v="7"/>
          <x v="7"/>
          <x v="8"/>
          <x v="8"/>
          <x v="1"/>
          <x v="2"/>
          <x v="3"/>
          <x v="9"/>
          <x v="9"/>
          <x v="9"/>
          <x v="4"/>
        </discretePr>
        <groupItems count="10">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3"/>
          <s v="Grupo4"/>
          <s v="Grupo5"/>
        </groupItems>
      </fieldGroup>
    </cacheField>
    <cacheField name="DESCRIPCION3" numFmtId="0" databaseField="0">
      <fieldGroup base="15">
        <discretePr count="18">
          <x v="0"/>
          <x v="0"/>
          <x v="0"/>
          <x v="0"/>
          <x v="0"/>
          <x v="0"/>
          <x v="0"/>
          <x v="0"/>
          <x v="0"/>
          <x v="1"/>
          <x v="1"/>
          <x v="1"/>
          <x v="1"/>
          <x v="1"/>
          <x v="1"/>
          <x v="1"/>
          <x v="1"/>
          <x v="1"/>
        </discretePr>
        <groupItems count="2">
          <s v="Grupo1"/>
          <s v="Grupo2"/>
        </groupItems>
      </fieldGroup>
    </cacheField>
    <cacheField name="Campo1" numFmtId="0" formula="CDP-COMPROMISO"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77">
  <r>
    <s v="04-03-00-000"/>
    <x v="0"/>
    <x v="0"/>
    <x v="0"/>
    <s v="01"/>
    <s v="01"/>
    <s v="01"/>
    <s v="001"/>
    <s v="001"/>
    <m/>
    <m/>
    <x v="0"/>
    <x v="0"/>
    <s v="CSF"/>
    <x v="0"/>
    <n v="12005964125"/>
    <n v="0"/>
    <n v="100000000"/>
    <n v="11905964125"/>
    <n v="0"/>
    <n v="3311982005"/>
    <n v="8593982120"/>
    <n v="3311982005"/>
    <n v="3311982005"/>
    <n v="3311982005"/>
    <n v="3311982005"/>
  </r>
  <r>
    <s v="04-03-00-000"/>
    <x v="0"/>
    <x v="1"/>
    <x v="0"/>
    <s v="01"/>
    <s v="01"/>
    <s v="01"/>
    <s v="001"/>
    <s v="003"/>
    <m/>
    <m/>
    <x v="0"/>
    <x v="0"/>
    <s v="CSF"/>
    <x v="1"/>
    <n v="0"/>
    <n v="100000000"/>
    <n v="21194703"/>
    <n v="78805297"/>
    <n v="0"/>
    <n v="39948843"/>
    <n v="38856454"/>
    <n v="39948843"/>
    <n v="39948843"/>
    <n v="39948843"/>
    <n v="39948843"/>
  </r>
  <r>
    <s v="04-03-00-000"/>
    <x v="0"/>
    <x v="2"/>
    <x v="0"/>
    <s v="01"/>
    <s v="01"/>
    <s v="01"/>
    <s v="001"/>
    <s v="004"/>
    <m/>
    <m/>
    <x v="0"/>
    <x v="0"/>
    <s v="CSF"/>
    <x v="2"/>
    <n v="149266514"/>
    <n v="0"/>
    <n v="0"/>
    <n v="149266514"/>
    <n v="0"/>
    <n v="40231301"/>
    <n v="109035213"/>
    <n v="40231301"/>
    <n v="40231301"/>
    <n v="40231301"/>
    <n v="40231301"/>
  </r>
  <r>
    <s v="04-03-00-000"/>
    <x v="0"/>
    <x v="3"/>
    <x v="0"/>
    <s v="01"/>
    <s v="01"/>
    <s v="01"/>
    <s v="001"/>
    <s v="005"/>
    <m/>
    <m/>
    <x v="0"/>
    <x v="0"/>
    <s v="CSF"/>
    <x v="3"/>
    <n v="158669129"/>
    <n v="0"/>
    <n v="0"/>
    <n v="158669129"/>
    <n v="0"/>
    <n v="45368895"/>
    <n v="113300234"/>
    <n v="45368895"/>
    <n v="45368895"/>
    <n v="45368895"/>
    <n v="45368895"/>
  </r>
  <r>
    <s v="04-03-00-000"/>
    <x v="0"/>
    <x v="4"/>
    <x v="0"/>
    <s v="01"/>
    <s v="01"/>
    <s v="01"/>
    <s v="001"/>
    <s v="006"/>
    <m/>
    <m/>
    <x v="0"/>
    <x v="0"/>
    <s v="CSF"/>
    <x v="4"/>
    <n v="1104807271"/>
    <n v="0"/>
    <n v="0"/>
    <n v="1104807271"/>
    <n v="0"/>
    <n v="13205947"/>
    <n v="1091601324"/>
    <n v="13205947"/>
    <n v="13205947"/>
    <n v="13205947"/>
    <n v="13205947"/>
  </r>
  <r>
    <s v="04-03-00-000"/>
    <x v="0"/>
    <x v="5"/>
    <x v="0"/>
    <s v="01"/>
    <s v="01"/>
    <s v="01"/>
    <s v="001"/>
    <s v="007"/>
    <m/>
    <m/>
    <x v="0"/>
    <x v="0"/>
    <s v="CSF"/>
    <x v="5"/>
    <n v="405487775"/>
    <n v="0"/>
    <n v="0"/>
    <n v="405487775"/>
    <n v="0"/>
    <n v="113515931"/>
    <n v="291971844"/>
    <n v="113515931"/>
    <n v="113515931"/>
    <n v="113515931"/>
    <n v="113515931"/>
  </r>
  <r>
    <s v="04-03-00-000"/>
    <x v="0"/>
    <x v="6"/>
    <x v="0"/>
    <s v="01"/>
    <s v="01"/>
    <s v="01"/>
    <s v="001"/>
    <s v="008"/>
    <m/>
    <m/>
    <x v="0"/>
    <x v="0"/>
    <s v="CSF"/>
    <x v="6"/>
    <n v="53130862"/>
    <n v="0"/>
    <n v="0"/>
    <n v="53130862"/>
    <n v="0"/>
    <n v="12436784"/>
    <n v="40694078"/>
    <n v="12436784"/>
    <n v="12436784"/>
    <n v="12436784"/>
    <n v="12436784"/>
  </r>
  <r>
    <s v="04-03-00-000"/>
    <x v="0"/>
    <x v="7"/>
    <x v="0"/>
    <s v="01"/>
    <s v="01"/>
    <s v="01"/>
    <s v="001"/>
    <s v="009"/>
    <m/>
    <m/>
    <x v="0"/>
    <x v="0"/>
    <s v="CSF"/>
    <x v="7"/>
    <n v="1397463666"/>
    <n v="0"/>
    <n v="0"/>
    <n v="1397463666"/>
    <n v="0"/>
    <n v="0"/>
    <n v="1397463666"/>
    <n v="0"/>
    <n v="0"/>
    <n v="0"/>
    <n v="0"/>
  </r>
  <r>
    <s v="04-03-00-000"/>
    <x v="0"/>
    <x v="8"/>
    <x v="0"/>
    <s v="01"/>
    <s v="01"/>
    <s v="01"/>
    <s v="001"/>
    <s v="010"/>
    <m/>
    <m/>
    <x v="0"/>
    <x v="0"/>
    <s v="CSF"/>
    <x v="8"/>
    <n v="736929958"/>
    <n v="0"/>
    <n v="0"/>
    <n v="736929958"/>
    <n v="0"/>
    <n v="189937409"/>
    <n v="546992549"/>
    <n v="189937409"/>
    <n v="189937409"/>
    <n v="189937409"/>
    <n v="189937409"/>
  </r>
  <r>
    <s v="04-03-00-000"/>
    <x v="0"/>
    <x v="9"/>
    <x v="0"/>
    <s v="01"/>
    <s v="01"/>
    <s v="02"/>
    <s v="001"/>
    <m/>
    <m/>
    <m/>
    <x v="0"/>
    <x v="0"/>
    <s v="CSF"/>
    <x v="9"/>
    <n v="1670047114"/>
    <n v="0"/>
    <n v="0"/>
    <n v="1670047114"/>
    <n v="0"/>
    <n v="347537400"/>
    <n v="1322509714"/>
    <n v="347537400"/>
    <n v="347537400"/>
    <n v="347537400"/>
    <n v="347537400"/>
  </r>
  <r>
    <s v="04-03-00-000"/>
    <x v="0"/>
    <x v="10"/>
    <x v="0"/>
    <s v="01"/>
    <s v="01"/>
    <s v="02"/>
    <s v="002"/>
    <m/>
    <m/>
    <m/>
    <x v="0"/>
    <x v="0"/>
    <s v="CSF"/>
    <x v="10"/>
    <n v="1077904546"/>
    <n v="0"/>
    <n v="0"/>
    <n v="1077904546"/>
    <n v="0"/>
    <n v="310225500"/>
    <n v="767679046"/>
    <n v="310225500"/>
    <n v="310225500"/>
    <n v="310225500"/>
    <n v="310225500"/>
  </r>
  <r>
    <s v="04-03-00-000"/>
    <x v="0"/>
    <x v="11"/>
    <x v="0"/>
    <s v="01"/>
    <s v="01"/>
    <s v="02"/>
    <s v="003"/>
    <m/>
    <m/>
    <m/>
    <x v="0"/>
    <x v="0"/>
    <s v="CSF"/>
    <x v="11"/>
    <n v="2473330407"/>
    <n v="0"/>
    <n v="0"/>
    <n v="2473330407"/>
    <n v="0"/>
    <n v="1240630382"/>
    <n v="1232700025"/>
    <n v="1240630382"/>
    <n v="1240630382"/>
    <n v="1240630382"/>
    <n v="1240630382"/>
  </r>
  <r>
    <s v="04-03-00-000"/>
    <x v="0"/>
    <x v="12"/>
    <x v="0"/>
    <s v="01"/>
    <s v="01"/>
    <s v="02"/>
    <s v="004"/>
    <m/>
    <m/>
    <m/>
    <x v="0"/>
    <x v="0"/>
    <s v="CSF"/>
    <x v="12"/>
    <n v="710058405"/>
    <n v="0"/>
    <n v="0"/>
    <n v="710058405"/>
    <n v="0"/>
    <n v="163284900"/>
    <n v="546773505"/>
    <n v="163284900"/>
    <n v="163284900"/>
    <n v="163284900"/>
    <n v="163284900"/>
  </r>
  <r>
    <s v="04-03-00-000"/>
    <x v="0"/>
    <x v="13"/>
    <x v="0"/>
    <s v="01"/>
    <s v="01"/>
    <s v="02"/>
    <s v="005"/>
    <m/>
    <m/>
    <m/>
    <x v="0"/>
    <x v="0"/>
    <s v="CSF"/>
    <x v="13"/>
    <n v="130732776"/>
    <n v="0"/>
    <n v="1258600"/>
    <n v="129474176"/>
    <n v="0"/>
    <n v="34503700"/>
    <n v="94970476"/>
    <n v="34503700"/>
    <n v="34503700"/>
    <n v="34503700"/>
    <n v="34503700"/>
  </r>
  <r>
    <s v="04-03-00-000"/>
    <x v="0"/>
    <x v="14"/>
    <x v="0"/>
    <s v="01"/>
    <s v="01"/>
    <s v="02"/>
    <s v="006"/>
    <m/>
    <m/>
    <m/>
    <x v="0"/>
    <x v="0"/>
    <s v="CSF"/>
    <x v="14"/>
    <n v="533184650"/>
    <n v="0"/>
    <n v="0"/>
    <n v="533184650"/>
    <n v="0"/>
    <n v="122473900"/>
    <n v="410710750"/>
    <n v="122473900"/>
    <n v="122473900"/>
    <n v="122473900"/>
    <n v="122473900"/>
  </r>
  <r>
    <s v="04-03-00-000"/>
    <x v="0"/>
    <x v="15"/>
    <x v="0"/>
    <s v="01"/>
    <s v="01"/>
    <s v="02"/>
    <s v="007"/>
    <m/>
    <m/>
    <m/>
    <x v="0"/>
    <x v="0"/>
    <s v="CSF"/>
    <x v="15"/>
    <n v="355029202"/>
    <n v="0"/>
    <n v="0"/>
    <n v="355029202"/>
    <n v="0"/>
    <n v="81675300"/>
    <n v="273353902"/>
    <n v="81675300"/>
    <n v="81675300"/>
    <n v="81675300"/>
    <n v="81675300"/>
  </r>
  <r>
    <s v="04-03-00-000"/>
    <x v="0"/>
    <x v="16"/>
    <x v="0"/>
    <s v="01"/>
    <s v="01"/>
    <s v="03"/>
    <s v="001"/>
    <s v="001"/>
    <m/>
    <m/>
    <x v="0"/>
    <x v="0"/>
    <s v="CSF"/>
    <x v="16"/>
    <n v="336420000"/>
    <n v="0"/>
    <n v="61313392"/>
    <n v="275106608"/>
    <n v="0"/>
    <n v="137234581"/>
    <n v="137872027"/>
    <n v="137234581"/>
    <n v="137234581"/>
    <n v="137234581"/>
    <n v="137234581"/>
  </r>
  <r>
    <s v="04-03-00-000"/>
    <x v="0"/>
    <x v="17"/>
    <x v="0"/>
    <s v="01"/>
    <s v="01"/>
    <s v="03"/>
    <s v="001"/>
    <s v="002"/>
    <m/>
    <m/>
    <x v="0"/>
    <x v="0"/>
    <s v="CSF"/>
    <x v="17"/>
    <n v="152460000"/>
    <n v="0"/>
    <n v="35997501"/>
    <n v="116462499"/>
    <n v="0"/>
    <n v="69127258"/>
    <n v="47335241"/>
    <n v="69127258"/>
    <n v="69127258"/>
    <n v="69127258"/>
    <n v="69127258"/>
  </r>
  <r>
    <s v="04-03-00-000"/>
    <x v="0"/>
    <x v="18"/>
    <x v="0"/>
    <s v="01"/>
    <s v="01"/>
    <s v="03"/>
    <s v="001"/>
    <s v="003"/>
    <m/>
    <m/>
    <x v="0"/>
    <x v="0"/>
    <s v="CSF"/>
    <x v="18"/>
    <n v="33390000"/>
    <n v="0"/>
    <n v="3351000"/>
    <n v="30039000"/>
    <n v="0"/>
    <n v="16899465"/>
    <n v="13139535"/>
    <n v="16899465"/>
    <n v="16899465"/>
    <n v="16899465"/>
    <n v="16899465"/>
  </r>
  <r>
    <s v="04-03-00-000"/>
    <x v="0"/>
    <x v="19"/>
    <x v="0"/>
    <s v="01"/>
    <s v="01"/>
    <s v="03"/>
    <s v="002"/>
    <m/>
    <m/>
    <m/>
    <x v="0"/>
    <x v="0"/>
    <s v="CSF"/>
    <x v="19"/>
    <n v="262193996"/>
    <n v="0"/>
    <n v="53390236"/>
    <n v="208803760"/>
    <n v="0"/>
    <n v="62669501"/>
    <n v="146134259"/>
    <n v="62669501"/>
    <n v="62669501"/>
    <n v="62669501"/>
    <n v="62669501"/>
  </r>
  <r>
    <s v="04-03-00-000"/>
    <x v="0"/>
    <x v="20"/>
    <x v="0"/>
    <s v="01"/>
    <s v="01"/>
    <s v="03"/>
    <s v="016"/>
    <m/>
    <m/>
    <m/>
    <x v="0"/>
    <x v="0"/>
    <s v="CSF"/>
    <x v="20"/>
    <n v="148680000"/>
    <n v="0"/>
    <n v="0"/>
    <n v="148680000"/>
    <n v="0"/>
    <n v="67193287"/>
    <n v="81486713"/>
    <n v="67193287"/>
    <n v="67193287"/>
    <n v="67193287"/>
    <n v="67193287"/>
  </r>
  <r>
    <s v="04-03-00-000"/>
    <x v="0"/>
    <x v="21"/>
    <x v="0"/>
    <s v="01"/>
    <s v="01"/>
    <s v="03"/>
    <s v="030"/>
    <m/>
    <m/>
    <m/>
    <x v="0"/>
    <x v="0"/>
    <s v="CSF"/>
    <x v="21"/>
    <n v="35429974"/>
    <n v="0"/>
    <n v="0"/>
    <n v="35429974"/>
    <n v="0"/>
    <n v="0"/>
    <n v="35429974"/>
    <n v="0"/>
    <n v="0"/>
    <n v="0"/>
    <n v="0"/>
  </r>
  <r>
    <s v="04-03-00-000"/>
    <x v="0"/>
    <x v="22"/>
    <x v="0"/>
    <s v="02"/>
    <s v="02"/>
    <s v="01"/>
    <s v="002"/>
    <s v="008"/>
    <m/>
    <m/>
    <x v="0"/>
    <x v="0"/>
    <s v="CSF"/>
    <x v="22"/>
    <n v="700000000"/>
    <n v="64789614"/>
    <n v="500000000"/>
    <n v="264789614"/>
    <n v="0"/>
    <n v="264789614"/>
    <n v="0"/>
    <n v="0"/>
    <n v="0"/>
    <n v="0"/>
    <n v="0"/>
  </r>
  <r>
    <s v="04-03-00-000"/>
    <x v="0"/>
    <x v="22"/>
    <x v="0"/>
    <s v="02"/>
    <s v="02"/>
    <s v="01"/>
    <s v="002"/>
    <s v="008"/>
    <m/>
    <m/>
    <x v="1"/>
    <x v="1"/>
    <s v="CSF"/>
    <x v="22"/>
    <n v="400000000"/>
    <n v="35210386"/>
    <n v="0"/>
    <n v="435210386"/>
    <n v="0"/>
    <n v="435210386"/>
    <n v="0"/>
    <n v="0"/>
    <n v="0"/>
    <n v="0"/>
    <n v="0"/>
  </r>
  <r>
    <s v="04-03-00-000"/>
    <x v="0"/>
    <x v="23"/>
    <x v="0"/>
    <s v="02"/>
    <s v="02"/>
    <s v="01"/>
    <s v="003"/>
    <s v="002"/>
    <m/>
    <m/>
    <x v="0"/>
    <x v="0"/>
    <s v="CSF"/>
    <x v="23"/>
    <n v="5000000"/>
    <n v="6000000"/>
    <n v="1500000"/>
    <n v="9500000"/>
    <n v="0"/>
    <n v="9500000"/>
    <n v="0"/>
    <n v="350000"/>
    <n v="350000"/>
    <n v="350000"/>
    <n v="350000"/>
  </r>
  <r>
    <s v="04-03-00-000"/>
    <x v="0"/>
    <x v="23"/>
    <x v="0"/>
    <s v="02"/>
    <s v="02"/>
    <s v="01"/>
    <s v="003"/>
    <s v="002"/>
    <m/>
    <m/>
    <x v="1"/>
    <x v="1"/>
    <s v="CSF"/>
    <x v="23"/>
    <n v="100000000"/>
    <n v="140000000"/>
    <n v="100000000"/>
    <n v="140000000"/>
    <n v="0"/>
    <n v="140000000"/>
    <n v="0"/>
    <n v="0"/>
    <n v="0"/>
    <n v="0"/>
    <n v="0"/>
  </r>
  <r>
    <s v="04-03-00-000"/>
    <x v="0"/>
    <x v="24"/>
    <x v="0"/>
    <s v="02"/>
    <s v="02"/>
    <s v="01"/>
    <s v="003"/>
    <s v="003"/>
    <m/>
    <m/>
    <x v="0"/>
    <x v="0"/>
    <s v="CSF"/>
    <x v="24"/>
    <n v="60000000"/>
    <n v="0"/>
    <n v="8100000"/>
    <n v="51900000"/>
    <n v="0"/>
    <n v="29253000"/>
    <n v="22647000"/>
    <n v="0"/>
    <n v="0"/>
    <n v="0"/>
    <n v="0"/>
  </r>
  <r>
    <s v="04-03-00-000"/>
    <x v="0"/>
    <x v="24"/>
    <x v="0"/>
    <s v="02"/>
    <s v="02"/>
    <s v="01"/>
    <s v="003"/>
    <s v="003"/>
    <m/>
    <m/>
    <x v="1"/>
    <x v="1"/>
    <s v="CSF"/>
    <x v="24"/>
    <n v="40000000"/>
    <n v="0"/>
    <n v="25000000"/>
    <n v="15000000"/>
    <n v="0"/>
    <n v="0"/>
    <n v="15000000"/>
    <n v="0"/>
    <n v="0"/>
    <n v="0"/>
    <n v="0"/>
  </r>
  <r>
    <s v="04-03-00-000"/>
    <x v="0"/>
    <x v="25"/>
    <x v="0"/>
    <s v="02"/>
    <s v="02"/>
    <s v="01"/>
    <s v="004"/>
    <s v="005"/>
    <m/>
    <m/>
    <x v="1"/>
    <x v="1"/>
    <s v="CSF"/>
    <x v="25"/>
    <n v="150000000"/>
    <n v="0"/>
    <n v="0"/>
    <n v="150000000"/>
    <n v="0"/>
    <n v="144519479"/>
    <n v="5480521"/>
    <n v="0"/>
    <n v="0"/>
    <n v="0"/>
    <n v="0"/>
  </r>
  <r>
    <s v="04-03-00-000"/>
    <x v="0"/>
    <x v="26"/>
    <x v="0"/>
    <s v="02"/>
    <s v="02"/>
    <s v="02"/>
    <s v="005"/>
    <s v="004"/>
    <m/>
    <m/>
    <x v="0"/>
    <x v="0"/>
    <s v="CSF"/>
    <x v="26"/>
    <n v="5000000"/>
    <n v="0"/>
    <n v="0"/>
    <n v="5000000"/>
    <n v="0"/>
    <n v="5000000"/>
    <n v="0"/>
    <n v="500000"/>
    <n v="500000"/>
    <n v="500000"/>
    <n v="500000"/>
  </r>
  <r>
    <s v="04-03-00-000"/>
    <x v="0"/>
    <x v="27"/>
    <x v="0"/>
    <s v="02"/>
    <s v="02"/>
    <s v="02"/>
    <s v="006"/>
    <s v="003"/>
    <m/>
    <m/>
    <x v="0"/>
    <x v="0"/>
    <s v="CSF"/>
    <x v="27"/>
    <n v="163866533.16999999"/>
    <n v="0"/>
    <n v="9000000"/>
    <n v="154866533.16999999"/>
    <n v="0"/>
    <n v="154866533.16999999"/>
    <n v="0"/>
    <n v="149366533.16999999"/>
    <n v="500000"/>
    <n v="500000"/>
    <n v="500000"/>
  </r>
  <r>
    <s v="04-03-00-000"/>
    <x v="0"/>
    <x v="27"/>
    <x v="0"/>
    <s v="02"/>
    <s v="02"/>
    <s v="02"/>
    <s v="006"/>
    <s v="003"/>
    <m/>
    <m/>
    <x v="1"/>
    <x v="1"/>
    <s v="CSF"/>
    <x v="27"/>
    <n v="20469830"/>
    <n v="0"/>
    <n v="0"/>
    <n v="20469830"/>
    <n v="0"/>
    <n v="1000000"/>
    <n v="19469830"/>
    <n v="0"/>
    <n v="0"/>
    <n v="0"/>
    <n v="0"/>
  </r>
  <r>
    <s v="04-03-00-000"/>
    <x v="0"/>
    <x v="28"/>
    <x v="0"/>
    <s v="02"/>
    <s v="02"/>
    <s v="02"/>
    <s v="006"/>
    <s v="004"/>
    <m/>
    <m/>
    <x v="0"/>
    <x v="0"/>
    <s v="CSF"/>
    <x v="28"/>
    <n v="600000"/>
    <n v="3000000"/>
    <n v="1522800"/>
    <n v="2077200"/>
    <n v="0"/>
    <n v="0"/>
    <n v="2077200"/>
    <n v="0"/>
    <n v="0"/>
    <n v="0"/>
    <n v="0"/>
  </r>
  <r>
    <s v="04-03-00-000"/>
    <x v="0"/>
    <x v="28"/>
    <x v="0"/>
    <s v="02"/>
    <s v="02"/>
    <s v="02"/>
    <s v="006"/>
    <s v="004"/>
    <m/>
    <m/>
    <x v="1"/>
    <x v="1"/>
    <s v="CSF"/>
    <x v="28"/>
    <n v="200000000"/>
    <n v="400000000"/>
    <n v="492968600"/>
    <n v="107031400"/>
    <n v="0"/>
    <n v="11267803"/>
    <n v="95763597"/>
    <n v="276800"/>
    <n v="276800"/>
    <n v="276800"/>
    <n v="276800"/>
  </r>
  <r>
    <s v="04-03-00-000"/>
    <x v="0"/>
    <x v="29"/>
    <x v="0"/>
    <s v="02"/>
    <s v="02"/>
    <s v="02"/>
    <s v="006"/>
    <s v="008"/>
    <m/>
    <m/>
    <x v="1"/>
    <x v="1"/>
    <s v="CSF"/>
    <x v="29"/>
    <n v="200000000"/>
    <n v="0"/>
    <n v="0"/>
    <n v="200000000"/>
    <n v="0"/>
    <n v="200000000"/>
    <n v="0"/>
    <n v="200000000"/>
    <n v="171931062"/>
    <n v="62942778"/>
    <n v="62942778"/>
  </r>
  <r>
    <s v="04-03-00-000"/>
    <x v="0"/>
    <x v="30"/>
    <x v="0"/>
    <s v="02"/>
    <s v="02"/>
    <s v="02"/>
    <s v="006"/>
    <s v="009"/>
    <m/>
    <m/>
    <x v="0"/>
    <x v="0"/>
    <s v="CSF"/>
    <x v="30"/>
    <n v="911753091.01999998"/>
    <n v="0"/>
    <n v="2000000"/>
    <n v="909753091.01999998"/>
    <n v="0"/>
    <n v="800000000"/>
    <n v="109753091.02"/>
    <n v="244201659"/>
    <n v="244177052"/>
    <n v="244177052"/>
    <n v="244177052"/>
  </r>
  <r>
    <s v="04-03-00-000"/>
    <x v="0"/>
    <x v="31"/>
    <x v="0"/>
    <s v="02"/>
    <s v="02"/>
    <s v="02"/>
    <s v="007"/>
    <s v="001"/>
    <m/>
    <m/>
    <x v="0"/>
    <x v="0"/>
    <s v="CSF"/>
    <x v="31"/>
    <n v="1372634068.2"/>
    <n v="0"/>
    <n v="230065370"/>
    <n v="1142568698.2"/>
    <n v="0"/>
    <n v="1142568698.2"/>
    <n v="0"/>
    <n v="1142321075.2"/>
    <n v="1084301457"/>
    <n v="1084301457"/>
    <n v="1084301457"/>
  </r>
  <r>
    <s v="04-03-00-000"/>
    <x v="0"/>
    <x v="31"/>
    <x v="0"/>
    <s v="02"/>
    <s v="02"/>
    <s v="02"/>
    <s v="007"/>
    <s v="001"/>
    <m/>
    <m/>
    <x v="1"/>
    <x v="1"/>
    <s v="CSF"/>
    <x v="31"/>
    <n v="411200000"/>
    <n v="0"/>
    <n v="0"/>
    <n v="411200000"/>
    <n v="0"/>
    <n v="241200000"/>
    <n v="170000000"/>
    <n v="25606728"/>
    <n v="25606728"/>
    <n v="25606728"/>
    <n v="25606728"/>
  </r>
  <r>
    <s v="04-03-00-000"/>
    <x v="0"/>
    <x v="32"/>
    <x v="0"/>
    <s v="02"/>
    <s v="02"/>
    <s v="02"/>
    <s v="007"/>
    <s v="002"/>
    <m/>
    <m/>
    <x v="0"/>
    <x v="0"/>
    <s v="CSF"/>
    <x v="32"/>
    <n v="68662523.019999996"/>
    <n v="0"/>
    <n v="0"/>
    <n v="68662523.019999996"/>
    <n v="0"/>
    <n v="0"/>
    <n v="68662523.019999996"/>
    <n v="0"/>
    <n v="0"/>
    <n v="0"/>
    <n v="0"/>
  </r>
  <r>
    <s v="04-03-00-000"/>
    <x v="0"/>
    <x v="32"/>
    <x v="0"/>
    <s v="02"/>
    <s v="02"/>
    <s v="02"/>
    <s v="007"/>
    <s v="002"/>
    <m/>
    <m/>
    <x v="1"/>
    <x v="1"/>
    <s v="CSF"/>
    <x v="32"/>
    <n v="37000000"/>
    <n v="391613550"/>
    <n v="298613550"/>
    <n v="130000000"/>
    <n v="0"/>
    <n v="90000000"/>
    <n v="40000000"/>
    <n v="8550000"/>
    <n v="0"/>
    <n v="0"/>
    <n v="0"/>
  </r>
  <r>
    <s v="04-03-00-000"/>
    <x v="0"/>
    <x v="33"/>
    <x v="0"/>
    <s v="02"/>
    <s v="02"/>
    <s v="02"/>
    <s v="008"/>
    <s v="002"/>
    <m/>
    <m/>
    <x v="0"/>
    <x v="0"/>
    <s v="CSF"/>
    <x v="33"/>
    <n v="1064880045"/>
    <n v="231548730"/>
    <n v="25789614"/>
    <n v="1270639161"/>
    <n v="0"/>
    <n v="1270639161"/>
    <n v="0"/>
    <n v="1222982185"/>
    <n v="196120710.46000001"/>
    <n v="196120710.46000001"/>
    <n v="196120710.46000001"/>
  </r>
  <r>
    <s v="04-03-00-000"/>
    <x v="0"/>
    <x v="33"/>
    <x v="0"/>
    <s v="02"/>
    <s v="02"/>
    <s v="02"/>
    <s v="008"/>
    <s v="002"/>
    <m/>
    <m/>
    <x v="1"/>
    <x v="1"/>
    <s v="CSF"/>
    <x v="33"/>
    <n v="2626701202"/>
    <n v="0"/>
    <n v="159582156"/>
    <n v="2467119046"/>
    <n v="0"/>
    <n v="2114491949"/>
    <n v="352627097"/>
    <n v="1676087634"/>
    <n v="342842463"/>
    <n v="342842463"/>
    <n v="342842463"/>
  </r>
  <r>
    <s v="04-03-00-000"/>
    <x v="0"/>
    <x v="34"/>
    <x v="0"/>
    <s v="02"/>
    <s v="02"/>
    <s v="02"/>
    <s v="008"/>
    <s v="003"/>
    <m/>
    <m/>
    <x v="0"/>
    <x v="0"/>
    <s v="CSF"/>
    <x v="34"/>
    <n v="368739480"/>
    <n v="0"/>
    <n v="53260422"/>
    <n v="315479058"/>
    <n v="0"/>
    <n v="315479058"/>
    <n v="0"/>
    <n v="315479058"/>
    <n v="44490171"/>
    <n v="44490171"/>
    <n v="44490171"/>
  </r>
  <r>
    <s v="04-03-00-000"/>
    <x v="0"/>
    <x v="34"/>
    <x v="0"/>
    <s v="02"/>
    <s v="02"/>
    <s v="02"/>
    <s v="008"/>
    <s v="003"/>
    <m/>
    <m/>
    <x v="1"/>
    <x v="1"/>
    <s v="CSF"/>
    <x v="34"/>
    <n v="2516570382"/>
    <n v="66401951"/>
    <n v="779420331"/>
    <n v="1803552002"/>
    <n v="0"/>
    <n v="996240625"/>
    <n v="807311377"/>
    <n v="931352725"/>
    <n v="225814936"/>
    <n v="212894480"/>
    <n v="212894480"/>
  </r>
  <r>
    <s v="04-03-00-000"/>
    <x v="0"/>
    <x v="35"/>
    <x v="0"/>
    <s v="02"/>
    <s v="02"/>
    <s v="02"/>
    <s v="008"/>
    <s v="004"/>
    <m/>
    <m/>
    <x v="0"/>
    <x v="0"/>
    <s v="CSF"/>
    <x v="35"/>
    <n v="300000000"/>
    <n v="0"/>
    <n v="500000"/>
    <n v="299500000"/>
    <n v="0"/>
    <n v="210000000"/>
    <n v="89500000"/>
    <n v="61309031.530000001"/>
    <n v="55153370.530000001"/>
    <n v="55153370.530000001"/>
    <n v="55153370.530000001"/>
  </r>
  <r>
    <s v="04-03-00-000"/>
    <x v="0"/>
    <x v="35"/>
    <x v="0"/>
    <s v="02"/>
    <s v="02"/>
    <s v="02"/>
    <s v="008"/>
    <s v="004"/>
    <m/>
    <m/>
    <x v="1"/>
    <x v="1"/>
    <s v="CSF"/>
    <x v="35"/>
    <n v="26915471"/>
    <n v="0"/>
    <n v="0"/>
    <n v="26915471"/>
    <n v="0"/>
    <n v="0"/>
    <n v="26915471"/>
    <n v="0"/>
    <n v="0"/>
    <n v="0"/>
    <n v="0"/>
  </r>
  <r>
    <s v="04-03-00-000"/>
    <x v="0"/>
    <x v="36"/>
    <x v="0"/>
    <s v="02"/>
    <s v="02"/>
    <s v="02"/>
    <s v="008"/>
    <s v="005"/>
    <m/>
    <m/>
    <x v="0"/>
    <x v="0"/>
    <s v="CSF"/>
    <x v="36"/>
    <n v="3211655146"/>
    <n v="1605206057.6099999"/>
    <n v="58002101.020000003"/>
    <n v="4758859102.5900002"/>
    <n v="0"/>
    <n v="4758859102.5900002"/>
    <n v="0"/>
    <n v="4735516045.5900002"/>
    <n v="1519353536.5899999"/>
    <n v="1519353536.5899999"/>
    <n v="1365512678.29"/>
  </r>
  <r>
    <s v="04-03-00-000"/>
    <x v="0"/>
    <x v="36"/>
    <x v="0"/>
    <s v="02"/>
    <s v="02"/>
    <s v="02"/>
    <s v="008"/>
    <s v="005"/>
    <m/>
    <m/>
    <x v="1"/>
    <x v="1"/>
    <s v="CSF"/>
    <x v="36"/>
    <n v="445419244"/>
    <n v="100800000"/>
    <n v="0"/>
    <n v="546219244"/>
    <n v="0"/>
    <n v="538200507"/>
    <n v="8018737"/>
    <n v="62584678"/>
    <n v="21085910"/>
    <n v="21085910"/>
    <n v="21085910"/>
  </r>
  <r>
    <s v="04-03-00-000"/>
    <x v="0"/>
    <x v="37"/>
    <x v="0"/>
    <s v="02"/>
    <s v="02"/>
    <s v="02"/>
    <s v="008"/>
    <s v="007"/>
    <m/>
    <m/>
    <x v="0"/>
    <x v="0"/>
    <s v="CSF"/>
    <x v="37"/>
    <n v="0"/>
    <n v="39000000"/>
    <n v="39000000"/>
    <n v="0"/>
    <n v="0"/>
    <n v="0"/>
    <n v="0"/>
    <n v="0"/>
    <n v="0"/>
    <n v="0"/>
    <n v="0"/>
  </r>
  <r>
    <s v="04-03-00-000"/>
    <x v="0"/>
    <x v="37"/>
    <x v="0"/>
    <s v="02"/>
    <s v="02"/>
    <s v="02"/>
    <s v="008"/>
    <s v="007"/>
    <m/>
    <m/>
    <x v="1"/>
    <x v="1"/>
    <s v="CSF"/>
    <x v="37"/>
    <n v="202000000"/>
    <n v="200000000"/>
    <n v="36613550"/>
    <n v="365386450"/>
    <n v="0"/>
    <n v="345021500"/>
    <n v="20364950"/>
    <n v="50000000"/>
    <n v="0"/>
    <n v="0"/>
    <n v="0"/>
  </r>
  <r>
    <s v="04-03-00-000"/>
    <x v="0"/>
    <x v="38"/>
    <x v="0"/>
    <s v="02"/>
    <s v="02"/>
    <s v="02"/>
    <s v="008"/>
    <s v="008"/>
    <m/>
    <m/>
    <x v="0"/>
    <x v="0"/>
    <s v="CSF"/>
    <x v="38"/>
    <n v="1605206057.6099999"/>
    <n v="0"/>
    <n v="1605206057.6099999"/>
    <n v="0"/>
    <n v="0"/>
    <n v="0"/>
    <n v="0"/>
    <n v="0"/>
    <n v="0"/>
    <n v="0"/>
    <n v="0"/>
  </r>
  <r>
    <s v="04-03-00-000"/>
    <x v="0"/>
    <x v="38"/>
    <x v="0"/>
    <s v="02"/>
    <s v="02"/>
    <s v="02"/>
    <s v="008"/>
    <s v="008"/>
    <m/>
    <m/>
    <x v="1"/>
    <x v="1"/>
    <s v="CSF"/>
    <x v="38"/>
    <n v="70000000"/>
    <n v="93180205"/>
    <n v="0"/>
    <n v="163180205"/>
    <n v="0"/>
    <n v="163180205"/>
    <n v="0"/>
    <n v="0"/>
    <n v="0"/>
    <n v="0"/>
    <n v="0"/>
  </r>
  <r>
    <s v="04-03-00-000"/>
    <x v="0"/>
    <x v="39"/>
    <x v="0"/>
    <s v="02"/>
    <s v="02"/>
    <s v="02"/>
    <s v="008"/>
    <s v="009"/>
    <m/>
    <m/>
    <x v="0"/>
    <x v="0"/>
    <s v="CSF"/>
    <x v="39"/>
    <n v="1500000"/>
    <n v="0"/>
    <n v="0"/>
    <n v="1500000"/>
    <n v="0"/>
    <n v="1500000"/>
    <n v="0"/>
    <n v="150000"/>
    <n v="150000"/>
    <n v="150000"/>
    <n v="150000"/>
  </r>
  <r>
    <s v="04-03-00-000"/>
    <x v="0"/>
    <x v="40"/>
    <x v="0"/>
    <s v="02"/>
    <s v="02"/>
    <s v="02"/>
    <s v="009"/>
    <s v="003"/>
    <m/>
    <m/>
    <x v="1"/>
    <x v="1"/>
    <s v="CSF"/>
    <x v="40"/>
    <n v="169241871"/>
    <n v="0"/>
    <n v="0"/>
    <n v="169241871"/>
    <n v="0"/>
    <n v="0"/>
    <n v="169241871"/>
    <n v="0"/>
    <n v="0"/>
    <n v="0"/>
    <n v="0"/>
  </r>
  <r>
    <s v="04-03-00-000"/>
    <x v="0"/>
    <x v="41"/>
    <x v="0"/>
    <s v="02"/>
    <s v="02"/>
    <s v="02"/>
    <s v="009"/>
    <s v="004"/>
    <m/>
    <m/>
    <x v="0"/>
    <x v="0"/>
    <s v="CSF"/>
    <x v="41"/>
    <n v="90000000"/>
    <n v="0"/>
    <n v="0"/>
    <n v="90000000"/>
    <n v="0"/>
    <n v="41000000"/>
    <n v="49000000"/>
    <n v="10668185"/>
    <n v="10607319"/>
    <n v="10607319"/>
    <n v="10607319"/>
  </r>
  <r>
    <s v="04-03-00-000"/>
    <x v="0"/>
    <x v="42"/>
    <x v="0"/>
    <s v="02"/>
    <s v="02"/>
    <s v="02"/>
    <s v="009"/>
    <s v="006"/>
    <m/>
    <m/>
    <x v="1"/>
    <x v="1"/>
    <s v="CSF"/>
    <x v="42"/>
    <n v="31482000"/>
    <n v="164000000"/>
    <n v="0"/>
    <n v="195482000"/>
    <n v="0"/>
    <n v="164000000"/>
    <n v="31482000"/>
    <n v="0"/>
    <n v="0"/>
    <n v="0"/>
    <n v="0"/>
  </r>
  <r>
    <s v="04-03-00-000"/>
    <x v="0"/>
    <x v="43"/>
    <x v="0"/>
    <s v="02"/>
    <s v="02"/>
    <s v="02"/>
    <s v="010"/>
    <m/>
    <m/>
    <m/>
    <x v="0"/>
    <x v="0"/>
    <s v="CSF"/>
    <x v="43"/>
    <n v="20000000"/>
    <n v="0"/>
    <n v="9946677"/>
    <n v="10053323"/>
    <n v="0"/>
    <n v="10000000"/>
    <n v="53323"/>
    <n v="690246"/>
    <n v="690246"/>
    <n v="690246"/>
    <n v="690246"/>
  </r>
  <r>
    <s v="04-03-00-000"/>
    <x v="0"/>
    <x v="43"/>
    <x v="0"/>
    <s v="02"/>
    <s v="02"/>
    <s v="02"/>
    <s v="010"/>
    <m/>
    <m/>
    <m/>
    <x v="1"/>
    <x v="1"/>
    <s v="CSF"/>
    <x v="43"/>
    <n v="90000000"/>
    <n v="313600"/>
    <n v="6452825"/>
    <n v="83860775"/>
    <n v="0"/>
    <n v="40000000"/>
    <n v="43860775"/>
    <n v="2199297"/>
    <n v="2199297"/>
    <n v="2199297"/>
    <n v="2199297"/>
  </r>
  <r>
    <s v="04-03-00-000"/>
    <x v="0"/>
    <x v="44"/>
    <x v="0"/>
    <s v="03"/>
    <s v="04"/>
    <s v="02"/>
    <s v="012"/>
    <s v="001"/>
    <m/>
    <m/>
    <x v="0"/>
    <x v="0"/>
    <s v="CSF"/>
    <x v="44"/>
    <n v="192000000"/>
    <n v="0"/>
    <n v="34154033"/>
    <n v="157845967"/>
    <n v="0"/>
    <n v="6128686"/>
    <n v="151717281"/>
    <n v="6128686"/>
    <n v="6128686"/>
    <n v="6128686"/>
    <n v="6128686"/>
  </r>
  <r>
    <s v="04-03-00-000"/>
    <x v="0"/>
    <x v="45"/>
    <x v="0"/>
    <s v="03"/>
    <s v="04"/>
    <s v="02"/>
    <s v="012"/>
    <s v="002"/>
    <m/>
    <m/>
    <x v="0"/>
    <x v="0"/>
    <s v="CSF"/>
    <x v="45"/>
    <n v="50000000"/>
    <n v="0"/>
    <n v="14701061"/>
    <n v="35298939"/>
    <n v="0"/>
    <n v="24469611"/>
    <n v="10829328"/>
    <n v="24469611"/>
    <n v="24469611"/>
    <n v="24469611"/>
    <n v="24469611"/>
  </r>
  <r>
    <s v="04-03-00-000"/>
    <x v="0"/>
    <x v="46"/>
    <x v="0"/>
    <s v="08"/>
    <s v="01"/>
    <s v="02"/>
    <s v="001"/>
    <m/>
    <m/>
    <m/>
    <x v="0"/>
    <x v="0"/>
    <s v="CSF"/>
    <x v="46"/>
    <n v="400000000"/>
    <n v="32685934"/>
    <n v="343782306"/>
    <n v="88903628"/>
    <n v="0"/>
    <n v="0"/>
    <n v="88903628"/>
    <n v="0"/>
    <n v="0"/>
    <n v="0"/>
    <n v="0"/>
  </r>
  <r>
    <s v="04-03-00-000"/>
    <x v="0"/>
    <x v="47"/>
    <x v="0"/>
    <s v="08"/>
    <s v="01"/>
    <s v="02"/>
    <s v="003"/>
    <m/>
    <m/>
    <m/>
    <x v="1"/>
    <x v="1"/>
    <s v="CSF"/>
    <x v="47"/>
    <n v="438770000"/>
    <n v="19459590"/>
    <n v="125084213"/>
    <n v="333145377"/>
    <n v="0"/>
    <n v="67311000"/>
    <n v="265834377"/>
    <n v="67311000"/>
    <n v="67311000"/>
    <n v="67311000"/>
    <n v="67311000"/>
  </r>
  <r>
    <s v="04-03-00-000"/>
    <x v="0"/>
    <x v="48"/>
    <x v="0"/>
    <s v="08"/>
    <s v="01"/>
    <s v="02"/>
    <s v="004"/>
    <m/>
    <m/>
    <m/>
    <x v="1"/>
    <x v="1"/>
    <s v="CSF"/>
    <x v="48"/>
    <n v="15000000"/>
    <n v="0"/>
    <n v="0"/>
    <n v="15000000"/>
    <n v="0"/>
    <n v="0"/>
    <n v="15000000"/>
    <n v="0"/>
    <n v="0"/>
    <n v="0"/>
    <n v="0"/>
  </r>
  <r>
    <s v="04-03-00-000"/>
    <x v="0"/>
    <x v="49"/>
    <x v="0"/>
    <s v="08"/>
    <s v="01"/>
    <s v="02"/>
    <s v="006"/>
    <m/>
    <m/>
    <m/>
    <x v="0"/>
    <x v="0"/>
    <s v="CSF"/>
    <x v="49"/>
    <n v="13000000"/>
    <n v="0"/>
    <n v="0"/>
    <n v="13000000"/>
    <n v="0"/>
    <n v="0"/>
    <n v="13000000"/>
    <n v="0"/>
    <n v="0"/>
    <n v="0"/>
    <n v="0"/>
  </r>
  <r>
    <s v="04-03-00-000"/>
    <x v="0"/>
    <x v="50"/>
    <x v="1"/>
    <s v="0402"/>
    <s v="1003"/>
    <s v="7"/>
    <s v="0"/>
    <s v="0402003"/>
    <s v="02"/>
    <m/>
    <x v="0"/>
    <x v="0"/>
    <s v="CSF"/>
    <x v="50"/>
    <n v="176835420"/>
    <n v="0"/>
    <n v="0"/>
    <n v="176835420"/>
    <n v="0"/>
    <n v="98046128"/>
    <n v="78789292"/>
    <n v="0"/>
    <n v="0"/>
    <n v="0"/>
    <n v="0"/>
  </r>
  <r>
    <s v="04-03-00-000"/>
    <x v="0"/>
    <x v="51"/>
    <x v="1"/>
    <s v="0402"/>
    <s v="1003"/>
    <s v="7"/>
    <s v="0"/>
    <s v="0402008"/>
    <s v="02"/>
    <m/>
    <x v="0"/>
    <x v="0"/>
    <s v="CSF"/>
    <x v="51"/>
    <n v="159484130"/>
    <n v="0"/>
    <n v="0"/>
    <n v="159484130"/>
    <n v="0"/>
    <n v="148730328"/>
    <n v="10753802"/>
    <n v="0"/>
    <n v="0"/>
    <n v="0"/>
    <n v="0"/>
  </r>
  <r>
    <s v="04-03-00-000"/>
    <x v="0"/>
    <x v="52"/>
    <x v="1"/>
    <s v="0402"/>
    <s v="1003"/>
    <s v="7"/>
    <s v="0"/>
    <s v="0402009"/>
    <s v="02"/>
    <m/>
    <x v="0"/>
    <x v="0"/>
    <s v="CSF"/>
    <x v="52"/>
    <n v="1530294360"/>
    <n v="0"/>
    <n v="300000000"/>
    <n v="1230294360"/>
    <n v="0"/>
    <n v="849289801"/>
    <n v="381004559"/>
    <n v="644287196"/>
    <n v="10201781"/>
    <n v="10201781"/>
    <n v="10201781"/>
  </r>
  <r>
    <s v="04-03-00-000"/>
    <x v="0"/>
    <x v="53"/>
    <x v="1"/>
    <s v="0402"/>
    <s v="1003"/>
    <s v="7"/>
    <s v="0"/>
    <s v="0402011"/>
    <s v="02"/>
    <m/>
    <x v="0"/>
    <x v="0"/>
    <s v="CSF"/>
    <x v="53"/>
    <n v="1077312240"/>
    <n v="0"/>
    <n v="0"/>
    <n v="1077312240"/>
    <n v="0"/>
    <n v="639909058"/>
    <n v="437403182"/>
    <n v="510320980"/>
    <n v="7890723"/>
    <n v="7890723"/>
    <n v="7890723"/>
  </r>
  <r>
    <s v="04-03-00-000"/>
    <x v="0"/>
    <x v="54"/>
    <x v="1"/>
    <s v="0402"/>
    <s v="1003"/>
    <s v="7"/>
    <s v="0"/>
    <s v="0402012"/>
    <s v="02"/>
    <m/>
    <x v="0"/>
    <x v="0"/>
    <s v="CSF"/>
    <x v="54"/>
    <n v="208573076"/>
    <n v="0"/>
    <n v="0"/>
    <n v="208573076"/>
    <n v="0"/>
    <n v="52174173"/>
    <n v="156398903"/>
    <n v="47143092"/>
    <n v="0"/>
    <n v="0"/>
    <n v="0"/>
  </r>
  <r>
    <s v="04-03-00-000"/>
    <x v="0"/>
    <x v="55"/>
    <x v="1"/>
    <s v="0402"/>
    <s v="1003"/>
    <s v="7"/>
    <s v="0"/>
    <s v="0402017"/>
    <s v="02"/>
    <m/>
    <x v="0"/>
    <x v="0"/>
    <s v="CSF"/>
    <x v="55"/>
    <n v="190612110"/>
    <n v="0"/>
    <n v="0"/>
    <n v="190612110"/>
    <n v="0"/>
    <n v="131719771"/>
    <n v="58892339"/>
    <n v="0"/>
    <n v="0"/>
    <n v="0"/>
    <n v="0"/>
  </r>
  <r>
    <s v="04-03-00-000"/>
    <x v="0"/>
    <x v="56"/>
    <x v="1"/>
    <s v="0402"/>
    <s v="1003"/>
    <s v="7"/>
    <s v="0"/>
    <s v="0402020"/>
    <s v="02"/>
    <m/>
    <x v="0"/>
    <x v="0"/>
    <s v="CSF"/>
    <x v="56"/>
    <n v="156888664"/>
    <n v="0"/>
    <n v="0"/>
    <n v="156888664"/>
    <n v="0"/>
    <n v="156816354"/>
    <n v="72310"/>
    <n v="64751566"/>
    <n v="0"/>
    <n v="0"/>
    <n v="0"/>
  </r>
  <r>
    <s v="04-03-00-000"/>
    <x v="0"/>
    <x v="56"/>
    <x v="1"/>
    <s v="0402"/>
    <s v="1003"/>
    <s v="7"/>
    <s v="0"/>
    <s v="0402020"/>
    <s v="02"/>
    <m/>
    <x v="1"/>
    <x v="1"/>
    <s v="CSF"/>
    <x v="56"/>
    <n v="12500000"/>
    <n v="0"/>
    <n v="0"/>
    <n v="12500000"/>
    <n v="0"/>
    <n v="0"/>
    <n v="12500000"/>
    <n v="0"/>
    <n v="0"/>
    <n v="0"/>
    <n v="0"/>
  </r>
  <r>
    <s v="04-03-00-000"/>
    <x v="0"/>
    <x v="55"/>
    <x v="1"/>
    <s v="0402"/>
    <s v="1003"/>
    <s v="7"/>
    <s v="0"/>
    <s v="0402017"/>
    <s v="02"/>
    <m/>
    <x v="1"/>
    <x v="1"/>
    <s v="CSF"/>
    <x v="55"/>
    <n v="32500000"/>
    <n v="0"/>
    <n v="0"/>
    <n v="32500000"/>
    <n v="0"/>
    <n v="0"/>
    <n v="32500000"/>
    <n v="0"/>
    <n v="0"/>
    <n v="0"/>
    <n v="0"/>
  </r>
  <r>
    <s v="04-03-00-000"/>
    <x v="0"/>
    <x v="53"/>
    <x v="1"/>
    <s v="0402"/>
    <s v="1003"/>
    <s v="7"/>
    <s v="0"/>
    <s v="0402011"/>
    <s v="02"/>
    <m/>
    <x v="1"/>
    <x v="1"/>
    <s v="CSF"/>
    <x v="53"/>
    <n v="377500000"/>
    <n v="0"/>
    <n v="0"/>
    <n v="377500000"/>
    <n v="0"/>
    <n v="263891588"/>
    <n v="113608412"/>
    <n v="41125036"/>
    <n v="0"/>
    <n v="0"/>
    <n v="0"/>
  </r>
  <r>
    <s v="04-03-00-000"/>
    <x v="0"/>
    <x v="52"/>
    <x v="1"/>
    <s v="0402"/>
    <s v="1003"/>
    <s v="7"/>
    <s v="0"/>
    <s v="0402009"/>
    <s v="02"/>
    <m/>
    <x v="1"/>
    <x v="1"/>
    <s v="CSF"/>
    <x v="52"/>
    <n v="333024818"/>
    <n v="0"/>
    <n v="0"/>
    <n v="333024818"/>
    <n v="0"/>
    <n v="215745832"/>
    <n v="117278986"/>
    <n v="0"/>
    <n v="0"/>
    <n v="0"/>
    <n v="0"/>
  </r>
  <r>
    <s v="04-03-00-000"/>
    <x v="0"/>
    <x v="50"/>
    <x v="1"/>
    <s v="0402"/>
    <s v="1003"/>
    <s v="7"/>
    <s v="0"/>
    <s v="0402003"/>
    <s v="02"/>
    <m/>
    <x v="1"/>
    <x v="1"/>
    <s v="CSF"/>
    <x v="50"/>
    <n v="309475182"/>
    <n v="0"/>
    <n v="0"/>
    <n v="309475182"/>
    <n v="0"/>
    <n v="0"/>
    <n v="309475182"/>
    <n v="0"/>
    <n v="0"/>
    <n v="0"/>
    <n v="0"/>
  </r>
  <r>
    <s v="04-03-00-000"/>
    <x v="0"/>
    <x v="57"/>
    <x v="1"/>
    <s v="0402"/>
    <s v="1003"/>
    <s v="8"/>
    <s v="0"/>
    <s v="0402003"/>
    <s v="02"/>
    <m/>
    <x v="0"/>
    <x v="0"/>
    <s v="CSF"/>
    <x v="57"/>
    <n v="262212984"/>
    <n v="0"/>
    <n v="0"/>
    <n v="262212984"/>
    <n v="0"/>
    <n v="246217190"/>
    <n v="15995794"/>
    <n v="138980703"/>
    <n v="0"/>
    <n v="0"/>
    <n v="0"/>
  </r>
  <r>
    <s v="04-03-00-000"/>
    <x v="0"/>
    <x v="58"/>
    <x v="1"/>
    <s v="0402"/>
    <s v="1003"/>
    <s v="8"/>
    <s v="0"/>
    <s v="0402014"/>
    <s v="02"/>
    <m/>
    <x v="0"/>
    <x v="0"/>
    <s v="CSF"/>
    <x v="58"/>
    <n v="6582034296"/>
    <n v="0"/>
    <n v="4160417134"/>
    <n v="2421617162"/>
    <n v="0"/>
    <n v="2258094352"/>
    <n v="163522810"/>
    <n v="744459527"/>
    <n v="17754126"/>
    <n v="17754126"/>
    <n v="17754126"/>
  </r>
  <r>
    <s v="04-03-00-000"/>
    <x v="0"/>
    <x v="59"/>
    <x v="1"/>
    <s v="0402"/>
    <s v="1003"/>
    <s v="8"/>
    <s v="0"/>
    <s v="0402016"/>
    <s v="02"/>
    <m/>
    <x v="0"/>
    <x v="0"/>
    <s v="CSF"/>
    <x v="59"/>
    <n v="1455752720"/>
    <n v="0"/>
    <n v="0"/>
    <n v="1455752720"/>
    <n v="0"/>
    <n v="1143378011"/>
    <n v="312374709"/>
    <n v="205488740"/>
    <n v="46563569"/>
    <n v="46563569"/>
    <n v="46563569"/>
  </r>
  <r>
    <s v="04-03-00-000"/>
    <x v="0"/>
    <x v="59"/>
    <x v="1"/>
    <s v="0402"/>
    <s v="1003"/>
    <s v="8"/>
    <s v="0"/>
    <s v="0402016"/>
    <s v="02"/>
    <m/>
    <x v="1"/>
    <x v="1"/>
    <s v="CSF"/>
    <x v="59"/>
    <n v="1387229919"/>
    <n v="0"/>
    <n v="0"/>
    <n v="1387229919"/>
    <n v="0"/>
    <n v="219256192"/>
    <n v="1167973727"/>
    <n v="0"/>
    <n v="0"/>
    <n v="0"/>
    <n v="0"/>
  </r>
  <r>
    <s v="04-03-00-000"/>
    <x v="0"/>
    <x v="58"/>
    <x v="1"/>
    <s v="0402"/>
    <s v="1003"/>
    <s v="8"/>
    <s v="0"/>
    <s v="0402014"/>
    <s v="02"/>
    <m/>
    <x v="1"/>
    <x v="1"/>
    <s v="CSF"/>
    <x v="58"/>
    <n v="3012415081"/>
    <n v="0"/>
    <n v="0"/>
    <n v="3012415081"/>
    <n v="0"/>
    <n v="1075244377"/>
    <n v="1937170704"/>
    <n v="116771678"/>
    <n v="0"/>
    <n v="0"/>
    <n v="0"/>
  </r>
  <r>
    <s v="04-03-00-000"/>
    <x v="0"/>
    <x v="57"/>
    <x v="1"/>
    <s v="0402"/>
    <s v="1003"/>
    <s v="8"/>
    <s v="0"/>
    <s v="0402003"/>
    <s v="02"/>
    <m/>
    <x v="1"/>
    <x v="1"/>
    <s v="CSF"/>
    <x v="57"/>
    <n v="262355000"/>
    <n v="0"/>
    <n v="0"/>
    <n v="262355000"/>
    <n v="0"/>
    <n v="260039685"/>
    <n v="2315315"/>
    <n v="0"/>
    <n v="0"/>
    <n v="0"/>
    <n v="0"/>
  </r>
  <r>
    <s v="04-03-00-000"/>
    <x v="0"/>
    <x v="60"/>
    <x v="1"/>
    <s v="0403"/>
    <s v="1003"/>
    <s v="2"/>
    <s v="0"/>
    <s v="0403002"/>
    <s v="02"/>
    <m/>
    <x v="0"/>
    <x v="0"/>
    <s v="CSF"/>
    <x v="60"/>
    <n v="780000000"/>
    <n v="0"/>
    <n v="0"/>
    <n v="780000000"/>
    <n v="0"/>
    <n v="631565459"/>
    <n v="148434541"/>
    <n v="380289402"/>
    <n v="23544864"/>
    <n v="23544864"/>
    <n v="23544864"/>
  </r>
  <r>
    <s v="04-03-00-000"/>
    <x v="0"/>
    <x v="61"/>
    <x v="1"/>
    <s v="0403"/>
    <s v="1003"/>
    <s v="2"/>
    <s v="0"/>
    <s v="0403005"/>
    <s v="02"/>
    <m/>
    <x v="0"/>
    <x v="0"/>
    <s v="CSF"/>
    <x v="61"/>
    <n v="3220000000"/>
    <n v="0"/>
    <n v="300000000"/>
    <n v="2920000000"/>
    <n v="0"/>
    <n v="1153314735"/>
    <n v="1766685265"/>
    <n v="1063265122"/>
    <n v="107415021"/>
    <n v="107415021"/>
    <n v="107415021"/>
  </r>
  <r>
    <s v="04-03-00-000"/>
    <x v="0"/>
    <x v="61"/>
    <x v="1"/>
    <s v="0403"/>
    <s v="1003"/>
    <s v="2"/>
    <s v="0"/>
    <s v="0403005"/>
    <s v="02"/>
    <m/>
    <x v="1"/>
    <x v="1"/>
    <s v="CSF"/>
    <x v="61"/>
    <n v="8940000000"/>
    <n v="0"/>
    <n v="0"/>
    <n v="8940000000"/>
    <n v="0"/>
    <n v="1207170485"/>
    <n v="7732829515"/>
    <n v="175230948"/>
    <n v="80213883"/>
    <n v="79868060"/>
    <n v="79868060"/>
  </r>
  <r>
    <s v="04-03-00-000"/>
    <x v="0"/>
    <x v="60"/>
    <x v="1"/>
    <s v="0403"/>
    <s v="1003"/>
    <s v="2"/>
    <s v="0"/>
    <s v="0403002"/>
    <s v="02"/>
    <m/>
    <x v="1"/>
    <x v="1"/>
    <s v="CSF"/>
    <x v="60"/>
    <n v="6060000000"/>
    <n v="0"/>
    <n v="0"/>
    <n v="6060000000"/>
    <n v="0"/>
    <n v="171166632"/>
    <n v="5888833368"/>
    <n v="171166632"/>
    <n v="0"/>
    <n v="0"/>
    <n v="0"/>
  </r>
  <r>
    <s v="04-03-00-000"/>
    <x v="0"/>
    <x v="62"/>
    <x v="1"/>
    <s v="0404"/>
    <s v="1003"/>
    <s v="2"/>
    <s v="0"/>
    <s v="0404004"/>
    <s v="02"/>
    <m/>
    <x v="0"/>
    <x v="0"/>
    <s v="CSF"/>
    <x v="62"/>
    <n v="7659826508"/>
    <n v="0"/>
    <n v="5579011203"/>
    <n v="2080815305"/>
    <n v="0"/>
    <n v="1865292495"/>
    <n v="215522810"/>
    <n v="1612739919"/>
    <n v="276653423"/>
    <n v="276653423"/>
    <n v="276653423"/>
  </r>
  <r>
    <s v="04-03-00-000"/>
    <x v="0"/>
    <x v="62"/>
    <x v="1"/>
    <s v="0404"/>
    <s v="1003"/>
    <s v="2"/>
    <s v="0"/>
    <s v="0404004"/>
    <s v="02"/>
    <m/>
    <x v="0"/>
    <x v="2"/>
    <s v="CSF"/>
    <x v="62"/>
    <n v="7487400000"/>
    <n v="0"/>
    <n v="5302780657"/>
    <n v="2184619343"/>
    <n v="0"/>
    <n v="31000000"/>
    <n v="2153619343"/>
    <n v="0"/>
    <n v="0"/>
    <n v="0"/>
    <n v="0"/>
  </r>
  <r>
    <s v="04-03-00-000"/>
    <x v="0"/>
    <x v="63"/>
    <x v="1"/>
    <s v="0404"/>
    <s v="1003"/>
    <s v="2"/>
    <s v="0"/>
    <s v="0404007"/>
    <s v="02"/>
    <m/>
    <x v="0"/>
    <x v="2"/>
    <s v="CSF"/>
    <x v="63"/>
    <n v="512600000"/>
    <n v="0"/>
    <n v="0"/>
    <n v="512600000"/>
    <n v="0"/>
    <n v="485832184"/>
    <n v="26767816"/>
    <n v="485832184"/>
    <n v="43326059"/>
    <n v="43326059"/>
    <n v="43326059"/>
  </r>
  <r>
    <s v="04-03-00-000"/>
    <x v="0"/>
    <x v="63"/>
    <x v="1"/>
    <s v="0404"/>
    <s v="1003"/>
    <s v="2"/>
    <s v="0"/>
    <s v="0404007"/>
    <s v="02"/>
    <m/>
    <x v="1"/>
    <x v="1"/>
    <s v="CSF"/>
    <x v="63"/>
    <n v="3967350000"/>
    <n v="0"/>
    <n v="35000000"/>
    <n v="3932350000"/>
    <n v="0"/>
    <n v="57285184"/>
    <n v="3875064816"/>
    <n v="48647439"/>
    <n v="6457025"/>
    <n v="4295631"/>
    <n v="4295631"/>
  </r>
  <r>
    <s v="04-03-00-000"/>
    <x v="0"/>
    <x v="62"/>
    <x v="1"/>
    <s v="0404"/>
    <s v="1003"/>
    <s v="2"/>
    <s v="0"/>
    <s v="0404004"/>
    <s v="02"/>
    <m/>
    <x v="1"/>
    <x v="1"/>
    <s v="CSF"/>
    <x v="62"/>
    <n v="27334650000"/>
    <n v="0"/>
    <n v="700807966"/>
    <n v="26633842034"/>
    <n v="0"/>
    <n v="3263945403"/>
    <n v="23369896631"/>
    <n v="1468502407"/>
    <n v="35047459"/>
    <n v="35047459"/>
    <n v="35047459"/>
  </r>
  <r>
    <s v="04-03-00-000"/>
    <x v="0"/>
    <x v="64"/>
    <x v="1"/>
    <s v="0404"/>
    <s v="1003"/>
    <s v="2"/>
    <s v="0"/>
    <s v="0404004"/>
    <s v="01022"/>
    <s v=""/>
    <x v="0"/>
    <x v="3"/>
    <s v="CSF"/>
    <x v="64"/>
    <n v="0"/>
    <n v="1310017457"/>
    <n v="1310017457"/>
    <n v="0"/>
    <n v="0"/>
    <n v="0"/>
    <n v="0"/>
    <n v="0"/>
    <n v="0"/>
    <n v="0"/>
    <n v="0"/>
  </r>
  <r>
    <s v="04-03-00-000"/>
    <x v="0"/>
    <x v="65"/>
    <x v="1"/>
    <s v="0404"/>
    <s v="1003"/>
    <s v="2"/>
    <s v="0"/>
    <s v="0404004"/>
    <s v="02011"/>
    <s v=""/>
    <x v="0"/>
    <x v="3"/>
    <s v="CSF"/>
    <x v="65"/>
    <n v="0"/>
    <n v="7320662632"/>
    <n v="7320662632"/>
    <n v="0"/>
    <n v="0"/>
    <n v="0"/>
    <n v="0"/>
    <n v="0"/>
    <n v="0"/>
    <n v="0"/>
    <n v="0"/>
  </r>
  <r>
    <s v="04-03-00-000"/>
    <x v="0"/>
    <x v="66"/>
    <x v="1"/>
    <s v="0404"/>
    <s v="1003"/>
    <s v="2"/>
    <s v="0"/>
    <s v="0404004"/>
    <s v="02012"/>
    <s v=""/>
    <x v="0"/>
    <x v="3"/>
    <s v="CSF"/>
    <x v="66"/>
    <n v="0"/>
    <n v="12512774736"/>
    <n v="12512774736"/>
    <n v="0"/>
    <n v="0"/>
    <n v="0"/>
    <n v="0"/>
    <n v="0"/>
    <n v="0"/>
    <n v="0"/>
    <n v="0"/>
  </r>
  <r>
    <s v="04-03-00-000"/>
    <x v="0"/>
    <x v="67"/>
    <x v="1"/>
    <s v="0404"/>
    <s v="1003"/>
    <s v="2"/>
    <s v="0"/>
    <s v="0404004"/>
    <s v="02041"/>
    <s v=""/>
    <x v="0"/>
    <x v="3"/>
    <s v="CSF"/>
    <x v="67"/>
    <n v="0"/>
    <n v="967730264"/>
    <n v="967730264"/>
    <n v="0"/>
    <n v="0"/>
    <n v="0"/>
    <n v="0"/>
    <n v="0"/>
    <n v="0"/>
    <n v="0"/>
    <n v="0"/>
  </r>
  <r>
    <s v="04-03-00-000"/>
    <x v="0"/>
    <x v="68"/>
    <x v="1"/>
    <s v="0404"/>
    <s v="1003"/>
    <s v="2"/>
    <s v="0"/>
    <s v="0404004"/>
    <s v="02042"/>
    <s v=""/>
    <x v="0"/>
    <x v="3"/>
    <s v="CSF"/>
    <x v="68"/>
    <n v="0"/>
    <n v="4707269736"/>
    <n v="4707269736"/>
    <n v="0"/>
    <n v="0"/>
    <n v="0"/>
    <n v="0"/>
    <n v="0"/>
    <n v="0"/>
    <n v="0"/>
    <n v="0"/>
  </r>
  <r>
    <s v="04-03-00-000"/>
    <x v="0"/>
    <x v="69"/>
    <x v="1"/>
    <s v="0404"/>
    <s v="1003"/>
    <s v="2"/>
    <s v="0"/>
    <s v="0404004"/>
    <s v="03021"/>
    <s v=""/>
    <x v="0"/>
    <x v="3"/>
    <s v="CSF"/>
    <x v="69"/>
    <n v="0"/>
    <n v="10719704045"/>
    <n v="10719704045"/>
    <n v="0"/>
    <n v="0"/>
    <n v="0"/>
    <n v="0"/>
    <n v="0"/>
    <n v="0"/>
    <n v="0"/>
    <n v="0"/>
  </r>
  <r>
    <s v="04-03-00-000"/>
    <x v="0"/>
    <x v="70"/>
    <x v="1"/>
    <s v="0404"/>
    <s v="1003"/>
    <s v="2"/>
    <s v="0"/>
    <s v="0404004"/>
    <s v="03022"/>
    <s v=""/>
    <x v="0"/>
    <x v="3"/>
    <s v="CSF"/>
    <x v="70"/>
    <n v="0"/>
    <n v="13901430050"/>
    <n v="13901430050"/>
    <n v="0"/>
    <n v="0"/>
    <n v="0"/>
    <n v="0"/>
    <n v="0"/>
    <n v="0"/>
    <n v="0"/>
    <n v="0"/>
  </r>
  <r>
    <s v="04-03-00-000"/>
    <x v="0"/>
    <x v="71"/>
    <x v="1"/>
    <s v="0404"/>
    <s v="1003"/>
    <s v="2"/>
    <s v="0"/>
    <s v="0404004"/>
    <s v="04021"/>
    <s v=""/>
    <x v="0"/>
    <x v="3"/>
    <s v="CSF"/>
    <x v="71"/>
    <n v="0"/>
    <n v="264000000"/>
    <n v="264000000"/>
    <n v="0"/>
    <n v="0"/>
    <n v="0"/>
    <n v="0"/>
    <n v="0"/>
    <n v="0"/>
    <n v="0"/>
    <n v="0"/>
  </r>
  <r>
    <s v="04-03-00-000"/>
    <x v="0"/>
    <x v="72"/>
    <x v="1"/>
    <s v="0404"/>
    <s v="1003"/>
    <s v="2"/>
    <s v="0"/>
    <s v="0404004"/>
    <s v="04022"/>
    <s v=""/>
    <x v="0"/>
    <x v="3"/>
    <s v="CSF"/>
    <x v="72"/>
    <n v="0"/>
    <n v="792000000"/>
    <n v="792000000"/>
    <n v="0"/>
    <n v="0"/>
    <n v="0"/>
    <n v="0"/>
    <n v="0"/>
    <n v="0"/>
    <n v="0"/>
    <n v="0"/>
  </r>
  <r>
    <s v="04-03-00-000"/>
    <x v="0"/>
    <x v="73"/>
    <x v="1"/>
    <s v="0405"/>
    <s v="1003"/>
    <s v="4"/>
    <s v="0"/>
    <s v="0405005"/>
    <s v="02"/>
    <m/>
    <x v="0"/>
    <x v="0"/>
    <s v="CSF"/>
    <x v="73"/>
    <n v="2229000000"/>
    <n v="0"/>
    <n v="0"/>
    <n v="2229000000"/>
    <n v="0"/>
    <n v="612113752"/>
    <n v="1616886248"/>
    <n v="516145346"/>
    <n v="55209184"/>
    <n v="55209184"/>
    <n v="55209184"/>
  </r>
  <r>
    <s v="04-03-00-000"/>
    <x v="0"/>
    <x v="74"/>
    <x v="1"/>
    <s v="0405"/>
    <s v="1003"/>
    <s v="4"/>
    <s v="0"/>
    <s v="0405007"/>
    <s v="02"/>
    <m/>
    <x v="0"/>
    <x v="0"/>
    <s v="CSF"/>
    <x v="74"/>
    <n v="271000000"/>
    <n v="0"/>
    <n v="0"/>
    <n v="271000000"/>
    <n v="0"/>
    <n v="120788800"/>
    <n v="150211200"/>
    <n v="120788800"/>
    <n v="21182975"/>
    <n v="21182975"/>
    <n v="21182975"/>
  </r>
  <r>
    <s v="04-03-00-000"/>
    <x v="0"/>
    <x v="75"/>
    <x v="1"/>
    <s v="0405"/>
    <s v="1003"/>
    <s v="4"/>
    <s v="0"/>
    <s v="0405006"/>
    <s v="02"/>
    <m/>
    <x v="1"/>
    <x v="1"/>
    <s v="CSF"/>
    <x v="75"/>
    <n v="2500000000"/>
    <n v="0"/>
    <n v="0"/>
    <n v="2500000000"/>
    <n v="0"/>
    <n v="45043851"/>
    <n v="2454956149"/>
    <n v="45043851"/>
    <n v="0"/>
    <n v="0"/>
    <n v="0"/>
  </r>
  <r>
    <s v="04-03-00-000"/>
    <x v="0"/>
    <x v="76"/>
    <x v="1"/>
    <s v="0499"/>
    <s v="1003"/>
    <s v="5"/>
    <s v="0"/>
    <s v="0499054"/>
    <s v="02"/>
    <m/>
    <x v="0"/>
    <x v="0"/>
    <s v="CSF"/>
    <x v="76"/>
    <n v="1148750000"/>
    <n v="630800186"/>
    <n v="0"/>
    <n v="1779550186"/>
    <n v="0"/>
    <n v="1672878188"/>
    <n v="106671998"/>
    <n v="1436980634"/>
    <n v="217111867"/>
    <n v="217111867"/>
    <n v="217111867"/>
  </r>
  <r>
    <s v="04-03-00-000"/>
    <x v="0"/>
    <x v="77"/>
    <x v="1"/>
    <s v="0499"/>
    <s v="1003"/>
    <s v="5"/>
    <s v="0"/>
    <s v="0499058"/>
    <s v="02"/>
    <m/>
    <x v="0"/>
    <x v="0"/>
    <s v="CSF"/>
    <x v="77"/>
    <n v="430000000"/>
    <n v="0"/>
    <n v="80286283.879999995"/>
    <n v="349713716.12"/>
    <n v="0"/>
    <n v="349713716"/>
    <n v="0.12"/>
    <n v="0"/>
    <n v="0"/>
    <n v="0"/>
    <n v="0"/>
  </r>
  <r>
    <s v="04-03-00-000"/>
    <x v="0"/>
    <x v="78"/>
    <x v="1"/>
    <s v="0499"/>
    <s v="1003"/>
    <s v="5"/>
    <s v="0"/>
    <s v="0499060"/>
    <s v="02"/>
    <m/>
    <x v="0"/>
    <x v="0"/>
    <s v="CSF"/>
    <x v="78"/>
    <n v="900000000"/>
    <n v="352000000"/>
    <n v="630800186"/>
    <n v="621199814"/>
    <n v="0"/>
    <n v="554933019"/>
    <n v="66266795"/>
    <n v="550037220"/>
    <n v="92036401"/>
    <n v="92036401"/>
    <n v="92036401"/>
  </r>
  <r>
    <s v="04-03-00-000"/>
    <x v="0"/>
    <x v="79"/>
    <x v="1"/>
    <s v="0499"/>
    <s v="1003"/>
    <s v="5"/>
    <s v="0"/>
    <s v="0499065"/>
    <s v="02"/>
    <m/>
    <x v="0"/>
    <x v="0"/>
    <s v="CSF"/>
    <x v="79"/>
    <n v="5121250000"/>
    <n v="1000000000"/>
    <n v="3901713716.1199999"/>
    <n v="2219536283.8800001"/>
    <n v="0"/>
    <n v="1221790305.8800001"/>
    <n v="997745978"/>
    <n v="1157671563.8800001"/>
    <n v="316878100"/>
    <n v="316878100"/>
    <n v="316878100"/>
  </r>
  <r>
    <s v="04-03-00-000"/>
    <x v="0"/>
    <x v="79"/>
    <x v="1"/>
    <s v="0499"/>
    <s v="1003"/>
    <s v="5"/>
    <s v="0"/>
    <s v="0499065"/>
    <s v="02"/>
    <m/>
    <x v="1"/>
    <x v="1"/>
    <s v="CSF"/>
    <x v="79"/>
    <n v="2300000000"/>
    <n v="1200000000"/>
    <n v="0"/>
    <n v="3500000000"/>
    <n v="0"/>
    <n v="2416242433"/>
    <n v="1083757567"/>
    <n v="1489844718"/>
    <n v="1100981000"/>
    <n v="1100981000"/>
    <n v="1100981000"/>
  </r>
  <r>
    <s v="04-03-00-000"/>
    <x v="0"/>
    <x v="78"/>
    <x v="1"/>
    <s v="0499"/>
    <s v="1003"/>
    <s v="5"/>
    <s v="0"/>
    <s v="0499060"/>
    <s v="02"/>
    <m/>
    <x v="1"/>
    <x v="1"/>
    <s v="CSF"/>
    <x v="78"/>
    <n v="3050000000"/>
    <n v="0"/>
    <n v="1709664960"/>
    <n v="1340335040"/>
    <n v="0"/>
    <n v="514131555"/>
    <n v="826203485"/>
    <n v="419973895"/>
    <n v="50354764"/>
    <n v="50354764"/>
    <n v="50354764"/>
  </r>
  <r>
    <s v="04-03-00-000"/>
    <x v="0"/>
    <x v="77"/>
    <x v="1"/>
    <s v="0499"/>
    <s v="1003"/>
    <s v="5"/>
    <s v="0"/>
    <s v="0499058"/>
    <s v="02"/>
    <m/>
    <x v="1"/>
    <x v="1"/>
    <s v="CSF"/>
    <x v="77"/>
    <n v="200000000"/>
    <n v="0"/>
    <n v="0"/>
    <n v="200000000"/>
    <n v="0"/>
    <n v="0"/>
    <n v="200000000"/>
    <n v="0"/>
    <n v="0"/>
    <n v="0"/>
    <n v="0"/>
  </r>
  <r>
    <s v="04-03-00-000"/>
    <x v="0"/>
    <x v="76"/>
    <x v="1"/>
    <s v="0499"/>
    <s v="1003"/>
    <s v="5"/>
    <s v="0"/>
    <s v="0499054"/>
    <s v="02"/>
    <m/>
    <x v="1"/>
    <x v="1"/>
    <s v="CSF"/>
    <x v="76"/>
    <n v="450000000"/>
    <n v="0"/>
    <n v="0"/>
    <n v="450000000"/>
    <n v="0"/>
    <n v="47831652"/>
    <n v="402168348"/>
    <n v="47831652"/>
    <n v="9179812"/>
    <n v="9179812"/>
    <n v="9179812"/>
  </r>
  <r>
    <s v="04-03-00-000"/>
    <x v="0"/>
    <x v="80"/>
    <x v="1"/>
    <s v="0499"/>
    <s v="1003"/>
    <s v="6"/>
    <s v="0"/>
    <s v="0499016"/>
    <s v="02"/>
    <m/>
    <x v="0"/>
    <x v="0"/>
    <s v="CSF"/>
    <x v="80"/>
    <n v="2262000000"/>
    <n v="0"/>
    <n v="1927000000"/>
    <n v="335000000"/>
    <n v="0"/>
    <n v="280501620.5"/>
    <n v="54498379.5"/>
    <n v="199174696.5"/>
    <n v="63977358.32"/>
    <n v="63977358.32"/>
    <n v="63977358.32"/>
  </r>
  <r>
    <s v="04-03-00-000"/>
    <x v="0"/>
    <x v="81"/>
    <x v="1"/>
    <s v="0499"/>
    <s v="1003"/>
    <s v="6"/>
    <s v="0"/>
    <s v="0499010"/>
    <s v="02"/>
    <m/>
    <x v="0"/>
    <x v="0"/>
    <s v="CSF"/>
    <x v="81"/>
    <n v="1838000000"/>
    <n v="0"/>
    <n v="1000000000"/>
    <n v="838000000"/>
    <n v="0"/>
    <n v="122483085"/>
    <n v="715516915"/>
    <n v="116875989"/>
    <n v="5722058"/>
    <n v="5722058"/>
    <n v="5722058"/>
  </r>
  <r>
    <s v="04-03-00-000"/>
    <x v="0"/>
    <x v="82"/>
    <x v="1"/>
    <s v="0499"/>
    <s v="1003"/>
    <s v="6"/>
    <s v="0"/>
    <s v="0499011"/>
    <s v="02"/>
    <m/>
    <x v="0"/>
    <x v="0"/>
    <s v="CSF"/>
    <x v="82"/>
    <n v="500000000"/>
    <n v="0"/>
    <n v="50163800"/>
    <n v="449836200"/>
    <n v="0"/>
    <n v="101930886"/>
    <n v="347905314"/>
    <n v="99263272"/>
    <n v="0"/>
    <n v="0"/>
    <n v="0"/>
  </r>
  <r>
    <s v="04-03-00-000"/>
    <x v="0"/>
    <x v="82"/>
    <x v="1"/>
    <s v="0499"/>
    <s v="1003"/>
    <s v="6"/>
    <s v="0"/>
    <s v="0499011"/>
    <s v="02"/>
    <m/>
    <x v="1"/>
    <x v="1"/>
    <s v="CSF"/>
    <x v="82"/>
    <n v="79600000"/>
    <n v="0"/>
    <n v="0"/>
    <n v="79600000"/>
    <n v="0"/>
    <n v="2000000"/>
    <n v="77600000"/>
    <n v="1234601"/>
    <n v="1234601"/>
    <n v="1234601"/>
    <n v="1234601"/>
  </r>
  <r>
    <s v="04-03-00-000"/>
    <x v="0"/>
    <x v="81"/>
    <x v="1"/>
    <s v="0499"/>
    <s v="1003"/>
    <s v="6"/>
    <s v="0"/>
    <s v="0499010"/>
    <s v="02"/>
    <m/>
    <x v="1"/>
    <x v="1"/>
    <s v="CSF"/>
    <x v="81"/>
    <n v="256900000"/>
    <n v="0"/>
    <n v="0"/>
    <n v="256900000"/>
    <n v="0"/>
    <n v="6000000"/>
    <n v="250900000"/>
    <n v="0"/>
    <n v="0"/>
    <n v="0"/>
    <n v="0"/>
  </r>
  <r>
    <s v="04-03-00-000"/>
    <x v="0"/>
    <x v="80"/>
    <x v="1"/>
    <s v="0499"/>
    <s v="1003"/>
    <s v="6"/>
    <s v="0"/>
    <s v="0499016"/>
    <s v="02"/>
    <m/>
    <x v="1"/>
    <x v="1"/>
    <s v="CSF"/>
    <x v="80"/>
    <n v="463500000"/>
    <n v="0"/>
    <n v="0"/>
    <n v="463500000"/>
    <n v="0"/>
    <n v="0"/>
    <n v="463500000"/>
    <n v="0"/>
    <n v="0"/>
    <n v="0"/>
    <n v="0"/>
  </r>
  <r>
    <s v="04-03-00-000"/>
    <x v="0"/>
    <x v="83"/>
    <x v="1"/>
    <s v="0499"/>
    <s v="1003"/>
    <s v="7"/>
    <s v="0"/>
    <s v="0499052"/>
    <s v="02"/>
    <m/>
    <x v="0"/>
    <x v="0"/>
    <s v="CSF"/>
    <x v="83"/>
    <n v="769192239"/>
    <n v="127307150"/>
    <n v="200000000"/>
    <n v="696499389"/>
    <n v="0"/>
    <n v="696499389"/>
    <n v="0"/>
    <n v="75014079"/>
    <n v="8307748"/>
    <n v="8307748"/>
    <n v="8307748"/>
  </r>
  <r>
    <s v="04-03-00-000"/>
    <x v="0"/>
    <x v="84"/>
    <x v="1"/>
    <s v="0499"/>
    <s v="1003"/>
    <s v="7"/>
    <s v="0"/>
    <s v="0499063"/>
    <s v="02"/>
    <m/>
    <x v="0"/>
    <x v="0"/>
    <s v="CSF"/>
    <x v="84"/>
    <n v="600807761"/>
    <n v="0"/>
    <n v="127307150"/>
    <n v="473500611"/>
    <n v="0"/>
    <n v="5475974"/>
    <n v="468024637"/>
    <n v="0"/>
    <n v="0"/>
    <n v="0"/>
    <n v="0"/>
  </r>
  <r>
    <s v="04-03-00-000"/>
    <x v="0"/>
    <x v="85"/>
    <x v="1"/>
    <s v="0499"/>
    <s v="1003"/>
    <s v="8"/>
    <s v="0"/>
    <s v="0499063"/>
    <s v="02"/>
    <m/>
    <x v="0"/>
    <x v="0"/>
    <s v="CSF"/>
    <x v="85"/>
    <n v="744000000"/>
    <n v="25269460"/>
    <n v="0"/>
    <n v="769269460"/>
    <n v="0"/>
    <n v="567120719"/>
    <n v="202148741"/>
    <n v="565737427"/>
    <n v="125465498"/>
    <n v="125465498"/>
    <n v="125465498"/>
  </r>
  <r>
    <s v="04-03-00-000"/>
    <x v="0"/>
    <x v="86"/>
    <x v="1"/>
    <s v="0499"/>
    <s v="1003"/>
    <s v="8"/>
    <s v="0"/>
    <s v="0499053"/>
    <s v="02"/>
    <m/>
    <x v="0"/>
    <x v="0"/>
    <s v="CSF"/>
    <x v="86"/>
    <n v="76000000"/>
    <n v="0"/>
    <n v="25269460"/>
    <n v="50730540"/>
    <n v="0"/>
    <n v="38651840"/>
    <n v="12078700"/>
    <n v="38651840"/>
    <n v="7086171"/>
    <n v="7086171"/>
    <n v="7086171"/>
  </r>
  <r>
    <s v="04-03-00-000"/>
    <x v="0"/>
    <x v="85"/>
    <x v="1"/>
    <s v="0499"/>
    <s v="1003"/>
    <s v="8"/>
    <s v="0"/>
    <s v="0499063"/>
    <s v="02"/>
    <m/>
    <x v="1"/>
    <x v="1"/>
    <s v="CSF"/>
    <x v="85"/>
    <n v="700000000"/>
    <n v="0"/>
    <n v="0"/>
    <n v="700000000"/>
    <n v="0"/>
    <n v="97872415"/>
    <n v="602127585"/>
    <n v="25118079"/>
    <n v="3568748"/>
    <n v="3568748"/>
    <n v="3568748"/>
  </r>
  <r>
    <s v="04-03-00-002"/>
    <x v="1"/>
    <x v="0"/>
    <x v="0"/>
    <s v="01"/>
    <s v="01"/>
    <s v="01"/>
    <s v="001"/>
    <s v="001"/>
    <m/>
    <m/>
    <x v="0"/>
    <x v="0"/>
    <s v="CSF"/>
    <x v="0"/>
    <n v="646888000"/>
    <n v="0"/>
    <n v="0"/>
    <n v="646888000"/>
    <n v="0"/>
    <n v="228557760"/>
    <n v="418330240"/>
    <n v="228557760"/>
    <n v="228557760"/>
    <n v="228557760"/>
    <n v="228557760"/>
  </r>
  <r>
    <s v="04-03-00-002"/>
    <x v="1"/>
    <x v="2"/>
    <x v="0"/>
    <s v="01"/>
    <s v="01"/>
    <s v="01"/>
    <s v="001"/>
    <s v="004"/>
    <m/>
    <m/>
    <x v="0"/>
    <x v="0"/>
    <s v="CSF"/>
    <x v="2"/>
    <n v="14343000"/>
    <n v="0"/>
    <n v="0"/>
    <n v="14343000"/>
    <n v="0"/>
    <n v="5056819"/>
    <n v="9286181"/>
    <n v="5056819"/>
    <n v="5056819"/>
    <n v="5056819"/>
    <n v="5056819"/>
  </r>
  <r>
    <s v="04-03-00-002"/>
    <x v="1"/>
    <x v="3"/>
    <x v="0"/>
    <s v="01"/>
    <s v="01"/>
    <s v="01"/>
    <s v="001"/>
    <s v="005"/>
    <m/>
    <m/>
    <x v="0"/>
    <x v="0"/>
    <s v="CSF"/>
    <x v="3"/>
    <n v="18847000"/>
    <n v="0"/>
    <n v="0"/>
    <n v="18847000"/>
    <n v="0"/>
    <n v="6980359"/>
    <n v="11866641"/>
    <n v="6980359"/>
    <n v="6980359"/>
    <n v="6980359"/>
    <n v="6980359"/>
  </r>
  <r>
    <s v="04-03-00-002"/>
    <x v="1"/>
    <x v="4"/>
    <x v="0"/>
    <s v="01"/>
    <s v="01"/>
    <s v="01"/>
    <s v="001"/>
    <s v="006"/>
    <m/>
    <m/>
    <x v="0"/>
    <x v="0"/>
    <s v="CSF"/>
    <x v="4"/>
    <n v="59975000"/>
    <n v="0"/>
    <n v="0"/>
    <n v="59975000"/>
    <n v="0"/>
    <n v="0"/>
    <n v="59975000"/>
    <n v="0"/>
    <n v="0"/>
    <n v="0"/>
    <n v="0"/>
  </r>
  <r>
    <s v="04-03-00-002"/>
    <x v="1"/>
    <x v="5"/>
    <x v="0"/>
    <s v="01"/>
    <s v="01"/>
    <s v="01"/>
    <s v="001"/>
    <s v="007"/>
    <m/>
    <m/>
    <x v="0"/>
    <x v="0"/>
    <s v="CSF"/>
    <x v="5"/>
    <n v="22807000"/>
    <n v="0"/>
    <n v="0"/>
    <n v="22807000"/>
    <n v="0"/>
    <n v="9132422"/>
    <n v="13674578"/>
    <n v="9132422"/>
    <n v="9132422"/>
    <n v="9132422"/>
    <n v="9132422"/>
  </r>
  <r>
    <s v="04-03-00-002"/>
    <x v="1"/>
    <x v="7"/>
    <x v="0"/>
    <s v="01"/>
    <s v="01"/>
    <s v="01"/>
    <s v="001"/>
    <s v="009"/>
    <m/>
    <m/>
    <x v="0"/>
    <x v="0"/>
    <s v="CSF"/>
    <x v="7"/>
    <n v="86020000"/>
    <n v="0"/>
    <n v="0"/>
    <n v="86020000"/>
    <n v="0"/>
    <n v="0"/>
    <n v="86020000"/>
    <n v="0"/>
    <n v="0"/>
    <n v="0"/>
    <n v="0"/>
  </r>
  <r>
    <s v="04-03-00-002"/>
    <x v="1"/>
    <x v="8"/>
    <x v="0"/>
    <s v="01"/>
    <s v="01"/>
    <s v="01"/>
    <s v="001"/>
    <s v="010"/>
    <m/>
    <m/>
    <x v="0"/>
    <x v="0"/>
    <s v="CSF"/>
    <x v="8"/>
    <n v="40177000"/>
    <n v="0"/>
    <n v="0"/>
    <n v="40177000"/>
    <n v="0"/>
    <n v="9506914"/>
    <n v="30670086"/>
    <n v="9506914"/>
    <n v="9506914"/>
    <n v="9506914"/>
    <n v="9506914"/>
  </r>
  <r>
    <s v="04-03-00-002"/>
    <x v="1"/>
    <x v="9"/>
    <x v="0"/>
    <s v="01"/>
    <s v="01"/>
    <s v="02"/>
    <s v="001"/>
    <m/>
    <m/>
    <m/>
    <x v="0"/>
    <x v="0"/>
    <s v="CSF"/>
    <x v="9"/>
    <n v="85001000"/>
    <n v="0"/>
    <n v="0"/>
    <n v="85001000"/>
    <n v="0"/>
    <n v="23791700"/>
    <n v="61209300"/>
    <n v="23791700"/>
    <n v="23791700"/>
    <n v="23791700"/>
    <n v="23791700"/>
  </r>
  <r>
    <s v="04-03-00-002"/>
    <x v="1"/>
    <x v="10"/>
    <x v="0"/>
    <s v="01"/>
    <s v="01"/>
    <s v="02"/>
    <s v="002"/>
    <m/>
    <m/>
    <m/>
    <x v="0"/>
    <x v="0"/>
    <s v="CSF"/>
    <x v="10"/>
    <n v="60520000"/>
    <n v="0"/>
    <n v="0"/>
    <n v="60520000"/>
    <n v="0"/>
    <n v="21633300"/>
    <n v="38886700"/>
    <n v="21633300"/>
    <n v="21633300"/>
    <n v="21633300"/>
    <n v="21633300"/>
  </r>
  <r>
    <s v="04-03-00-002"/>
    <x v="1"/>
    <x v="12"/>
    <x v="0"/>
    <s v="01"/>
    <s v="01"/>
    <s v="02"/>
    <s v="004"/>
    <m/>
    <m/>
    <m/>
    <x v="0"/>
    <x v="0"/>
    <s v="CSF"/>
    <x v="12"/>
    <n v="32936000"/>
    <n v="0"/>
    <n v="0"/>
    <n v="32936000"/>
    <n v="0"/>
    <n v="10810900"/>
    <n v="22125100"/>
    <n v="10810900"/>
    <n v="10810900"/>
    <n v="10810900"/>
    <n v="10810900"/>
  </r>
  <r>
    <s v="04-03-00-002"/>
    <x v="1"/>
    <x v="13"/>
    <x v="0"/>
    <s v="01"/>
    <s v="01"/>
    <s v="02"/>
    <s v="005"/>
    <m/>
    <m/>
    <m/>
    <x v="0"/>
    <x v="0"/>
    <s v="CSF"/>
    <x v="13"/>
    <n v="2145000"/>
    <n v="1258600"/>
    <n v="0"/>
    <n v="3403600"/>
    <n v="0"/>
    <n v="2354801"/>
    <n v="1048799"/>
    <n v="2354801"/>
    <n v="2354801"/>
    <n v="2354801"/>
    <n v="2354801"/>
  </r>
  <r>
    <s v="04-03-00-002"/>
    <x v="1"/>
    <x v="14"/>
    <x v="0"/>
    <s v="01"/>
    <s v="01"/>
    <s v="02"/>
    <s v="006"/>
    <m/>
    <m/>
    <m/>
    <x v="0"/>
    <x v="0"/>
    <s v="CSF"/>
    <x v="14"/>
    <n v="24707800"/>
    <n v="0"/>
    <n v="0"/>
    <n v="24707800"/>
    <n v="0"/>
    <n v="8110100"/>
    <n v="16597700"/>
    <n v="8110100"/>
    <n v="8110100"/>
    <n v="8110100"/>
    <n v="8110100"/>
  </r>
  <r>
    <s v="04-03-00-002"/>
    <x v="1"/>
    <x v="15"/>
    <x v="0"/>
    <s v="01"/>
    <s v="01"/>
    <s v="02"/>
    <s v="007"/>
    <m/>
    <m/>
    <m/>
    <x v="0"/>
    <x v="0"/>
    <s v="CSF"/>
    <x v="15"/>
    <n v="16475000"/>
    <n v="0"/>
    <n v="0"/>
    <n v="16475000"/>
    <n v="0"/>
    <n v="5409000"/>
    <n v="11066000"/>
    <n v="5409000"/>
    <n v="5409000"/>
    <n v="5409000"/>
    <n v="5409000"/>
  </r>
  <r>
    <s v="04-03-00-002"/>
    <x v="1"/>
    <x v="16"/>
    <x v="0"/>
    <s v="01"/>
    <s v="01"/>
    <s v="03"/>
    <s v="001"/>
    <s v="001"/>
    <m/>
    <m/>
    <x v="0"/>
    <x v="0"/>
    <s v="CSF"/>
    <x v="16"/>
    <n v="26120430"/>
    <n v="0"/>
    <n v="0"/>
    <n v="26120430"/>
    <n v="0"/>
    <n v="9007764"/>
    <n v="17112666"/>
    <n v="9007764"/>
    <n v="9007764"/>
    <n v="9007764"/>
    <n v="9007764"/>
  </r>
  <r>
    <s v="04-03-00-002"/>
    <x v="1"/>
    <x v="18"/>
    <x v="0"/>
    <s v="01"/>
    <s v="01"/>
    <s v="03"/>
    <s v="001"/>
    <s v="003"/>
    <m/>
    <m/>
    <x v="0"/>
    <x v="0"/>
    <s v="CSF"/>
    <x v="18"/>
    <n v="1981980"/>
    <n v="0"/>
    <n v="0"/>
    <n v="1981980"/>
    <n v="0"/>
    <n v="796811"/>
    <n v="1185169"/>
    <n v="796811"/>
    <n v="796811"/>
    <n v="796811"/>
    <n v="796811"/>
  </r>
  <r>
    <s v="04-03-00-002"/>
    <x v="1"/>
    <x v="19"/>
    <x v="0"/>
    <s v="01"/>
    <s v="01"/>
    <s v="03"/>
    <s v="002"/>
    <m/>
    <m/>
    <m/>
    <x v="0"/>
    <x v="0"/>
    <s v="CSF"/>
    <x v="19"/>
    <n v="5269320"/>
    <n v="6505515"/>
    <n v="0"/>
    <n v="11774835"/>
    <n v="0"/>
    <n v="9419868"/>
    <n v="2354967"/>
    <n v="9419868"/>
    <n v="9419868"/>
    <n v="9419868"/>
    <n v="9419868"/>
  </r>
  <r>
    <s v="04-03-00-002"/>
    <x v="1"/>
    <x v="28"/>
    <x v="0"/>
    <s v="02"/>
    <s v="02"/>
    <s v="02"/>
    <s v="006"/>
    <s v="004"/>
    <m/>
    <m/>
    <x v="0"/>
    <x v="0"/>
    <s v="CSF"/>
    <x v="28"/>
    <n v="0"/>
    <n v="78400"/>
    <n v="0"/>
    <n v="78400"/>
    <n v="0"/>
    <n v="78400"/>
    <n v="0"/>
    <n v="78400"/>
    <n v="78400"/>
    <n v="78400"/>
    <n v="78400"/>
  </r>
  <r>
    <s v="04-03-00-002"/>
    <x v="1"/>
    <x v="28"/>
    <x v="0"/>
    <s v="02"/>
    <s v="02"/>
    <s v="02"/>
    <s v="006"/>
    <s v="004"/>
    <m/>
    <m/>
    <x v="1"/>
    <x v="1"/>
    <s v="CSF"/>
    <x v="28"/>
    <n v="0"/>
    <n v="50000"/>
    <n v="0"/>
    <n v="50000"/>
    <n v="0"/>
    <n v="50000"/>
    <n v="0"/>
    <n v="0"/>
    <n v="0"/>
    <n v="0"/>
    <n v="0"/>
  </r>
  <r>
    <s v="04-03-00-002"/>
    <x v="1"/>
    <x v="30"/>
    <x v="0"/>
    <s v="02"/>
    <s v="02"/>
    <s v="02"/>
    <s v="006"/>
    <s v="009"/>
    <m/>
    <m/>
    <x v="0"/>
    <x v="0"/>
    <s v="CSF"/>
    <x v="30"/>
    <n v="90000000"/>
    <n v="0"/>
    <n v="0"/>
    <n v="90000000"/>
    <n v="0"/>
    <n v="90000000"/>
    <n v="0"/>
    <n v="41020411"/>
    <n v="41020411"/>
    <n v="41020411"/>
    <n v="41020411"/>
  </r>
  <r>
    <s v="04-03-00-002"/>
    <x v="1"/>
    <x v="34"/>
    <x v="0"/>
    <s v="02"/>
    <s v="02"/>
    <s v="02"/>
    <s v="008"/>
    <s v="003"/>
    <m/>
    <m/>
    <x v="1"/>
    <x v="1"/>
    <s v="CSF"/>
    <x v="34"/>
    <n v="0"/>
    <n v="209945"/>
    <n v="0"/>
    <n v="209945"/>
    <n v="0"/>
    <n v="209945"/>
    <n v="0"/>
    <n v="209945"/>
    <n v="209945"/>
    <n v="209945"/>
    <n v="209945"/>
  </r>
  <r>
    <s v="04-03-00-002"/>
    <x v="1"/>
    <x v="35"/>
    <x v="0"/>
    <s v="02"/>
    <s v="02"/>
    <s v="02"/>
    <s v="008"/>
    <s v="004"/>
    <m/>
    <m/>
    <x v="0"/>
    <x v="0"/>
    <s v="CSF"/>
    <x v="35"/>
    <n v="1200000"/>
    <n v="0"/>
    <n v="0"/>
    <n v="1200000"/>
    <n v="0"/>
    <n v="1200000"/>
    <n v="0"/>
    <n v="352584"/>
    <n v="338312"/>
    <n v="338312"/>
    <n v="338312"/>
  </r>
  <r>
    <s v="04-03-00-002"/>
    <x v="1"/>
    <x v="41"/>
    <x v="0"/>
    <s v="02"/>
    <s v="02"/>
    <s v="02"/>
    <s v="009"/>
    <s v="004"/>
    <m/>
    <m/>
    <x v="0"/>
    <x v="0"/>
    <s v="CSF"/>
    <x v="41"/>
    <n v="2600000"/>
    <n v="0"/>
    <n v="0"/>
    <n v="2600000"/>
    <n v="0"/>
    <n v="2600000"/>
    <n v="0"/>
    <n v="1397050"/>
    <n v="1397050"/>
    <n v="1397050"/>
    <n v="1397050"/>
  </r>
  <r>
    <s v="04-03-00-002"/>
    <x v="1"/>
    <x v="43"/>
    <x v="0"/>
    <s v="02"/>
    <s v="02"/>
    <s v="02"/>
    <s v="010"/>
    <m/>
    <m/>
    <m/>
    <x v="0"/>
    <x v="0"/>
    <s v="CSF"/>
    <x v="43"/>
    <n v="0"/>
    <n v="258320"/>
    <n v="0"/>
    <n v="258320"/>
    <n v="0"/>
    <n v="258320"/>
    <n v="0"/>
    <n v="258320"/>
    <n v="258320"/>
    <n v="258320"/>
    <n v="258320"/>
  </r>
  <r>
    <s v="04-03-00-002"/>
    <x v="1"/>
    <x v="43"/>
    <x v="0"/>
    <s v="02"/>
    <s v="02"/>
    <s v="02"/>
    <s v="010"/>
    <m/>
    <m/>
    <m/>
    <x v="1"/>
    <x v="1"/>
    <s v="CSF"/>
    <x v="43"/>
    <n v="0"/>
    <n v="114433"/>
    <n v="0"/>
    <n v="114433"/>
    <n v="0"/>
    <n v="114433"/>
    <n v="0"/>
    <n v="0"/>
    <n v="0"/>
    <n v="0"/>
    <n v="0"/>
  </r>
  <r>
    <s v="04-03-00-002"/>
    <x v="1"/>
    <x v="44"/>
    <x v="0"/>
    <s v="03"/>
    <s v="04"/>
    <s v="02"/>
    <s v="012"/>
    <s v="001"/>
    <m/>
    <m/>
    <x v="0"/>
    <x v="0"/>
    <s v="CSF"/>
    <x v="44"/>
    <n v="0"/>
    <n v="798811"/>
    <n v="0"/>
    <n v="798811"/>
    <n v="0"/>
    <n v="798773"/>
    <n v="38"/>
    <n v="798773"/>
    <n v="798773"/>
    <n v="798773"/>
    <n v="798773"/>
  </r>
  <r>
    <s v="04-03-00-002"/>
    <x v="1"/>
    <x v="46"/>
    <x v="0"/>
    <s v="08"/>
    <s v="01"/>
    <s v="02"/>
    <s v="001"/>
    <m/>
    <m/>
    <m/>
    <x v="0"/>
    <x v="0"/>
    <s v="CSF"/>
    <x v="46"/>
    <n v="0"/>
    <n v="19725500"/>
    <n v="0"/>
    <n v="19725500"/>
    <n v="0"/>
    <n v="19725500"/>
    <n v="0"/>
    <n v="17752950"/>
    <n v="17752950"/>
    <n v="17752950"/>
    <n v="17752950"/>
  </r>
  <r>
    <s v="04-03-00-002"/>
    <x v="1"/>
    <x v="47"/>
    <x v="0"/>
    <s v="08"/>
    <s v="01"/>
    <s v="02"/>
    <s v="003"/>
    <m/>
    <m/>
    <m/>
    <x v="1"/>
    <x v="1"/>
    <s v="CSF"/>
    <x v="47"/>
    <n v="0"/>
    <n v="1270268"/>
    <n v="0"/>
    <n v="1270268"/>
    <n v="0"/>
    <n v="1270268"/>
    <n v="0"/>
    <n v="1270268"/>
    <n v="1270000"/>
    <n v="1270000"/>
    <n v="1270000"/>
  </r>
  <r>
    <s v="04-03-00-002"/>
    <x v="1"/>
    <x v="62"/>
    <x v="1"/>
    <s v="0404"/>
    <s v="1003"/>
    <s v="2"/>
    <s v="0"/>
    <s v="0404004"/>
    <s v="02"/>
    <m/>
    <x v="0"/>
    <x v="0"/>
    <s v="CSF"/>
    <x v="62"/>
    <n v="0"/>
    <n v="197618350"/>
    <n v="0"/>
    <n v="197618350"/>
    <n v="0"/>
    <n v="196373106"/>
    <n v="1245244"/>
    <n v="196373106"/>
    <n v="11319651"/>
    <n v="11319651"/>
    <n v="11319651"/>
  </r>
  <r>
    <s v="04-03-00-002"/>
    <x v="1"/>
    <x v="62"/>
    <x v="1"/>
    <s v="0404"/>
    <s v="1003"/>
    <s v="2"/>
    <s v="0"/>
    <s v="0404004"/>
    <s v="02"/>
    <m/>
    <x v="0"/>
    <x v="2"/>
    <s v="CSF"/>
    <x v="62"/>
    <n v="0"/>
    <n v="7404302"/>
    <n v="0"/>
    <n v="7404302"/>
    <n v="0"/>
    <n v="7404302"/>
    <n v="0"/>
    <n v="0"/>
    <n v="0"/>
    <n v="0"/>
    <n v="0"/>
  </r>
  <r>
    <s v="04-03-00-002"/>
    <x v="1"/>
    <x v="63"/>
    <x v="1"/>
    <s v="0404"/>
    <s v="1003"/>
    <s v="2"/>
    <s v="0"/>
    <s v="0404007"/>
    <s v="02"/>
    <m/>
    <x v="1"/>
    <x v="1"/>
    <s v="CSF"/>
    <x v="63"/>
    <n v="0"/>
    <n v="2000000"/>
    <n v="0"/>
    <n v="2000000"/>
    <n v="0"/>
    <n v="1328536"/>
    <n v="671464"/>
    <n v="797224"/>
    <n v="797224"/>
    <n v="797224"/>
    <n v="797224"/>
  </r>
  <r>
    <s v="04-03-00-002"/>
    <x v="1"/>
    <x v="78"/>
    <x v="1"/>
    <s v="0499"/>
    <s v="1003"/>
    <s v="5"/>
    <s v="0"/>
    <s v="0499060"/>
    <s v="02"/>
    <m/>
    <x v="1"/>
    <x v="1"/>
    <s v="CSF"/>
    <x v="78"/>
    <n v="0"/>
    <n v="24269760"/>
    <n v="0"/>
    <n v="24269760"/>
    <n v="0"/>
    <n v="24269760"/>
    <n v="0"/>
    <n v="24269760"/>
    <n v="1112364"/>
    <n v="1112364"/>
    <n v="1112364"/>
  </r>
  <r>
    <s v="04-03-00-003"/>
    <x v="2"/>
    <x v="0"/>
    <x v="0"/>
    <s v="01"/>
    <s v="01"/>
    <s v="01"/>
    <s v="001"/>
    <s v="001"/>
    <m/>
    <m/>
    <x v="0"/>
    <x v="0"/>
    <s v="CSF"/>
    <x v="0"/>
    <n v="512090000"/>
    <n v="0"/>
    <n v="0"/>
    <n v="512090000"/>
    <n v="0"/>
    <n v="177998583"/>
    <n v="334091417"/>
    <n v="177998583"/>
    <n v="177998583"/>
    <n v="177998583"/>
    <n v="177998583"/>
  </r>
  <r>
    <s v="04-03-00-003"/>
    <x v="2"/>
    <x v="2"/>
    <x v="0"/>
    <s v="01"/>
    <s v="01"/>
    <s v="01"/>
    <s v="001"/>
    <s v="004"/>
    <m/>
    <m/>
    <x v="0"/>
    <x v="0"/>
    <s v="CSF"/>
    <x v="2"/>
    <n v="9155000"/>
    <n v="0"/>
    <n v="0"/>
    <n v="9155000"/>
    <n v="0"/>
    <n v="3286360"/>
    <n v="5868640"/>
    <n v="3286360"/>
    <n v="3286360"/>
    <n v="3286360"/>
    <n v="3286360"/>
  </r>
  <r>
    <s v="04-03-00-003"/>
    <x v="2"/>
    <x v="3"/>
    <x v="0"/>
    <s v="01"/>
    <s v="01"/>
    <s v="01"/>
    <s v="001"/>
    <s v="005"/>
    <m/>
    <m/>
    <x v="0"/>
    <x v="0"/>
    <s v="CSF"/>
    <x v="3"/>
    <n v="10861000"/>
    <n v="0"/>
    <n v="0"/>
    <n v="10861000"/>
    <n v="0"/>
    <n v="4364439"/>
    <n v="6496561"/>
    <n v="4364439"/>
    <n v="4364439"/>
    <n v="4364439"/>
    <n v="4364439"/>
  </r>
  <r>
    <s v="04-03-00-003"/>
    <x v="2"/>
    <x v="4"/>
    <x v="0"/>
    <s v="01"/>
    <s v="01"/>
    <s v="01"/>
    <s v="001"/>
    <s v="006"/>
    <m/>
    <m/>
    <x v="0"/>
    <x v="0"/>
    <s v="CSF"/>
    <x v="4"/>
    <n v="48292000"/>
    <n v="0"/>
    <n v="0"/>
    <n v="48292000"/>
    <n v="0"/>
    <n v="0"/>
    <n v="48292000"/>
    <n v="0"/>
    <n v="0"/>
    <n v="0"/>
    <n v="0"/>
  </r>
  <r>
    <s v="04-03-00-003"/>
    <x v="2"/>
    <x v="5"/>
    <x v="0"/>
    <s v="01"/>
    <s v="01"/>
    <s v="01"/>
    <s v="001"/>
    <s v="007"/>
    <m/>
    <m/>
    <x v="0"/>
    <x v="0"/>
    <s v="CSF"/>
    <x v="5"/>
    <n v="17911000"/>
    <n v="0"/>
    <n v="0"/>
    <n v="17911000"/>
    <n v="0"/>
    <n v="2945098"/>
    <n v="14965902"/>
    <n v="2945098"/>
    <n v="2945098"/>
    <n v="2945098"/>
    <n v="2945098"/>
  </r>
  <r>
    <s v="04-03-00-003"/>
    <x v="2"/>
    <x v="7"/>
    <x v="0"/>
    <s v="01"/>
    <s v="01"/>
    <s v="01"/>
    <s v="001"/>
    <s v="009"/>
    <m/>
    <m/>
    <x v="0"/>
    <x v="0"/>
    <s v="CSF"/>
    <x v="7"/>
    <n v="63157000"/>
    <n v="0"/>
    <n v="0"/>
    <n v="63157000"/>
    <n v="0"/>
    <n v="0"/>
    <n v="63157000"/>
    <n v="0"/>
    <n v="0"/>
    <n v="0"/>
    <n v="0"/>
  </r>
  <r>
    <s v="04-03-00-003"/>
    <x v="2"/>
    <x v="8"/>
    <x v="0"/>
    <s v="01"/>
    <s v="01"/>
    <s v="01"/>
    <s v="001"/>
    <s v="010"/>
    <m/>
    <m/>
    <x v="0"/>
    <x v="0"/>
    <s v="CSF"/>
    <x v="8"/>
    <n v="35131000"/>
    <n v="0"/>
    <n v="0"/>
    <n v="35131000"/>
    <n v="0"/>
    <n v="1743874"/>
    <n v="33387126"/>
    <n v="1743874"/>
    <n v="1743874"/>
    <n v="1743874"/>
    <n v="1743874"/>
  </r>
  <r>
    <s v="04-03-00-003"/>
    <x v="2"/>
    <x v="9"/>
    <x v="0"/>
    <s v="01"/>
    <s v="01"/>
    <s v="02"/>
    <s v="001"/>
    <m/>
    <m/>
    <m/>
    <x v="0"/>
    <x v="0"/>
    <s v="CSF"/>
    <x v="9"/>
    <n v="66832100"/>
    <n v="0"/>
    <n v="0"/>
    <n v="66832100"/>
    <n v="0"/>
    <n v="17892200"/>
    <n v="48939900"/>
    <n v="17892200"/>
    <n v="17892200"/>
    <n v="17892200"/>
    <n v="17892200"/>
  </r>
  <r>
    <s v="04-03-00-003"/>
    <x v="2"/>
    <x v="10"/>
    <x v="0"/>
    <s v="01"/>
    <s v="01"/>
    <s v="02"/>
    <s v="002"/>
    <m/>
    <m/>
    <m/>
    <x v="0"/>
    <x v="0"/>
    <s v="CSF"/>
    <x v="10"/>
    <n v="46905000"/>
    <n v="0"/>
    <n v="0"/>
    <n v="46905000"/>
    <n v="0"/>
    <n v="16013400"/>
    <n v="30891600"/>
    <n v="16013400"/>
    <n v="16013400"/>
    <n v="16013400"/>
    <n v="16013400"/>
  </r>
  <r>
    <s v="04-03-00-003"/>
    <x v="2"/>
    <x v="12"/>
    <x v="0"/>
    <s v="01"/>
    <s v="01"/>
    <s v="02"/>
    <s v="004"/>
    <m/>
    <m/>
    <m/>
    <x v="0"/>
    <x v="0"/>
    <s v="CSF"/>
    <x v="12"/>
    <n v="26502000"/>
    <n v="0"/>
    <n v="0"/>
    <n v="26502000"/>
    <n v="0"/>
    <n v="7856800"/>
    <n v="18645200"/>
    <n v="7856800"/>
    <n v="7856800"/>
    <n v="7856800"/>
    <n v="7856800"/>
  </r>
  <r>
    <s v="04-03-00-003"/>
    <x v="2"/>
    <x v="13"/>
    <x v="0"/>
    <s v="01"/>
    <s v="01"/>
    <s v="02"/>
    <s v="005"/>
    <m/>
    <m/>
    <m/>
    <x v="0"/>
    <x v="0"/>
    <s v="CSF"/>
    <x v="13"/>
    <n v="6820000"/>
    <n v="0"/>
    <n v="0"/>
    <n v="6820000"/>
    <n v="0"/>
    <n v="2297800"/>
    <n v="4522200"/>
    <n v="2297800"/>
    <n v="2297800"/>
    <n v="2297800"/>
    <n v="2297800"/>
  </r>
  <r>
    <s v="04-03-00-003"/>
    <x v="2"/>
    <x v="14"/>
    <x v="0"/>
    <s v="01"/>
    <s v="01"/>
    <s v="02"/>
    <s v="006"/>
    <m/>
    <m/>
    <m/>
    <x v="0"/>
    <x v="0"/>
    <s v="CSF"/>
    <x v="14"/>
    <n v="19881000"/>
    <n v="0"/>
    <n v="0"/>
    <n v="19881000"/>
    <n v="0"/>
    <n v="5894700"/>
    <n v="13986300"/>
    <n v="5894700"/>
    <n v="5894700"/>
    <n v="5894700"/>
    <n v="5894700"/>
  </r>
  <r>
    <s v="04-03-00-003"/>
    <x v="2"/>
    <x v="15"/>
    <x v="0"/>
    <s v="01"/>
    <s v="01"/>
    <s v="02"/>
    <s v="007"/>
    <m/>
    <m/>
    <m/>
    <x v="0"/>
    <x v="0"/>
    <s v="CSF"/>
    <x v="15"/>
    <n v="13256000"/>
    <n v="0"/>
    <n v="0"/>
    <n v="13256000"/>
    <n v="0"/>
    <n v="3930300"/>
    <n v="9325700"/>
    <n v="3930300"/>
    <n v="3930300"/>
    <n v="3930300"/>
    <n v="3930300"/>
  </r>
  <r>
    <s v="04-03-00-003"/>
    <x v="2"/>
    <x v="16"/>
    <x v="0"/>
    <s v="01"/>
    <s v="01"/>
    <s v="03"/>
    <s v="001"/>
    <s v="001"/>
    <m/>
    <m/>
    <x v="0"/>
    <x v="0"/>
    <s v="CSF"/>
    <x v="16"/>
    <n v="25325370"/>
    <n v="0"/>
    <n v="0"/>
    <n v="25325370"/>
    <n v="0"/>
    <n v="2405059"/>
    <n v="22920311"/>
    <n v="2405059"/>
    <n v="2405059"/>
    <n v="2405059"/>
    <n v="2405059"/>
  </r>
  <r>
    <s v="04-03-00-003"/>
    <x v="2"/>
    <x v="18"/>
    <x v="0"/>
    <s v="01"/>
    <s v="01"/>
    <s v="03"/>
    <s v="001"/>
    <s v="003"/>
    <m/>
    <m/>
    <x v="0"/>
    <x v="0"/>
    <s v="CSF"/>
    <x v="18"/>
    <n v="1934730"/>
    <n v="0"/>
    <n v="0"/>
    <n v="1934730"/>
    <n v="0"/>
    <n v="205617"/>
    <n v="1729113"/>
    <n v="205617"/>
    <n v="205617"/>
    <n v="205617"/>
    <n v="205617"/>
  </r>
  <r>
    <s v="04-03-00-003"/>
    <x v="2"/>
    <x v="19"/>
    <x v="0"/>
    <s v="01"/>
    <s v="01"/>
    <s v="03"/>
    <s v="002"/>
    <m/>
    <m/>
    <m/>
    <x v="0"/>
    <x v="0"/>
    <s v="CSF"/>
    <x v="19"/>
    <n v="16936290"/>
    <n v="0"/>
    <n v="0"/>
    <n v="16936290"/>
    <n v="0"/>
    <n v="9419868"/>
    <n v="7516422"/>
    <n v="9419868"/>
    <n v="9419868"/>
    <n v="9419868"/>
    <n v="9419868"/>
  </r>
  <r>
    <s v="04-03-00-003"/>
    <x v="2"/>
    <x v="28"/>
    <x v="0"/>
    <s v="02"/>
    <s v="02"/>
    <s v="02"/>
    <s v="006"/>
    <s v="004"/>
    <m/>
    <m/>
    <x v="0"/>
    <x v="0"/>
    <s v="CSF"/>
    <x v="28"/>
    <n v="420000"/>
    <n v="78400"/>
    <n v="0"/>
    <n v="498400"/>
    <n v="0"/>
    <n v="498400"/>
    <n v="0"/>
    <n v="498400"/>
    <n v="498400"/>
    <n v="498400"/>
    <n v="498400"/>
  </r>
  <r>
    <s v="04-03-00-003"/>
    <x v="2"/>
    <x v="30"/>
    <x v="0"/>
    <s v="02"/>
    <s v="02"/>
    <s v="02"/>
    <s v="006"/>
    <s v="009"/>
    <m/>
    <m/>
    <x v="0"/>
    <x v="0"/>
    <s v="CSF"/>
    <x v="30"/>
    <n v="92000000"/>
    <n v="0"/>
    <n v="0"/>
    <n v="92000000"/>
    <n v="0"/>
    <n v="92000000"/>
    <n v="0"/>
    <n v="34424495"/>
    <n v="34424495"/>
    <n v="34424495"/>
    <n v="34424495"/>
  </r>
  <r>
    <s v="04-03-00-003"/>
    <x v="2"/>
    <x v="31"/>
    <x v="0"/>
    <s v="02"/>
    <s v="02"/>
    <s v="02"/>
    <s v="007"/>
    <s v="001"/>
    <m/>
    <m/>
    <x v="0"/>
    <x v="0"/>
    <s v="CSF"/>
    <x v="31"/>
    <n v="69618645"/>
    <n v="0"/>
    <n v="69618645"/>
    <n v="0"/>
    <n v="0"/>
    <n v="0"/>
    <n v="0"/>
    <n v="0"/>
    <n v="0"/>
    <n v="0"/>
    <n v="0"/>
  </r>
  <r>
    <s v="04-03-00-003"/>
    <x v="2"/>
    <x v="32"/>
    <x v="0"/>
    <s v="02"/>
    <s v="02"/>
    <s v="02"/>
    <s v="007"/>
    <s v="002"/>
    <m/>
    <m/>
    <x v="0"/>
    <x v="0"/>
    <s v="CSF"/>
    <x v="32"/>
    <n v="69618645"/>
    <n v="0"/>
    <n v="0"/>
    <n v="69618645"/>
    <n v="0"/>
    <n v="69618645"/>
    <n v="0"/>
    <n v="64234800"/>
    <n v="6691125"/>
    <n v="6691125"/>
    <n v="6691125"/>
  </r>
  <r>
    <s v="04-03-00-003"/>
    <x v="2"/>
    <x v="35"/>
    <x v="0"/>
    <s v="02"/>
    <s v="02"/>
    <s v="02"/>
    <s v="008"/>
    <s v="004"/>
    <m/>
    <m/>
    <x v="0"/>
    <x v="0"/>
    <s v="CSF"/>
    <x v="35"/>
    <n v="9000000"/>
    <n v="0"/>
    <n v="0"/>
    <n v="9000000"/>
    <n v="0"/>
    <n v="9000000"/>
    <n v="0"/>
    <n v="1709654"/>
    <n v="1709654"/>
    <n v="1709654"/>
    <n v="1709654"/>
  </r>
  <r>
    <s v="04-03-00-003"/>
    <x v="2"/>
    <x v="41"/>
    <x v="0"/>
    <s v="02"/>
    <s v="02"/>
    <s v="02"/>
    <s v="009"/>
    <s v="004"/>
    <m/>
    <m/>
    <x v="0"/>
    <x v="0"/>
    <s v="CSF"/>
    <x v="41"/>
    <n v="3000000"/>
    <n v="0"/>
    <n v="0"/>
    <n v="3000000"/>
    <n v="0"/>
    <n v="3000000"/>
    <n v="0"/>
    <n v="1739474"/>
    <n v="1739474"/>
    <n v="1739474"/>
    <n v="1739474"/>
  </r>
  <r>
    <s v="04-03-00-003"/>
    <x v="2"/>
    <x v="43"/>
    <x v="0"/>
    <s v="02"/>
    <s v="02"/>
    <s v="02"/>
    <s v="010"/>
    <m/>
    <m/>
    <m/>
    <x v="0"/>
    <x v="0"/>
    <s v="CSF"/>
    <x v="43"/>
    <n v="0"/>
    <n v="1542943"/>
    <n v="0"/>
    <n v="1542943"/>
    <n v="0"/>
    <n v="1542943"/>
    <n v="0"/>
    <n v="1542943"/>
    <n v="1542943"/>
    <n v="1542943"/>
    <n v="1542943"/>
  </r>
  <r>
    <s v="04-03-00-003"/>
    <x v="2"/>
    <x v="44"/>
    <x v="0"/>
    <s v="03"/>
    <s v="04"/>
    <s v="02"/>
    <s v="012"/>
    <s v="001"/>
    <m/>
    <m/>
    <x v="0"/>
    <x v="0"/>
    <s v="CSF"/>
    <x v="44"/>
    <n v="0"/>
    <n v="1249553"/>
    <n v="0"/>
    <n v="1249553"/>
    <n v="0"/>
    <n v="1249553"/>
    <n v="0"/>
    <n v="1249553"/>
    <n v="1249553"/>
    <n v="1249553"/>
    <n v="1249553"/>
  </r>
  <r>
    <s v="04-03-00-003"/>
    <x v="2"/>
    <x v="46"/>
    <x v="0"/>
    <s v="08"/>
    <s v="01"/>
    <s v="02"/>
    <s v="001"/>
    <m/>
    <m/>
    <m/>
    <x v="0"/>
    <x v="0"/>
    <s v="CSF"/>
    <x v="46"/>
    <n v="0"/>
    <n v="52388004"/>
    <n v="0"/>
    <n v="52388004"/>
    <n v="0"/>
    <n v="52388004"/>
    <n v="0"/>
    <n v="52388004"/>
    <n v="52388004"/>
    <n v="52388004"/>
    <n v="52388004"/>
  </r>
  <r>
    <s v="04-03-00-003"/>
    <x v="2"/>
    <x v="47"/>
    <x v="0"/>
    <s v="08"/>
    <s v="01"/>
    <s v="02"/>
    <s v="003"/>
    <m/>
    <m/>
    <m/>
    <x v="1"/>
    <x v="1"/>
    <s v="CSF"/>
    <x v="47"/>
    <n v="0"/>
    <n v="6164000"/>
    <n v="0"/>
    <n v="6164000"/>
    <n v="0"/>
    <n v="6164000"/>
    <n v="0"/>
    <n v="6164000"/>
    <n v="6164000"/>
    <n v="6164000"/>
    <n v="6164000"/>
  </r>
  <r>
    <s v="04-03-00-003"/>
    <x v="2"/>
    <x v="62"/>
    <x v="1"/>
    <s v="0404"/>
    <s v="1003"/>
    <s v="2"/>
    <s v="0"/>
    <s v="0404004"/>
    <s v="02"/>
    <m/>
    <x v="0"/>
    <x v="0"/>
    <s v="CSF"/>
    <x v="62"/>
    <n v="0"/>
    <n v="197618350"/>
    <n v="0"/>
    <n v="197618350"/>
    <n v="0"/>
    <n v="197613444"/>
    <n v="4906"/>
    <n v="197613444"/>
    <n v="15258192"/>
    <n v="15258192"/>
    <n v="15258192"/>
  </r>
  <r>
    <s v="04-03-00-003"/>
    <x v="2"/>
    <x v="62"/>
    <x v="1"/>
    <s v="0404"/>
    <s v="1003"/>
    <s v="2"/>
    <s v="0"/>
    <s v="0404004"/>
    <s v="02"/>
    <m/>
    <x v="0"/>
    <x v="2"/>
    <s v="CSF"/>
    <x v="62"/>
    <n v="0"/>
    <n v="81801264"/>
    <n v="0"/>
    <n v="81801264"/>
    <n v="0"/>
    <n v="81801264"/>
    <n v="0"/>
    <n v="63547930"/>
    <n v="4204137"/>
    <n v="4204137"/>
    <n v="4204137"/>
  </r>
  <r>
    <s v="04-03-00-003"/>
    <x v="2"/>
    <x v="63"/>
    <x v="1"/>
    <s v="0404"/>
    <s v="1003"/>
    <s v="2"/>
    <s v="0"/>
    <s v="0404007"/>
    <s v="02"/>
    <m/>
    <x v="1"/>
    <x v="1"/>
    <s v="CSF"/>
    <x v="63"/>
    <n v="0"/>
    <n v="2000000"/>
    <n v="0"/>
    <n v="2000000"/>
    <n v="0"/>
    <n v="2000000"/>
    <n v="0"/>
    <n v="0"/>
    <n v="0"/>
    <n v="0"/>
    <n v="0"/>
  </r>
  <r>
    <s v="04-03-00-003"/>
    <x v="2"/>
    <x v="78"/>
    <x v="1"/>
    <s v="0499"/>
    <s v="1003"/>
    <s v="5"/>
    <s v="0"/>
    <s v="0499060"/>
    <s v="02"/>
    <m/>
    <x v="1"/>
    <x v="1"/>
    <s v="CSF"/>
    <x v="78"/>
    <n v="0"/>
    <n v="24269760"/>
    <n v="0"/>
    <n v="24269760"/>
    <n v="0"/>
    <n v="24269760"/>
    <n v="0"/>
    <n v="0"/>
    <n v="0"/>
    <n v="0"/>
    <n v="0"/>
  </r>
  <r>
    <s v="04-03-00-004"/>
    <x v="3"/>
    <x v="0"/>
    <x v="0"/>
    <s v="01"/>
    <s v="01"/>
    <s v="01"/>
    <s v="001"/>
    <s v="001"/>
    <m/>
    <m/>
    <x v="0"/>
    <x v="0"/>
    <s v="CSF"/>
    <x v="0"/>
    <n v="854889000"/>
    <n v="0"/>
    <n v="0"/>
    <n v="854889000"/>
    <n v="0"/>
    <n v="293964178"/>
    <n v="560924822"/>
    <n v="293964178"/>
    <n v="293964178"/>
    <n v="293964178"/>
    <n v="293964178"/>
  </r>
  <r>
    <s v="04-03-00-004"/>
    <x v="3"/>
    <x v="2"/>
    <x v="0"/>
    <s v="01"/>
    <s v="01"/>
    <s v="01"/>
    <s v="001"/>
    <s v="004"/>
    <m/>
    <m/>
    <x v="0"/>
    <x v="0"/>
    <s v="CSF"/>
    <x v="2"/>
    <n v="20943000"/>
    <n v="0"/>
    <n v="0"/>
    <n v="20943000"/>
    <n v="0"/>
    <n v="7305115"/>
    <n v="13637885"/>
    <n v="7305115"/>
    <n v="7305115"/>
    <n v="7305115"/>
    <n v="7305115"/>
  </r>
  <r>
    <s v="04-03-00-004"/>
    <x v="3"/>
    <x v="3"/>
    <x v="0"/>
    <s v="01"/>
    <s v="01"/>
    <s v="01"/>
    <s v="001"/>
    <s v="005"/>
    <m/>
    <m/>
    <x v="0"/>
    <x v="0"/>
    <s v="CSF"/>
    <x v="3"/>
    <n v="30527000"/>
    <n v="0"/>
    <n v="0"/>
    <n v="30527000"/>
    <n v="0"/>
    <n v="11365366"/>
    <n v="19161634"/>
    <n v="11365366"/>
    <n v="11365366"/>
    <n v="11365366"/>
    <n v="11365366"/>
  </r>
  <r>
    <s v="04-03-00-004"/>
    <x v="3"/>
    <x v="4"/>
    <x v="0"/>
    <s v="01"/>
    <s v="01"/>
    <s v="01"/>
    <s v="001"/>
    <s v="006"/>
    <m/>
    <m/>
    <x v="0"/>
    <x v="0"/>
    <s v="CSF"/>
    <x v="4"/>
    <n v="82110000"/>
    <n v="0"/>
    <n v="0"/>
    <n v="82110000"/>
    <n v="0"/>
    <n v="0"/>
    <n v="82110000"/>
    <n v="0"/>
    <n v="0"/>
    <n v="0"/>
    <n v="0"/>
  </r>
  <r>
    <s v="04-03-00-004"/>
    <x v="3"/>
    <x v="5"/>
    <x v="0"/>
    <s v="01"/>
    <s v="01"/>
    <s v="01"/>
    <s v="001"/>
    <s v="007"/>
    <m/>
    <m/>
    <x v="0"/>
    <x v="0"/>
    <s v="CSF"/>
    <x v="5"/>
    <n v="32592000"/>
    <n v="0"/>
    <n v="0"/>
    <n v="32592000"/>
    <n v="0"/>
    <n v="8869905"/>
    <n v="23722095"/>
    <n v="8869905"/>
    <n v="8869905"/>
    <n v="8869905"/>
    <n v="8869905"/>
  </r>
  <r>
    <s v="04-03-00-004"/>
    <x v="3"/>
    <x v="7"/>
    <x v="0"/>
    <s v="01"/>
    <s v="01"/>
    <s v="01"/>
    <s v="001"/>
    <s v="009"/>
    <m/>
    <m/>
    <x v="0"/>
    <x v="0"/>
    <s v="CSF"/>
    <x v="7"/>
    <n v="107650000"/>
    <n v="0"/>
    <n v="0"/>
    <n v="107650000"/>
    <n v="0"/>
    <n v="0"/>
    <n v="107650000"/>
    <n v="0"/>
    <n v="0"/>
    <n v="0"/>
    <n v="0"/>
  </r>
  <r>
    <s v="04-03-00-004"/>
    <x v="3"/>
    <x v="8"/>
    <x v="0"/>
    <s v="01"/>
    <s v="01"/>
    <s v="01"/>
    <s v="001"/>
    <s v="010"/>
    <m/>
    <m/>
    <x v="0"/>
    <x v="0"/>
    <s v="CSF"/>
    <x v="8"/>
    <n v="46409000"/>
    <n v="0"/>
    <n v="0"/>
    <n v="46409000"/>
    <n v="0"/>
    <n v="21823718"/>
    <n v="24585282"/>
    <n v="21823718"/>
    <n v="21823718"/>
    <n v="21823718"/>
    <n v="21823718"/>
  </r>
  <r>
    <s v="04-03-00-004"/>
    <x v="3"/>
    <x v="9"/>
    <x v="0"/>
    <s v="01"/>
    <s v="01"/>
    <s v="02"/>
    <s v="001"/>
    <m/>
    <m/>
    <m/>
    <x v="0"/>
    <x v="0"/>
    <s v="CSF"/>
    <x v="9"/>
    <n v="111547000"/>
    <n v="0"/>
    <n v="0"/>
    <n v="111547000"/>
    <n v="0"/>
    <n v="31801000"/>
    <n v="79746000"/>
    <n v="31801000"/>
    <n v="31801000"/>
    <n v="31801000"/>
    <n v="31801000"/>
  </r>
  <r>
    <s v="04-03-00-004"/>
    <x v="3"/>
    <x v="10"/>
    <x v="0"/>
    <s v="01"/>
    <s v="01"/>
    <s v="02"/>
    <s v="002"/>
    <m/>
    <m/>
    <m/>
    <x v="0"/>
    <x v="0"/>
    <s v="CSF"/>
    <x v="10"/>
    <n v="79013000"/>
    <n v="0"/>
    <n v="0"/>
    <n v="79013000"/>
    <n v="0"/>
    <n v="28235800"/>
    <n v="50777200"/>
    <n v="28235800"/>
    <n v="28235800"/>
    <n v="28235800"/>
    <n v="28235800"/>
  </r>
  <r>
    <s v="04-03-00-004"/>
    <x v="3"/>
    <x v="12"/>
    <x v="0"/>
    <s v="01"/>
    <s v="01"/>
    <s v="02"/>
    <s v="004"/>
    <m/>
    <m/>
    <m/>
    <x v="0"/>
    <x v="0"/>
    <s v="CSF"/>
    <x v="12"/>
    <n v="49240000"/>
    <n v="0"/>
    <n v="0"/>
    <n v="49240000"/>
    <n v="0"/>
    <n v="14801300"/>
    <n v="34438700"/>
    <n v="14801300"/>
    <n v="14801300"/>
    <n v="14801300"/>
    <n v="14801300"/>
  </r>
  <r>
    <s v="04-03-00-004"/>
    <x v="3"/>
    <x v="13"/>
    <x v="0"/>
    <s v="01"/>
    <s v="01"/>
    <s v="02"/>
    <s v="005"/>
    <m/>
    <m/>
    <m/>
    <x v="0"/>
    <x v="0"/>
    <s v="CSF"/>
    <x v="13"/>
    <n v="13304000"/>
    <n v="0"/>
    <n v="0"/>
    <n v="13304000"/>
    <n v="0"/>
    <n v="5004400"/>
    <n v="8299600"/>
    <n v="5004400"/>
    <n v="5004400"/>
    <n v="5004400"/>
    <n v="5004400"/>
  </r>
  <r>
    <s v="04-03-00-004"/>
    <x v="3"/>
    <x v="14"/>
    <x v="0"/>
    <s v="01"/>
    <s v="01"/>
    <s v="02"/>
    <s v="006"/>
    <m/>
    <m/>
    <m/>
    <x v="0"/>
    <x v="0"/>
    <s v="CSF"/>
    <x v="14"/>
    <n v="36937000"/>
    <n v="0"/>
    <n v="0"/>
    <n v="36937000"/>
    <n v="0"/>
    <n v="11104300"/>
    <n v="25832700"/>
    <n v="11104300"/>
    <n v="11104300"/>
    <n v="11104300"/>
    <n v="11104300"/>
  </r>
  <r>
    <s v="04-03-00-004"/>
    <x v="3"/>
    <x v="15"/>
    <x v="0"/>
    <s v="01"/>
    <s v="01"/>
    <s v="02"/>
    <s v="007"/>
    <m/>
    <m/>
    <m/>
    <x v="0"/>
    <x v="0"/>
    <s v="CSF"/>
    <x v="15"/>
    <n v="24630000"/>
    <n v="0"/>
    <n v="0"/>
    <n v="24630000"/>
    <n v="0"/>
    <n v="7404400"/>
    <n v="17225600"/>
    <n v="7404400"/>
    <n v="7404400"/>
    <n v="7404400"/>
    <n v="7404400"/>
  </r>
  <r>
    <s v="04-03-00-004"/>
    <x v="3"/>
    <x v="16"/>
    <x v="0"/>
    <s v="01"/>
    <s v="01"/>
    <s v="03"/>
    <s v="001"/>
    <s v="001"/>
    <m/>
    <m/>
    <x v="0"/>
    <x v="0"/>
    <s v="CSF"/>
    <x v="16"/>
    <n v="25045650"/>
    <n v="0"/>
    <n v="0"/>
    <n v="25045650"/>
    <n v="0"/>
    <n v="22838368"/>
    <n v="2207282"/>
    <n v="22838368"/>
    <n v="22838368"/>
    <n v="22838368"/>
    <n v="22838368"/>
  </r>
  <r>
    <s v="04-03-00-004"/>
    <x v="3"/>
    <x v="18"/>
    <x v="0"/>
    <s v="01"/>
    <s v="01"/>
    <s v="03"/>
    <s v="001"/>
    <s v="003"/>
    <m/>
    <m/>
    <x v="0"/>
    <x v="0"/>
    <s v="CSF"/>
    <x v="18"/>
    <n v="2324700"/>
    <n v="0"/>
    <n v="0"/>
    <n v="2324700"/>
    <n v="0"/>
    <n v="1688937"/>
    <n v="635763"/>
    <n v="1688937"/>
    <n v="1688937"/>
    <n v="1688937"/>
    <n v="1688937"/>
  </r>
  <r>
    <s v="04-03-00-004"/>
    <x v="3"/>
    <x v="19"/>
    <x v="0"/>
    <s v="01"/>
    <s v="01"/>
    <s v="03"/>
    <s v="002"/>
    <m/>
    <m/>
    <m/>
    <x v="0"/>
    <x v="0"/>
    <s v="CSF"/>
    <x v="19"/>
    <n v="16936290"/>
    <n v="0"/>
    <n v="0"/>
    <n v="16936290"/>
    <n v="0"/>
    <n v="9419868"/>
    <n v="7516422"/>
    <n v="9419868"/>
    <n v="9419868"/>
    <n v="9419868"/>
    <n v="9419868"/>
  </r>
  <r>
    <s v="04-03-00-004"/>
    <x v="3"/>
    <x v="24"/>
    <x v="0"/>
    <s v="02"/>
    <s v="02"/>
    <s v="01"/>
    <s v="003"/>
    <s v="003"/>
    <m/>
    <m/>
    <x v="0"/>
    <x v="0"/>
    <s v="CSF"/>
    <x v="24"/>
    <n v="0"/>
    <n v="900000"/>
    <n v="0"/>
    <n v="900000"/>
    <n v="0"/>
    <n v="900000"/>
    <n v="0"/>
    <n v="0"/>
    <n v="0"/>
    <n v="0"/>
    <n v="0"/>
  </r>
  <r>
    <s v="04-03-00-004"/>
    <x v="3"/>
    <x v="28"/>
    <x v="0"/>
    <s v="02"/>
    <s v="02"/>
    <s v="02"/>
    <s v="006"/>
    <s v="004"/>
    <m/>
    <m/>
    <x v="0"/>
    <x v="0"/>
    <s v="CSF"/>
    <x v="28"/>
    <n v="300000"/>
    <n v="50000"/>
    <n v="0"/>
    <n v="350000"/>
    <n v="0"/>
    <n v="350000"/>
    <n v="0"/>
    <n v="250000"/>
    <n v="250000"/>
    <n v="250000"/>
    <n v="250000"/>
  </r>
  <r>
    <s v="04-03-00-004"/>
    <x v="3"/>
    <x v="28"/>
    <x v="0"/>
    <s v="02"/>
    <s v="02"/>
    <s v="02"/>
    <s v="006"/>
    <s v="004"/>
    <m/>
    <m/>
    <x v="1"/>
    <x v="1"/>
    <s v="CSF"/>
    <x v="28"/>
    <n v="0"/>
    <n v="1450000"/>
    <n v="0"/>
    <n v="1450000"/>
    <n v="0"/>
    <n v="1450000"/>
    <n v="0"/>
    <n v="50000"/>
    <n v="50000"/>
    <n v="50000"/>
    <n v="50000"/>
  </r>
  <r>
    <s v="04-03-00-004"/>
    <x v="3"/>
    <x v="30"/>
    <x v="0"/>
    <s v="02"/>
    <s v="02"/>
    <s v="02"/>
    <s v="006"/>
    <s v="009"/>
    <m/>
    <m/>
    <x v="0"/>
    <x v="0"/>
    <s v="CSF"/>
    <x v="30"/>
    <n v="19000000"/>
    <n v="0"/>
    <n v="0"/>
    <n v="19000000"/>
    <n v="0"/>
    <n v="19000000"/>
    <n v="0"/>
    <n v="6533325"/>
    <n v="6533325"/>
    <n v="6533325"/>
    <n v="6533325"/>
  </r>
  <r>
    <s v="04-03-00-004"/>
    <x v="3"/>
    <x v="31"/>
    <x v="0"/>
    <s v="02"/>
    <s v="02"/>
    <s v="02"/>
    <s v="007"/>
    <s v="001"/>
    <m/>
    <m/>
    <x v="0"/>
    <x v="0"/>
    <s v="CSF"/>
    <x v="31"/>
    <n v="4030000"/>
    <n v="0"/>
    <n v="4030000"/>
    <n v="0"/>
    <n v="0"/>
    <n v="0"/>
    <n v="0"/>
    <n v="0"/>
    <n v="0"/>
    <n v="0"/>
    <n v="0"/>
  </r>
  <r>
    <s v="04-03-00-004"/>
    <x v="3"/>
    <x v="32"/>
    <x v="0"/>
    <s v="02"/>
    <s v="02"/>
    <s v="02"/>
    <s v="007"/>
    <s v="002"/>
    <m/>
    <m/>
    <x v="0"/>
    <x v="0"/>
    <s v="CSF"/>
    <x v="32"/>
    <n v="4030000"/>
    <n v="0"/>
    <n v="0"/>
    <n v="4030000"/>
    <n v="0"/>
    <n v="4030000"/>
    <n v="0"/>
    <n v="4030000"/>
    <n v="0"/>
    <n v="0"/>
    <n v="0"/>
  </r>
  <r>
    <s v="04-03-00-004"/>
    <x v="3"/>
    <x v="32"/>
    <x v="0"/>
    <s v="02"/>
    <s v="02"/>
    <s v="02"/>
    <s v="007"/>
    <s v="002"/>
    <m/>
    <m/>
    <x v="1"/>
    <x v="1"/>
    <s v="CSF"/>
    <x v="32"/>
    <n v="0"/>
    <n v="40579870"/>
    <n v="0"/>
    <n v="40579870"/>
    <n v="0"/>
    <n v="40579870"/>
    <n v="0"/>
    <n v="40579870"/>
    <n v="0"/>
    <n v="0"/>
    <n v="0"/>
  </r>
  <r>
    <s v="04-03-00-004"/>
    <x v="3"/>
    <x v="35"/>
    <x v="0"/>
    <s v="02"/>
    <s v="02"/>
    <s v="02"/>
    <s v="008"/>
    <s v="004"/>
    <m/>
    <m/>
    <x v="0"/>
    <x v="0"/>
    <s v="CSF"/>
    <x v="35"/>
    <n v="4000000"/>
    <n v="0"/>
    <n v="0"/>
    <n v="4000000"/>
    <n v="0"/>
    <n v="4000000"/>
    <n v="0"/>
    <n v="1111162"/>
    <n v="1111162"/>
    <n v="1111162"/>
    <n v="1111162"/>
  </r>
  <r>
    <s v="04-03-00-004"/>
    <x v="3"/>
    <x v="41"/>
    <x v="0"/>
    <s v="02"/>
    <s v="02"/>
    <s v="02"/>
    <s v="009"/>
    <s v="004"/>
    <m/>
    <m/>
    <x v="0"/>
    <x v="0"/>
    <s v="CSF"/>
    <x v="41"/>
    <n v="1700000"/>
    <n v="0"/>
    <n v="0"/>
    <n v="1700000"/>
    <n v="0"/>
    <n v="1700000"/>
    <n v="0"/>
    <n v="610804"/>
    <n v="610804"/>
    <n v="610804"/>
    <n v="610804"/>
  </r>
  <r>
    <s v="04-03-00-004"/>
    <x v="3"/>
    <x v="43"/>
    <x v="0"/>
    <s v="02"/>
    <s v="02"/>
    <s v="02"/>
    <s v="010"/>
    <m/>
    <m/>
    <m/>
    <x v="0"/>
    <x v="0"/>
    <s v="CSF"/>
    <x v="43"/>
    <n v="0"/>
    <n v="258320"/>
    <n v="0"/>
    <n v="258320"/>
    <n v="0"/>
    <n v="258320"/>
    <n v="0"/>
    <n v="258320"/>
    <n v="258320"/>
    <n v="258320"/>
    <n v="258320"/>
  </r>
  <r>
    <s v="04-03-00-004"/>
    <x v="3"/>
    <x v="45"/>
    <x v="0"/>
    <s v="03"/>
    <s v="04"/>
    <s v="02"/>
    <s v="012"/>
    <s v="002"/>
    <m/>
    <m/>
    <x v="0"/>
    <x v="0"/>
    <s v="CSF"/>
    <x v="45"/>
    <n v="0"/>
    <n v="850045"/>
    <n v="0"/>
    <n v="850045"/>
    <n v="0"/>
    <n v="804333"/>
    <n v="45712"/>
    <n v="804333"/>
    <n v="804333"/>
    <n v="804333"/>
    <n v="804333"/>
  </r>
  <r>
    <s v="04-03-00-004"/>
    <x v="3"/>
    <x v="46"/>
    <x v="0"/>
    <s v="08"/>
    <s v="01"/>
    <s v="02"/>
    <s v="001"/>
    <m/>
    <m/>
    <m/>
    <x v="0"/>
    <x v="0"/>
    <s v="CSF"/>
    <x v="46"/>
    <n v="0"/>
    <n v="32242000"/>
    <n v="0"/>
    <n v="32242000"/>
    <n v="0"/>
    <n v="32242000"/>
    <n v="0"/>
    <n v="32242000"/>
    <n v="32242000"/>
    <n v="32242000"/>
    <n v="32242000"/>
  </r>
  <r>
    <s v="04-03-00-004"/>
    <x v="3"/>
    <x v="47"/>
    <x v="0"/>
    <s v="08"/>
    <s v="01"/>
    <s v="02"/>
    <s v="003"/>
    <m/>
    <m/>
    <m/>
    <x v="1"/>
    <x v="1"/>
    <s v="CSF"/>
    <x v="47"/>
    <n v="0"/>
    <n v="13300000"/>
    <n v="0"/>
    <n v="13300000"/>
    <n v="0"/>
    <n v="12236000"/>
    <n v="1064000"/>
    <n v="12236000"/>
    <n v="12236000"/>
    <n v="12236000"/>
    <n v="12236000"/>
  </r>
  <r>
    <s v="04-03-00-004"/>
    <x v="3"/>
    <x v="62"/>
    <x v="1"/>
    <s v="0404"/>
    <s v="1003"/>
    <s v="2"/>
    <s v="0"/>
    <s v="0404004"/>
    <s v="02"/>
    <m/>
    <x v="0"/>
    <x v="0"/>
    <s v="CSF"/>
    <x v="62"/>
    <n v="0"/>
    <n v="448281550"/>
    <n v="0"/>
    <n v="448281550"/>
    <n v="0"/>
    <n v="448281550"/>
    <n v="0"/>
    <n v="448261504"/>
    <n v="28478967"/>
    <n v="28478967"/>
    <n v="28478967"/>
  </r>
  <r>
    <s v="04-03-00-004"/>
    <x v="3"/>
    <x v="62"/>
    <x v="1"/>
    <s v="0404"/>
    <s v="1003"/>
    <s v="2"/>
    <s v="0"/>
    <s v="0404004"/>
    <s v="02"/>
    <m/>
    <x v="0"/>
    <x v="2"/>
    <s v="CSF"/>
    <x v="62"/>
    <n v="0"/>
    <n v="40345340"/>
    <n v="0"/>
    <n v="40345340"/>
    <n v="0"/>
    <n v="40345340"/>
    <n v="0"/>
    <n v="1282754"/>
    <n v="1282754"/>
    <n v="1282754"/>
    <n v="1282754"/>
  </r>
  <r>
    <s v="04-03-00-004"/>
    <x v="3"/>
    <x v="63"/>
    <x v="1"/>
    <s v="0404"/>
    <s v="1003"/>
    <s v="2"/>
    <s v="0"/>
    <s v="0404007"/>
    <s v="02"/>
    <m/>
    <x v="1"/>
    <x v="1"/>
    <s v="CSF"/>
    <x v="63"/>
    <n v="0"/>
    <n v="18000000"/>
    <n v="0"/>
    <n v="18000000"/>
    <n v="0"/>
    <n v="18000000"/>
    <n v="0"/>
    <n v="337959"/>
    <n v="337959"/>
    <n v="337959"/>
    <n v="337959"/>
  </r>
  <r>
    <s v="04-03-00-004"/>
    <x v="3"/>
    <x v="78"/>
    <x v="1"/>
    <s v="0499"/>
    <s v="1003"/>
    <s v="5"/>
    <s v="0"/>
    <s v="0499060"/>
    <s v="02"/>
    <m/>
    <x v="1"/>
    <x v="1"/>
    <s v="CSF"/>
    <x v="78"/>
    <n v="0"/>
    <n v="24269760"/>
    <n v="0"/>
    <n v="24269760"/>
    <n v="0"/>
    <n v="24269760"/>
    <n v="0"/>
    <n v="24269760"/>
    <n v="0"/>
    <n v="0"/>
    <n v="0"/>
  </r>
  <r>
    <s v="04-03-00-005"/>
    <x v="4"/>
    <x v="0"/>
    <x v="0"/>
    <s v="01"/>
    <s v="01"/>
    <s v="01"/>
    <s v="001"/>
    <s v="001"/>
    <m/>
    <m/>
    <x v="0"/>
    <x v="0"/>
    <s v="CSF"/>
    <x v="0"/>
    <n v="393315000"/>
    <n v="0"/>
    <n v="0"/>
    <n v="393315000"/>
    <n v="0"/>
    <n v="148579338"/>
    <n v="244735662"/>
    <n v="148579338"/>
    <n v="148579338"/>
    <n v="148579338"/>
    <n v="148579338"/>
  </r>
  <r>
    <s v="04-03-00-005"/>
    <x v="4"/>
    <x v="2"/>
    <x v="0"/>
    <s v="01"/>
    <s v="01"/>
    <s v="01"/>
    <s v="001"/>
    <s v="004"/>
    <m/>
    <m/>
    <x v="0"/>
    <x v="0"/>
    <s v="CSF"/>
    <x v="2"/>
    <n v="7934000"/>
    <n v="0"/>
    <n v="0"/>
    <n v="7934000"/>
    <n v="0"/>
    <n v="2920615"/>
    <n v="5013385"/>
    <n v="2920615"/>
    <n v="2920615"/>
    <n v="2920615"/>
    <n v="2920615"/>
  </r>
  <r>
    <s v="04-03-00-005"/>
    <x v="4"/>
    <x v="3"/>
    <x v="0"/>
    <s v="01"/>
    <s v="01"/>
    <s v="01"/>
    <s v="001"/>
    <s v="005"/>
    <m/>
    <m/>
    <x v="0"/>
    <x v="0"/>
    <s v="CSF"/>
    <x v="3"/>
    <n v="10082000"/>
    <n v="0"/>
    <n v="0"/>
    <n v="10082000"/>
    <n v="0"/>
    <n v="3870737"/>
    <n v="6211263"/>
    <n v="3870737"/>
    <n v="3870737"/>
    <n v="3870737"/>
    <n v="3870737"/>
  </r>
  <r>
    <s v="04-03-00-005"/>
    <x v="4"/>
    <x v="4"/>
    <x v="0"/>
    <s v="01"/>
    <s v="01"/>
    <s v="01"/>
    <s v="001"/>
    <s v="006"/>
    <m/>
    <m/>
    <x v="0"/>
    <x v="0"/>
    <s v="CSF"/>
    <x v="4"/>
    <n v="36056000"/>
    <n v="0"/>
    <n v="0"/>
    <n v="36056000"/>
    <n v="0"/>
    <n v="533058"/>
    <n v="35522942"/>
    <n v="533058"/>
    <n v="533058"/>
    <n v="533058"/>
    <n v="533058"/>
  </r>
  <r>
    <s v="04-03-00-005"/>
    <x v="4"/>
    <x v="5"/>
    <x v="0"/>
    <s v="01"/>
    <s v="01"/>
    <s v="01"/>
    <s v="001"/>
    <s v="007"/>
    <m/>
    <m/>
    <x v="0"/>
    <x v="0"/>
    <s v="CSF"/>
    <x v="5"/>
    <n v="13577000"/>
    <n v="0"/>
    <n v="0"/>
    <n v="13577000"/>
    <n v="0"/>
    <n v="4087375"/>
    <n v="9489625"/>
    <n v="4087375"/>
    <n v="4087375"/>
    <n v="4087375"/>
    <n v="4087375"/>
  </r>
  <r>
    <s v="04-03-00-005"/>
    <x v="4"/>
    <x v="7"/>
    <x v="0"/>
    <s v="01"/>
    <s v="01"/>
    <s v="01"/>
    <s v="001"/>
    <s v="009"/>
    <m/>
    <m/>
    <x v="0"/>
    <x v="0"/>
    <s v="CSF"/>
    <x v="7"/>
    <n v="46002000"/>
    <n v="0"/>
    <n v="0"/>
    <n v="46002000"/>
    <n v="0"/>
    <n v="0"/>
    <n v="46002000"/>
    <n v="0"/>
    <n v="0"/>
    <n v="0"/>
    <n v="0"/>
  </r>
  <r>
    <s v="04-03-00-005"/>
    <x v="4"/>
    <x v="8"/>
    <x v="0"/>
    <s v="01"/>
    <s v="01"/>
    <s v="01"/>
    <s v="001"/>
    <s v="010"/>
    <m/>
    <m/>
    <x v="0"/>
    <x v="0"/>
    <s v="CSF"/>
    <x v="8"/>
    <n v="20818000"/>
    <n v="0"/>
    <n v="0"/>
    <n v="20818000"/>
    <n v="0"/>
    <n v="12038189"/>
    <n v="8779811"/>
    <n v="12038189"/>
    <n v="12038189"/>
    <n v="12038189"/>
    <n v="12038189"/>
  </r>
  <r>
    <s v="04-03-00-005"/>
    <x v="4"/>
    <x v="9"/>
    <x v="0"/>
    <s v="01"/>
    <s v="01"/>
    <s v="02"/>
    <s v="001"/>
    <m/>
    <m/>
    <m/>
    <x v="0"/>
    <x v="0"/>
    <s v="CSF"/>
    <x v="9"/>
    <n v="52130000"/>
    <n v="0"/>
    <n v="0"/>
    <n v="52130000"/>
    <n v="0"/>
    <n v="14822000"/>
    <n v="37308000"/>
    <n v="14822000"/>
    <n v="14822000"/>
    <n v="14822000"/>
    <n v="14822000"/>
  </r>
  <r>
    <s v="04-03-00-005"/>
    <x v="4"/>
    <x v="10"/>
    <x v="0"/>
    <s v="01"/>
    <s v="01"/>
    <s v="02"/>
    <s v="002"/>
    <m/>
    <m/>
    <m/>
    <x v="0"/>
    <x v="0"/>
    <s v="CSF"/>
    <x v="10"/>
    <n v="36500000"/>
    <n v="0"/>
    <n v="0"/>
    <n v="36500000"/>
    <n v="0"/>
    <n v="13398500"/>
    <n v="23101500"/>
    <n v="13398500"/>
    <n v="13398500"/>
    <n v="13398500"/>
    <n v="13398500"/>
  </r>
  <r>
    <s v="04-03-00-005"/>
    <x v="4"/>
    <x v="12"/>
    <x v="0"/>
    <s v="01"/>
    <s v="01"/>
    <s v="02"/>
    <s v="004"/>
    <m/>
    <m/>
    <m/>
    <x v="0"/>
    <x v="0"/>
    <s v="CSF"/>
    <x v="12"/>
    <n v="21260000"/>
    <n v="0"/>
    <n v="0"/>
    <n v="21260000"/>
    <n v="0"/>
    <n v="7070500"/>
    <n v="14189500"/>
    <n v="7070500"/>
    <n v="7070500"/>
    <n v="7070500"/>
    <n v="7070500"/>
  </r>
  <r>
    <s v="04-03-00-005"/>
    <x v="4"/>
    <x v="13"/>
    <x v="0"/>
    <s v="01"/>
    <s v="01"/>
    <s v="02"/>
    <s v="005"/>
    <m/>
    <m/>
    <m/>
    <x v="0"/>
    <x v="0"/>
    <s v="CSF"/>
    <x v="13"/>
    <n v="5226000"/>
    <n v="0"/>
    <n v="0"/>
    <n v="5226000"/>
    <n v="0"/>
    <n v="1678500"/>
    <n v="3547500"/>
    <n v="1678500"/>
    <n v="1678500"/>
    <n v="1678500"/>
    <n v="1678500"/>
  </r>
  <r>
    <s v="04-03-00-005"/>
    <x v="4"/>
    <x v="14"/>
    <x v="0"/>
    <s v="01"/>
    <s v="01"/>
    <s v="02"/>
    <s v="006"/>
    <m/>
    <m/>
    <m/>
    <x v="0"/>
    <x v="0"/>
    <s v="CSF"/>
    <x v="14"/>
    <n v="15952000"/>
    <n v="0"/>
    <n v="0"/>
    <n v="15952000"/>
    <n v="0"/>
    <n v="5304400"/>
    <n v="10647600"/>
    <n v="5304400"/>
    <n v="5304400"/>
    <n v="5304400"/>
    <n v="5304400"/>
  </r>
  <r>
    <s v="04-03-00-005"/>
    <x v="4"/>
    <x v="15"/>
    <x v="0"/>
    <s v="01"/>
    <s v="01"/>
    <s v="02"/>
    <s v="007"/>
    <m/>
    <m/>
    <m/>
    <x v="0"/>
    <x v="0"/>
    <s v="CSF"/>
    <x v="15"/>
    <n v="10637000"/>
    <n v="0"/>
    <n v="0"/>
    <n v="10637000"/>
    <n v="0"/>
    <n v="3536700"/>
    <n v="7100300"/>
    <n v="3536700"/>
    <n v="3536700"/>
    <n v="3536700"/>
    <n v="3536700"/>
  </r>
  <r>
    <s v="04-03-00-005"/>
    <x v="4"/>
    <x v="16"/>
    <x v="0"/>
    <s v="01"/>
    <s v="01"/>
    <s v="03"/>
    <s v="001"/>
    <s v="001"/>
    <m/>
    <m/>
    <x v="0"/>
    <x v="0"/>
    <s v="CSF"/>
    <x v="16"/>
    <n v="1695330"/>
    <n v="7260392"/>
    <n v="0"/>
    <n v="8955722"/>
    <n v="0"/>
    <n v="8955721"/>
    <n v="1"/>
    <n v="8955721"/>
    <n v="8955721"/>
    <n v="8955721"/>
    <n v="8955721"/>
  </r>
  <r>
    <s v="04-03-00-005"/>
    <x v="4"/>
    <x v="17"/>
    <x v="0"/>
    <s v="01"/>
    <s v="01"/>
    <s v="03"/>
    <s v="001"/>
    <s v="002"/>
    <m/>
    <m/>
    <x v="0"/>
    <x v="0"/>
    <s v="CSF"/>
    <x v="17"/>
    <n v="0"/>
    <n v="2374010"/>
    <n v="0"/>
    <n v="2374010"/>
    <n v="0"/>
    <n v="2374010"/>
    <n v="0"/>
    <n v="2374010"/>
    <n v="2374010"/>
    <n v="2374010"/>
    <n v="2374010"/>
  </r>
  <r>
    <s v="04-03-00-005"/>
    <x v="4"/>
    <x v="18"/>
    <x v="0"/>
    <s v="01"/>
    <s v="01"/>
    <s v="03"/>
    <s v="001"/>
    <s v="003"/>
    <m/>
    <m/>
    <x v="0"/>
    <x v="0"/>
    <s v="CSF"/>
    <x v="18"/>
    <n v="1081080"/>
    <n v="0"/>
    <n v="0"/>
    <n v="1081080"/>
    <n v="0"/>
    <n v="918580"/>
    <n v="162500"/>
    <n v="918580"/>
    <n v="918580"/>
    <n v="918580"/>
    <n v="918580"/>
  </r>
  <r>
    <s v="04-03-00-005"/>
    <x v="4"/>
    <x v="20"/>
    <x v="0"/>
    <s v="01"/>
    <s v="01"/>
    <s v="03"/>
    <s v="016"/>
    <m/>
    <m/>
    <m/>
    <x v="0"/>
    <x v="0"/>
    <s v="CSF"/>
    <x v="20"/>
    <n v="859320"/>
    <n v="0"/>
    <n v="0"/>
    <n v="859320"/>
    <n v="0"/>
    <n v="0"/>
    <n v="859320"/>
    <n v="0"/>
    <n v="0"/>
    <n v="0"/>
    <n v="0"/>
  </r>
  <r>
    <s v="04-03-00-005"/>
    <x v="4"/>
    <x v="28"/>
    <x v="0"/>
    <s v="02"/>
    <s v="02"/>
    <s v="02"/>
    <s v="006"/>
    <s v="004"/>
    <m/>
    <m/>
    <x v="0"/>
    <x v="0"/>
    <s v="CSF"/>
    <x v="28"/>
    <n v="0"/>
    <n v="78400"/>
    <n v="0"/>
    <n v="78400"/>
    <n v="0"/>
    <n v="78400"/>
    <n v="0"/>
    <n v="78400"/>
    <n v="78400"/>
    <n v="78400"/>
    <n v="78400"/>
  </r>
  <r>
    <s v="04-03-00-005"/>
    <x v="4"/>
    <x v="30"/>
    <x v="0"/>
    <s v="02"/>
    <s v="02"/>
    <s v="02"/>
    <s v="006"/>
    <s v="009"/>
    <m/>
    <m/>
    <x v="0"/>
    <x v="0"/>
    <s v="CSF"/>
    <x v="30"/>
    <n v="18000000"/>
    <n v="0"/>
    <n v="0"/>
    <n v="18000000"/>
    <n v="0"/>
    <n v="18000000"/>
    <n v="0"/>
    <n v="7586374"/>
    <n v="7586374"/>
    <n v="7586374"/>
    <n v="7586374"/>
  </r>
  <r>
    <s v="04-03-00-005"/>
    <x v="4"/>
    <x v="31"/>
    <x v="0"/>
    <s v="02"/>
    <s v="02"/>
    <s v="02"/>
    <s v="007"/>
    <s v="001"/>
    <m/>
    <m/>
    <x v="0"/>
    <x v="0"/>
    <s v="CSF"/>
    <x v="31"/>
    <n v="52302000"/>
    <n v="0"/>
    <n v="52302000"/>
    <n v="0"/>
    <n v="0"/>
    <n v="0"/>
    <n v="0"/>
    <n v="0"/>
    <n v="0"/>
    <n v="0"/>
    <n v="0"/>
  </r>
  <r>
    <s v="04-03-00-005"/>
    <x v="4"/>
    <x v="32"/>
    <x v="0"/>
    <s v="02"/>
    <s v="02"/>
    <s v="02"/>
    <s v="007"/>
    <s v="002"/>
    <m/>
    <m/>
    <x v="0"/>
    <x v="0"/>
    <s v="CSF"/>
    <x v="32"/>
    <n v="52302000"/>
    <n v="0"/>
    <n v="0"/>
    <n v="52302000"/>
    <n v="0"/>
    <n v="52302000"/>
    <n v="0"/>
    <n v="18332000"/>
    <n v="18332000"/>
    <n v="18332000"/>
    <n v="18332000"/>
  </r>
  <r>
    <s v="04-03-00-005"/>
    <x v="4"/>
    <x v="35"/>
    <x v="0"/>
    <s v="02"/>
    <s v="02"/>
    <s v="02"/>
    <s v="008"/>
    <s v="004"/>
    <m/>
    <m/>
    <x v="0"/>
    <x v="0"/>
    <s v="CSF"/>
    <x v="35"/>
    <n v="5000000"/>
    <n v="0"/>
    <n v="0"/>
    <n v="5000000"/>
    <n v="0"/>
    <n v="5000000"/>
    <n v="0"/>
    <n v="2110894"/>
    <n v="2110894"/>
    <n v="2110894"/>
    <n v="2110894"/>
  </r>
  <r>
    <s v="04-03-00-005"/>
    <x v="4"/>
    <x v="41"/>
    <x v="0"/>
    <s v="02"/>
    <s v="02"/>
    <s v="02"/>
    <s v="009"/>
    <s v="004"/>
    <m/>
    <m/>
    <x v="0"/>
    <x v="0"/>
    <s v="CSF"/>
    <x v="41"/>
    <n v="1000000"/>
    <n v="0"/>
    <n v="0"/>
    <n v="1000000"/>
    <n v="0"/>
    <n v="0"/>
    <n v="1000000"/>
    <n v="0"/>
    <n v="0"/>
    <n v="0"/>
    <n v="0"/>
  </r>
  <r>
    <s v="04-03-00-005"/>
    <x v="4"/>
    <x v="43"/>
    <x v="0"/>
    <s v="02"/>
    <s v="02"/>
    <s v="02"/>
    <s v="010"/>
    <m/>
    <m/>
    <m/>
    <x v="0"/>
    <x v="0"/>
    <s v="CSF"/>
    <x v="43"/>
    <n v="0"/>
    <n v="258320"/>
    <n v="0"/>
    <n v="258320"/>
    <n v="0"/>
    <n v="258320"/>
    <n v="0"/>
    <n v="228866"/>
    <n v="228866"/>
    <n v="228866"/>
    <n v="228866"/>
  </r>
  <r>
    <s v="04-03-00-005"/>
    <x v="4"/>
    <x v="44"/>
    <x v="0"/>
    <s v="03"/>
    <s v="04"/>
    <s v="02"/>
    <s v="012"/>
    <s v="001"/>
    <m/>
    <m/>
    <x v="0"/>
    <x v="0"/>
    <s v="CSF"/>
    <x v="44"/>
    <n v="0"/>
    <n v="1326858"/>
    <n v="0"/>
    <n v="1326858"/>
    <n v="0"/>
    <n v="1326839"/>
    <n v="19"/>
    <n v="1326839"/>
    <n v="1326839"/>
    <n v="1326839"/>
    <n v="1326839"/>
  </r>
  <r>
    <s v="04-03-00-005"/>
    <x v="4"/>
    <x v="46"/>
    <x v="0"/>
    <s v="08"/>
    <s v="01"/>
    <s v="02"/>
    <s v="001"/>
    <m/>
    <m/>
    <m/>
    <x v="0"/>
    <x v="0"/>
    <s v="CSF"/>
    <x v="46"/>
    <n v="0"/>
    <n v="8445669"/>
    <n v="0"/>
    <n v="8445669"/>
    <n v="0"/>
    <n v="8445669"/>
    <n v="0"/>
    <n v="8445669"/>
    <n v="8445669"/>
    <n v="8445669"/>
    <n v="8445669"/>
  </r>
  <r>
    <s v="04-03-00-005"/>
    <x v="4"/>
    <x v="47"/>
    <x v="0"/>
    <s v="08"/>
    <s v="01"/>
    <s v="02"/>
    <s v="003"/>
    <m/>
    <m/>
    <m/>
    <x v="1"/>
    <x v="1"/>
    <s v="CSF"/>
    <x v="47"/>
    <n v="0"/>
    <n v="1879000"/>
    <n v="0"/>
    <n v="1879000"/>
    <n v="0"/>
    <n v="1879000"/>
    <n v="0"/>
    <n v="1879000"/>
    <n v="1879000"/>
    <n v="1879000"/>
    <n v="1879000"/>
  </r>
  <r>
    <s v="04-03-00-005"/>
    <x v="4"/>
    <x v="62"/>
    <x v="1"/>
    <s v="0404"/>
    <s v="1003"/>
    <s v="2"/>
    <s v="0"/>
    <s v="0404004"/>
    <s v="02"/>
    <m/>
    <x v="0"/>
    <x v="0"/>
    <s v="CSF"/>
    <x v="62"/>
    <n v="0"/>
    <n v="174534750"/>
    <n v="0"/>
    <n v="174534750"/>
    <n v="0"/>
    <n v="169186266"/>
    <n v="5348484"/>
    <n v="169186266"/>
    <n v="8960827"/>
    <n v="8960827"/>
    <n v="8960827"/>
  </r>
  <r>
    <s v="04-03-00-005"/>
    <x v="4"/>
    <x v="62"/>
    <x v="1"/>
    <s v="0404"/>
    <s v="1003"/>
    <s v="2"/>
    <s v="0"/>
    <s v="0404004"/>
    <s v="02"/>
    <m/>
    <x v="0"/>
    <x v="2"/>
    <s v="CSF"/>
    <x v="62"/>
    <n v="0"/>
    <n v="70679111"/>
    <n v="0"/>
    <n v="70679111"/>
    <n v="0"/>
    <n v="67744650"/>
    <n v="2934461"/>
    <n v="43685829"/>
    <n v="2475656"/>
    <n v="2475656"/>
    <n v="2475656"/>
  </r>
  <r>
    <s v="04-03-00-005"/>
    <x v="4"/>
    <x v="63"/>
    <x v="1"/>
    <s v="0404"/>
    <s v="1003"/>
    <s v="2"/>
    <s v="0"/>
    <s v="0404007"/>
    <s v="02"/>
    <m/>
    <x v="1"/>
    <x v="1"/>
    <s v="CSF"/>
    <x v="63"/>
    <n v="0"/>
    <n v="64807890"/>
    <n v="0"/>
    <n v="64807890"/>
    <n v="0"/>
    <n v="61273680"/>
    <n v="3534210"/>
    <n v="0"/>
    <n v="0"/>
    <n v="0"/>
    <n v="0"/>
  </r>
  <r>
    <s v="04-03-00-005"/>
    <x v="4"/>
    <x v="78"/>
    <x v="1"/>
    <s v="0499"/>
    <s v="1003"/>
    <s v="5"/>
    <s v="0"/>
    <s v="0499060"/>
    <s v="02"/>
    <m/>
    <x v="1"/>
    <x v="1"/>
    <s v="CSF"/>
    <x v="78"/>
    <n v="0"/>
    <n v="24269760"/>
    <n v="0"/>
    <n v="24269760"/>
    <n v="0"/>
    <n v="24269760"/>
    <n v="0"/>
    <n v="0"/>
    <n v="0"/>
    <n v="0"/>
    <n v="0"/>
  </r>
  <r>
    <s v="04-03-00-006"/>
    <x v="5"/>
    <x v="0"/>
    <x v="0"/>
    <s v="01"/>
    <s v="01"/>
    <s v="01"/>
    <s v="001"/>
    <s v="001"/>
    <m/>
    <m/>
    <x v="0"/>
    <x v="0"/>
    <s v="CSF"/>
    <x v="0"/>
    <n v="368152000"/>
    <n v="0"/>
    <n v="0"/>
    <n v="368152000"/>
    <n v="0"/>
    <n v="134542306"/>
    <n v="233609694"/>
    <n v="134542306"/>
    <n v="134542306"/>
    <n v="134542306"/>
    <n v="134542306"/>
  </r>
  <r>
    <s v="04-03-00-006"/>
    <x v="5"/>
    <x v="2"/>
    <x v="0"/>
    <s v="01"/>
    <s v="01"/>
    <s v="01"/>
    <s v="001"/>
    <s v="004"/>
    <m/>
    <m/>
    <x v="0"/>
    <x v="0"/>
    <s v="CSF"/>
    <x v="2"/>
    <n v="4429000"/>
    <n v="0"/>
    <n v="0"/>
    <n v="4429000"/>
    <n v="0"/>
    <n v="1585267"/>
    <n v="2843733"/>
    <n v="1585267"/>
    <n v="1585267"/>
    <n v="1585267"/>
    <n v="1585267"/>
  </r>
  <r>
    <s v="04-03-00-006"/>
    <x v="5"/>
    <x v="3"/>
    <x v="0"/>
    <s v="01"/>
    <s v="01"/>
    <s v="01"/>
    <s v="001"/>
    <s v="005"/>
    <m/>
    <m/>
    <x v="0"/>
    <x v="0"/>
    <s v="CSF"/>
    <x v="3"/>
    <n v="4638000"/>
    <n v="0"/>
    <n v="0"/>
    <n v="4638000"/>
    <n v="0"/>
    <n v="1748518"/>
    <n v="2889482"/>
    <n v="1748518"/>
    <n v="1748518"/>
    <n v="1748518"/>
    <n v="1748518"/>
  </r>
  <r>
    <s v="04-03-00-006"/>
    <x v="5"/>
    <x v="4"/>
    <x v="0"/>
    <s v="01"/>
    <s v="01"/>
    <s v="01"/>
    <s v="001"/>
    <s v="006"/>
    <m/>
    <m/>
    <x v="0"/>
    <x v="0"/>
    <s v="CSF"/>
    <x v="4"/>
    <n v="32862000"/>
    <n v="0"/>
    <n v="0"/>
    <n v="32862000"/>
    <n v="0"/>
    <n v="0"/>
    <n v="32862000"/>
    <n v="0"/>
    <n v="0"/>
    <n v="0"/>
    <n v="0"/>
  </r>
  <r>
    <s v="04-03-00-006"/>
    <x v="5"/>
    <x v="5"/>
    <x v="0"/>
    <s v="01"/>
    <s v="01"/>
    <s v="01"/>
    <s v="001"/>
    <s v="007"/>
    <m/>
    <m/>
    <x v="0"/>
    <x v="0"/>
    <s v="CSF"/>
    <x v="5"/>
    <n v="12308000"/>
    <n v="0"/>
    <n v="0"/>
    <n v="12308000"/>
    <n v="0"/>
    <n v="5288591"/>
    <n v="7019409"/>
    <n v="5288591"/>
    <n v="5288591"/>
    <n v="5288591"/>
    <n v="5288591"/>
  </r>
  <r>
    <s v="04-03-00-006"/>
    <x v="5"/>
    <x v="7"/>
    <x v="0"/>
    <s v="01"/>
    <s v="01"/>
    <s v="01"/>
    <s v="001"/>
    <s v="009"/>
    <m/>
    <m/>
    <x v="0"/>
    <x v="0"/>
    <s v="CSF"/>
    <x v="7"/>
    <n v="43951000"/>
    <n v="0"/>
    <n v="0"/>
    <n v="43951000"/>
    <n v="0"/>
    <n v="0"/>
    <n v="43951000"/>
    <n v="0"/>
    <n v="0"/>
    <n v="0"/>
    <n v="0"/>
  </r>
  <r>
    <s v="04-03-00-006"/>
    <x v="5"/>
    <x v="8"/>
    <x v="0"/>
    <s v="01"/>
    <s v="01"/>
    <s v="01"/>
    <s v="001"/>
    <s v="010"/>
    <m/>
    <m/>
    <x v="0"/>
    <x v="0"/>
    <s v="CSF"/>
    <x v="8"/>
    <n v="23447000"/>
    <n v="0"/>
    <n v="0"/>
    <n v="23447000"/>
    <n v="0"/>
    <n v="1456741"/>
    <n v="21990259"/>
    <n v="1456741"/>
    <n v="1456741"/>
    <n v="1456741"/>
    <n v="1456741"/>
  </r>
  <r>
    <s v="04-03-00-006"/>
    <x v="5"/>
    <x v="9"/>
    <x v="0"/>
    <s v="01"/>
    <s v="01"/>
    <s v="02"/>
    <s v="001"/>
    <m/>
    <m/>
    <m/>
    <x v="0"/>
    <x v="0"/>
    <s v="CSF"/>
    <x v="9"/>
    <n v="48695000"/>
    <n v="0"/>
    <n v="0"/>
    <n v="48695000"/>
    <n v="0"/>
    <n v="13583100"/>
    <n v="35111900"/>
    <n v="13583100"/>
    <n v="13583100"/>
    <n v="13583100"/>
    <n v="13583100"/>
  </r>
  <r>
    <s v="04-03-00-006"/>
    <x v="5"/>
    <x v="10"/>
    <x v="0"/>
    <s v="01"/>
    <s v="01"/>
    <s v="02"/>
    <s v="002"/>
    <m/>
    <m/>
    <m/>
    <x v="0"/>
    <x v="0"/>
    <s v="CSF"/>
    <x v="10"/>
    <n v="34499000"/>
    <n v="0"/>
    <n v="0"/>
    <n v="34499000"/>
    <n v="0"/>
    <n v="12129300"/>
    <n v="22369700"/>
    <n v="12129300"/>
    <n v="12129300"/>
    <n v="12129300"/>
    <n v="12129300"/>
  </r>
  <r>
    <s v="04-03-00-006"/>
    <x v="5"/>
    <x v="12"/>
    <x v="0"/>
    <s v="01"/>
    <s v="01"/>
    <s v="02"/>
    <s v="004"/>
    <m/>
    <m/>
    <m/>
    <x v="0"/>
    <x v="0"/>
    <s v="CSF"/>
    <x v="12"/>
    <n v="20059000"/>
    <n v="0"/>
    <n v="0"/>
    <n v="20059000"/>
    <n v="0"/>
    <n v="5936600"/>
    <n v="14122400"/>
    <n v="5936600"/>
    <n v="5936600"/>
    <n v="5936600"/>
    <n v="5936600"/>
  </r>
  <r>
    <s v="04-03-00-006"/>
    <x v="5"/>
    <x v="13"/>
    <x v="0"/>
    <s v="01"/>
    <s v="01"/>
    <s v="02"/>
    <s v="005"/>
    <m/>
    <m/>
    <m/>
    <x v="0"/>
    <x v="0"/>
    <s v="CSF"/>
    <x v="13"/>
    <n v="4426000"/>
    <n v="0"/>
    <n v="0"/>
    <n v="4426000"/>
    <n v="0"/>
    <n v="1774700"/>
    <n v="2651300"/>
    <n v="1774700"/>
    <n v="1774700"/>
    <n v="1774700"/>
    <n v="1774700"/>
  </r>
  <r>
    <s v="04-03-00-006"/>
    <x v="5"/>
    <x v="14"/>
    <x v="0"/>
    <s v="01"/>
    <s v="01"/>
    <s v="02"/>
    <s v="006"/>
    <m/>
    <m/>
    <m/>
    <x v="0"/>
    <x v="0"/>
    <s v="CSF"/>
    <x v="14"/>
    <n v="15048000"/>
    <n v="0"/>
    <n v="0"/>
    <n v="15048000"/>
    <n v="0"/>
    <n v="4453300"/>
    <n v="10594700"/>
    <n v="4453300"/>
    <n v="4453300"/>
    <n v="4453300"/>
    <n v="4453300"/>
  </r>
  <r>
    <s v="04-03-00-006"/>
    <x v="5"/>
    <x v="15"/>
    <x v="0"/>
    <s v="01"/>
    <s v="01"/>
    <s v="02"/>
    <s v="007"/>
    <m/>
    <m/>
    <m/>
    <x v="0"/>
    <x v="0"/>
    <s v="CSF"/>
    <x v="15"/>
    <n v="10033000"/>
    <n v="0"/>
    <n v="0"/>
    <n v="10033000"/>
    <n v="0"/>
    <n v="2969600"/>
    <n v="7063400"/>
    <n v="2969600"/>
    <n v="2969600"/>
    <n v="2969600"/>
    <n v="2969600"/>
  </r>
  <r>
    <s v="04-03-00-006"/>
    <x v="5"/>
    <x v="16"/>
    <x v="0"/>
    <s v="01"/>
    <s v="01"/>
    <s v="03"/>
    <s v="001"/>
    <s v="001"/>
    <m/>
    <m/>
    <x v="0"/>
    <x v="0"/>
    <s v="CSF"/>
    <x v="16"/>
    <n v="12741120"/>
    <n v="0"/>
    <n v="0"/>
    <n v="12741120"/>
    <n v="0"/>
    <n v="1825123"/>
    <n v="10915997"/>
    <n v="1825123"/>
    <n v="1825123"/>
    <n v="1825123"/>
    <n v="1825123"/>
  </r>
  <r>
    <s v="04-03-00-006"/>
    <x v="5"/>
    <x v="18"/>
    <x v="0"/>
    <s v="01"/>
    <s v="01"/>
    <s v="03"/>
    <s v="001"/>
    <s v="003"/>
    <m/>
    <m/>
    <x v="0"/>
    <x v="0"/>
    <s v="CSF"/>
    <x v="18"/>
    <n v="1359540"/>
    <n v="0"/>
    <n v="0"/>
    <n v="1359540"/>
    <n v="0"/>
    <n v="173047"/>
    <n v="1186493"/>
    <n v="173047"/>
    <n v="173047"/>
    <n v="173047"/>
    <n v="173047"/>
  </r>
  <r>
    <s v="04-03-00-006"/>
    <x v="5"/>
    <x v="19"/>
    <x v="0"/>
    <s v="01"/>
    <s v="01"/>
    <s v="03"/>
    <s v="002"/>
    <m/>
    <m/>
    <m/>
    <x v="0"/>
    <x v="0"/>
    <s v="CSF"/>
    <x v="19"/>
    <n v="16936290"/>
    <n v="0"/>
    <n v="0"/>
    <n v="16936290"/>
    <n v="0"/>
    <n v="9419868"/>
    <n v="7516422"/>
    <n v="9419868"/>
    <n v="9419868"/>
    <n v="9419868"/>
    <n v="9419868"/>
  </r>
  <r>
    <s v="04-03-00-006"/>
    <x v="5"/>
    <x v="24"/>
    <x v="0"/>
    <s v="02"/>
    <s v="02"/>
    <s v="01"/>
    <s v="003"/>
    <s v="003"/>
    <m/>
    <m/>
    <x v="0"/>
    <x v="0"/>
    <s v="CSF"/>
    <x v="24"/>
    <n v="0"/>
    <n v="900000"/>
    <n v="0"/>
    <n v="900000"/>
    <n v="0"/>
    <n v="900000"/>
    <n v="0"/>
    <n v="0"/>
    <n v="0"/>
    <n v="0"/>
    <n v="0"/>
  </r>
  <r>
    <s v="04-03-00-006"/>
    <x v="5"/>
    <x v="28"/>
    <x v="0"/>
    <s v="02"/>
    <s v="02"/>
    <s v="02"/>
    <s v="006"/>
    <s v="004"/>
    <m/>
    <m/>
    <x v="0"/>
    <x v="0"/>
    <s v="CSF"/>
    <x v="28"/>
    <n v="0"/>
    <n v="78400"/>
    <n v="0"/>
    <n v="78400"/>
    <n v="0"/>
    <n v="78400"/>
    <n v="0"/>
    <n v="78400"/>
    <n v="78400"/>
    <n v="78400"/>
    <n v="78400"/>
  </r>
  <r>
    <s v="04-03-00-006"/>
    <x v="5"/>
    <x v="30"/>
    <x v="0"/>
    <s v="02"/>
    <s v="02"/>
    <s v="02"/>
    <s v="006"/>
    <s v="009"/>
    <m/>
    <m/>
    <x v="0"/>
    <x v="0"/>
    <s v="CSF"/>
    <x v="30"/>
    <n v="31000000"/>
    <n v="0"/>
    <n v="0"/>
    <n v="31000000"/>
    <n v="0"/>
    <n v="12676247"/>
    <n v="18323753"/>
    <n v="12676247"/>
    <n v="12676247"/>
    <n v="12646835"/>
    <n v="12646835"/>
  </r>
  <r>
    <s v="04-03-00-006"/>
    <x v="5"/>
    <x v="35"/>
    <x v="0"/>
    <s v="02"/>
    <s v="02"/>
    <s v="02"/>
    <s v="008"/>
    <s v="004"/>
    <m/>
    <m/>
    <x v="0"/>
    <x v="0"/>
    <s v="CSF"/>
    <x v="35"/>
    <n v="200000"/>
    <n v="0"/>
    <n v="0"/>
    <n v="200000"/>
    <n v="0"/>
    <n v="0"/>
    <n v="200000"/>
    <n v="0"/>
    <n v="0"/>
    <n v="0"/>
    <n v="0"/>
  </r>
  <r>
    <s v="04-03-00-006"/>
    <x v="5"/>
    <x v="41"/>
    <x v="0"/>
    <s v="02"/>
    <s v="02"/>
    <s v="02"/>
    <s v="009"/>
    <s v="004"/>
    <m/>
    <m/>
    <x v="0"/>
    <x v="0"/>
    <s v="CSF"/>
    <x v="41"/>
    <n v="550000"/>
    <n v="0"/>
    <n v="0"/>
    <n v="550000"/>
    <n v="0"/>
    <n v="305928"/>
    <n v="244072"/>
    <n v="305928"/>
    <n v="305928"/>
    <n v="285216"/>
    <n v="285216"/>
  </r>
  <r>
    <s v="04-03-00-006"/>
    <x v="5"/>
    <x v="43"/>
    <x v="0"/>
    <s v="02"/>
    <s v="02"/>
    <s v="02"/>
    <s v="010"/>
    <m/>
    <m/>
    <m/>
    <x v="0"/>
    <x v="0"/>
    <s v="CSF"/>
    <x v="43"/>
    <n v="0"/>
    <n v="516640"/>
    <n v="0"/>
    <n v="516640"/>
    <n v="0"/>
    <n v="516640"/>
    <n v="0"/>
    <n v="516640"/>
    <n v="516640"/>
    <n v="516640"/>
    <n v="516640"/>
  </r>
  <r>
    <s v="04-03-00-006"/>
    <x v="5"/>
    <x v="44"/>
    <x v="0"/>
    <s v="03"/>
    <s v="04"/>
    <s v="02"/>
    <s v="012"/>
    <s v="001"/>
    <m/>
    <m/>
    <x v="0"/>
    <x v="0"/>
    <s v="CSF"/>
    <x v="44"/>
    <n v="0"/>
    <n v="3537487"/>
    <n v="0"/>
    <n v="3537487"/>
    <n v="0"/>
    <n v="3537487"/>
    <n v="0"/>
    <n v="3537487"/>
    <n v="3537487"/>
    <n v="3537487"/>
    <n v="3537487"/>
  </r>
  <r>
    <s v="04-03-00-006"/>
    <x v="5"/>
    <x v="46"/>
    <x v="0"/>
    <s v="08"/>
    <s v="01"/>
    <s v="02"/>
    <s v="001"/>
    <m/>
    <m/>
    <m/>
    <x v="0"/>
    <x v="0"/>
    <s v="CSF"/>
    <x v="46"/>
    <n v="0"/>
    <n v="8537681"/>
    <n v="0"/>
    <n v="8537681"/>
    <n v="0"/>
    <n v="8537681"/>
    <n v="0"/>
    <n v="8537681"/>
    <n v="8537681"/>
    <n v="8537681"/>
    <n v="8537681"/>
  </r>
  <r>
    <s v="04-03-00-006"/>
    <x v="5"/>
    <x v="47"/>
    <x v="0"/>
    <s v="08"/>
    <s v="01"/>
    <s v="02"/>
    <s v="003"/>
    <m/>
    <m/>
    <m/>
    <x v="1"/>
    <x v="1"/>
    <s v="CSF"/>
    <x v="47"/>
    <n v="0"/>
    <n v="16000"/>
    <n v="0"/>
    <n v="16000"/>
    <n v="0"/>
    <n v="16000"/>
    <n v="0"/>
    <n v="16000"/>
    <n v="16000"/>
    <n v="16000"/>
    <n v="16000"/>
  </r>
  <r>
    <s v="04-03-00-006"/>
    <x v="5"/>
    <x v="58"/>
    <x v="1"/>
    <s v="0402"/>
    <s v="1003"/>
    <s v="8"/>
    <s v="0"/>
    <s v="0402014"/>
    <s v="02"/>
    <m/>
    <x v="0"/>
    <x v="0"/>
    <s v="CSF"/>
    <x v="58"/>
    <n v="0"/>
    <n v="10417134"/>
    <n v="0"/>
    <n v="10417134"/>
    <n v="0"/>
    <n v="4967401"/>
    <n v="5449733"/>
    <n v="4967401"/>
    <n v="4967401"/>
    <n v="4967401"/>
    <n v="4967401"/>
  </r>
  <r>
    <s v="04-03-00-006"/>
    <x v="5"/>
    <x v="62"/>
    <x v="1"/>
    <s v="0404"/>
    <s v="1003"/>
    <s v="2"/>
    <s v="0"/>
    <s v="0404004"/>
    <s v="02"/>
    <m/>
    <x v="0"/>
    <x v="0"/>
    <s v="CSF"/>
    <x v="62"/>
    <n v="0"/>
    <n v="78847200"/>
    <n v="0"/>
    <n v="78847200"/>
    <n v="0"/>
    <n v="78847200"/>
    <n v="0"/>
    <n v="72784560"/>
    <n v="4844960"/>
    <n v="4844960"/>
    <n v="4844960"/>
  </r>
  <r>
    <s v="04-03-00-006"/>
    <x v="5"/>
    <x v="62"/>
    <x v="1"/>
    <s v="0404"/>
    <s v="1003"/>
    <s v="2"/>
    <s v="0"/>
    <s v="0404004"/>
    <s v="02"/>
    <m/>
    <x v="0"/>
    <x v="2"/>
    <s v="CSF"/>
    <x v="62"/>
    <n v="0"/>
    <n v="38904302"/>
    <n v="0"/>
    <n v="38904302"/>
    <n v="0"/>
    <n v="32028265"/>
    <n v="6876037"/>
    <n v="27316549"/>
    <n v="2474874"/>
    <n v="2474874"/>
    <n v="2474874"/>
  </r>
  <r>
    <s v="04-03-00-006"/>
    <x v="5"/>
    <x v="78"/>
    <x v="1"/>
    <s v="0499"/>
    <s v="1003"/>
    <s v="5"/>
    <s v="0"/>
    <s v="0499060"/>
    <s v="02"/>
    <m/>
    <x v="1"/>
    <x v="1"/>
    <s v="CSF"/>
    <x v="78"/>
    <n v="0"/>
    <n v="24269760"/>
    <n v="0"/>
    <n v="24269760"/>
    <n v="0"/>
    <n v="24269760"/>
    <n v="0"/>
    <n v="0"/>
    <n v="0"/>
    <n v="0"/>
    <n v="0"/>
  </r>
  <r>
    <s v="04-03-00-007"/>
    <x v="6"/>
    <x v="0"/>
    <x v="0"/>
    <s v="01"/>
    <s v="01"/>
    <s v="01"/>
    <s v="001"/>
    <s v="001"/>
    <m/>
    <m/>
    <x v="0"/>
    <x v="0"/>
    <s v="CSF"/>
    <x v="0"/>
    <n v="535921000"/>
    <n v="0"/>
    <n v="0"/>
    <n v="535921000"/>
    <n v="0"/>
    <n v="176708864"/>
    <n v="359212136"/>
    <n v="176708864"/>
    <n v="176708864"/>
    <n v="176708864"/>
    <n v="176708864"/>
  </r>
  <r>
    <s v="04-03-00-007"/>
    <x v="6"/>
    <x v="2"/>
    <x v="0"/>
    <s v="01"/>
    <s v="01"/>
    <s v="01"/>
    <s v="001"/>
    <s v="004"/>
    <m/>
    <m/>
    <x v="0"/>
    <x v="0"/>
    <s v="CSF"/>
    <x v="2"/>
    <n v="12148000"/>
    <n v="0"/>
    <n v="0"/>
    <n v="12148000"/>
    <n v="0"/>
    <n v="3767206"/>
    <n v="8380794"/>
    <n v="3767206"/>
    <n v="3767206"/>
    <n v="3767206"/>
    <n v="3767206"/>
  </r>
  <r>
    <s v="04-03-00-007"/>
    <x v="6"/>
    <x v="3"/>
    <x v="0"/>
    <s v="01"/>
    <s v="01"/>
    <s v="01"/>
    <s v="001"/>
    <s v="005"/>
    <m/>
    <m/>
    <x v="0"/>
    <x v="0"/>
    <s v="CSF"/>
    <x v="3"/>
    <n v="15535000"/>
    <n v="0"/>
    <n v="0"/>
    <n v="15535000"/>
    <n v="0"/>
    <n v="5269554"/>
    <n v="10265446"/>
    <n v="5269554"/>
    <n v="5269554"/>
    <n v="5269554"/>
    <n v="5269554"/>
  </r>
  <r>
    <s v="04-03-00-007"/>
    <x v="6"/>
    <x v="4"/>
    <x v="0"/>
    <s v="01"/>
    <s v="01"/>
    <s v="01"/>
    <s v="001"/>
    <s v="006"/>
    <m/>
    <m/>
    <x v="0"/>
    <x v="0"/>
    <s v="CSF"/>
    <x v="4"/>
    <n v="49768000"/>
    <n v="0"/>
    <n v="0"/>
    <n v="49768000"/>
    <n v="0"/>
    <n v="0"/>
    <n v="49768000"/>
    <n v="0"/>
    <n v="0"/>
    <n v="0"/>
    <n v="0"/>
  </r>
  <r>
    <s v="04-03-00-007"/>
    <x v="6"/>
    <x v="5"/>
    <x v="0"/>
    <s v="01"/>
    <s v="01"/>
    <s v="01"/>
    <s v="001"/>
    <s v="007"/>
    <m/>
    <m/>
    <x v="0"/>
    <x v="0"/>
    <s v="CSF"/>
    <x v="5"/>
    <n v="18923000"/>
    <n v="0"/>
    <n v="0"/>
    <n v="18923000"/>
    <n v="0"/>
    <n v="5522913"/>
    <n v="13400087"/>
    <n v="5522913"/>
    <n v="5522913"/>
    <n v="5522913"/>
    <n v="5522913"/>
  </r>
  <r>
    <s v="04-03-00-007"/>
    <x v="6"/>
    <x v="7"/>
    <x v="0"/>
    <s v="01"/>
    <s v="01"/>
    <s v="01"/>
    <s v="001"/>
    <s v="009"/>
    <m/>
    <m/>
    <x v="0"/>
    <x v="0"/>
    <s v="CSF"/>
    <x v="7"/>
    <n v="69720000"/>
    <n v="0"/>
    <n v="0"/>
    <n v="69720000"/>
    <n v="0"/>
    <n v="0"/>
    <n v="69720000"/>
    <n v="0"/>
    <n v="0"/>
    <n v="0"/>
    <n v="0"/>
  </r>
  <r>
    <s v="04-03-00-007"/>
    <x v="6"/>
    <x v="8"/>
    <x v="0"/>
    <s v="01"/>
    <s v="01"/>
    <s v="01"/>
    <s v="001"/>
    <s v="010"/>
    <m/>
    <m/>
    <x v="0"/>
    <x v="0"/>
    <s v="CSF"/>
    <x v="8"/>
    <n v="38808000"/>
    <n v="0"/>
    <n v="0"/>
    <n v="38808000"/>
    <n v="0"/>
    <n v="7479922"/>
    <n v="31328078"/>
    <n v="7479922"/>
    <n v="7479922"/>
    <n v="7479922"/>
    <n v="7479922"/>
  </r>
  <r>
    <s v="04-03-00-007"/>
    <x v="6"/>
    <x v="9"/>
    <x v="0"/>
    <s v="01"/>
    <s v="01"/>
    <s v="02"/>
    <s v="001"/>
    <m/>
    <m/>
    <m/>
    <x v="0"/>
    <x v="0"/>
    <s v="CSF"/>
    <x v="9"/>
    <n v="69515000"/>
    <n v="0"/>
    <n v="0"/>
    <n v="69515000"/>
    <n v="0"/>
    <n v="18986800"/>
    <n v="50528200"/>
    <n v="18986800"/>
    <n v="18986800"/>
    <n v="18986800"/>
    <n v="18986800"/>
  </r>
  <r>
    <s v="04-03-00-007"/>
    <x v="6"/>
    <x v="10"/>
    <x v="0"/>
    <s v="01"/>
    <s v="01"/>
    <s v="02"/>
    <s v="002"/>
    <m/>
    <m/>
    <m/>
    <x v="0"/>
    <x v="0"/>
    <s v="CSF"/>
    <x v="10"/>
    <n v="49499000"/>
    <n v="0"/>
    <n v="0"/>
    <n v="49499000"/>
    <n v="0"/>
    <n v="16905700"/>
    <n v="32593300"/>
    <n v="16905700"/>
    <n v="16905700"/>
    <n v="16905700"/>
    <n v="16905700"/>
  </r>
  <r>
    <s v="04-03-00-007"/>
    <x v="6"/>
    <x v="12"/>
    <x v="0"/>
    <s v="01"/>
    <s v="01"/>
    <s v="02"/>
    <s v="004"/>
    <m/>
    <m/>
    <m/>
    <x v="0"/>
    <x v="0"/>
    <s v="CSF"/>
    <x v="12"/>
    <n v="29515000"/>
    <n v="0"/>
    <n v="0"/>
    <n v="29515000"/>
    <n v="0"/>
    <n v="8489400"/>
    <n v="21025600"/>
    <n v="8489400"/>
    <n v="8489400"/>
    <n v="8489400"/>
    <n v="8489400"/>
  </r>
  <r>
    <s v="04-03-00-007"/>
    <x v="6"/>
    <x v="13"/>
    <x v="0"/>
    <s v="01"/>
    <s v="01"/>
    <s v="02"/>
    <s v="005"/>
    <m/>
    <m/>
    <m/>
    <x v="0"/>
    <x v="0"/>
    <s v="CSF"/>
    <x v="13"/>
    <n v="7731000"/>
    <n v="0"/>
    <n v="0"/>
    <n v="7731000"/>
    <n v="0"/>
    <n v="2524600"/>
    <n v="5206400"/>
    <n v="2524600"/>
    <n v="2524600"/>
    <n v="2524600"/>
    <n v="2524600"/>
  </r>
  <r>
    <s v="04-03-00-007"/>
    <x v="6"/>
    <x v="14"/>
    <x v="0"/>
    <s v="01"/>
    <s v="01"/>
    <s v="02"/>
    <s v="006"/>
    <m/>
    <m/>
    <m/>
    <x v="0"/>
    <x v="0"/>
    <s v="CSF"/>
    <x v="14"/>
    <n v="22141000"/>
    <n v="0"/>
    <n v="0"/>
    <n v="22141000"/>
    <n v="0"/>
    <n v="6368700"/>
    <n v="15772300"/>
    <n v="6368700"/>
    <n v="6368700"/>
    <n v="6368700"/>
    <n v="6368700"/>
  </r>
  <r>
    <s v="04-03-00-007"/>
    <x v="6"/>
    <x v="15"/>
    <x v="0"/>
    <s v="01"/>
    <s v="01"/>
    <s v="02"/>
    <s v="007"/>
    <m/>
    <m/>
    <m/>
    <x v="0"/>
    <x v="0"/>
    <s v="CSF"/>
    <x v="15"/>
    <n v="14764000"/>
    <n v="0"/>
    <n v="0"/>
    <n v="14764000"/>
    <n v="0"/>
    <n v="4246900"/>
    <n v="10517100"/>
    <n v="4246900"/>
    <n v="4246900"/>
    <n v="4246900"/>
    <n v="4246900"/>
  </r>
  <r>
    <s v="04-03-00-007"/>
    <x v="6"/>
    <x v="16"/>
    <x v="0"/>
    <s v="01"/>
    <s v="01"/>
    <s v="03"/>
    <s v="001"/>
    <s v="001"/>
    <m/>
    <m/>
    <x v="0"/>
    <x v="0"/>
    <s v="CSF"/>
    <x v="16"/>
    <n v="21573090"/>
    <n v="0"/>
    <n v="0"/>
    <n v="21573090"/>
    <n v="0"/>
    <n v="7278457"/>
    <n v="14294633"/>
    <n v="7278457"/>
    <n v="7278457"/>
    <n v="7278457"/>
    <n v="7278457"/>
  </r>
  <r>
    <s v="04-03-00-007"/>
    <x v="6"/>
    <x v="18"/>
    <x v="0"/>
    <s v="01"/>
    <s v="01"/>
    <s v="03"/>
    <s v="001"/>
    <s v="003"/>
    <m/>
    <m/>
    <x v="0"/>
    <x v="0"/>
    <s v="CSF"/>
    <x v="18"/>
    <n v="1917090"/>
    <n v="0"/>
    <n v="0"/>
    <n v="1917090"/>
    <n v="0"/>
    <n v="591831"/>
    <n v="1325259"/>
    <n v="591831"/>
    <n v="591831"/>
    <n v="591831"/>
    <n v="591831"/>
  </r>
  <r>
    <s v="04-03-00-007"/>
    <x v="6"/>
    <x v="19"/>
    <x v="0"/>
    <s v="01"/>
    <s v="01"/>
    <s v="03"/>
    <s v="002"/>
    <m/>
    <m/>
    <m/>
    <x v="0"/>
    <x v="0"/>
    <s v="CSF"/>
    <x v="19"/>
    <n v="16936290"/>
    <n v="0"/>
    <n v="0"/>
    <n v="16936290"/>
    <n v="0"/>
    <n v="9419868"/>
    <n v="7516422"/>
    <n v="9419868"/>
    <n v="9419868"/>
    <n v="9419868"/>
    <n v="9419868"/>
  </r>
  <r>
    <s v="04-03-00-007"/>
    <x v="6"/>
    <x v="24"/>
    <x v="0"/>
    <s v="02"/>
    <s v="02"/>
    <s v="01"/>
    <s v="003"/>
    <s v="003"/>
    <m/>
    <m/>
    <x v="0"/>
    <x v="0"/>
    <s v="CSF"/>
    <x v="24"/>
    <n v="0"/>
    <n v="900000"/>
    <n v="0"/>
    <n v="900000"/>
    <n v="0"/>
    <n v="900000"/>
    <n v="0"/>
    <n v="0"/>
    <n v="0"/>
    <n v="0"/>
    <n v="0"/>
  </r>
  <r>
    <s v="04-03-00-007"/>
    <x v="6"/>
    <x v="28"/>
    <x v="0"/>
    <s v="02"/>
    <s v="02"/>
    <s v="02"/>
    <s v="006"/>
    <s v="004"/>
    <m/>
    <m/>
    <x v="0"/>
    <x v="0"/>
    <s v="CSF"/>
    <x v="28"/>
    <n v="0"/>
    <n v="78400"/>
    <n v="0"/>
    <n v="78400"/>
    <n v="0"/>
    <n v="78400"/>
    <n v="0"/>
    <n v="78400"/>
    <n v="78400"/>
    <n v="78400"/>
    <n v="78400"/>
  </r>
  <r>
    <s v="04-03-00-007"/>
    <x v="6"/>
    <x v="30"/>
    <x v="0"/>
    <s v="02"/>
    <s v="02"/>
    <s v="02"/>
    <s v="006"/>
    <s v="009"/>
    <m/>
    <m/>
    <x v="0"/>
    <x v="0"/>
    <s v="CSF"/>
    <x v="30"/>
    <n v="22000000"/>
    <n v="0"/>
    <n v="0"/>
    <n v="22000000"/>
    <n v="0"/>
    <n v="22000000"/>
    <n v="0"/>
    <n v="9211725"/>
    <n v="9211725"/>
    <n v="9211725"/>
    <n v="9211725"/>
  </r>
  <r>
    <s v="04-03-00-007"/>
    <x v="6"/>
    <x v="32"/>
    <x v="0"/>
    <s v="02"/>
    <s v="02"/>
    <s v="02"/>
    <s v="007"/>
    <s v="002"/>
    <m/>
    <m/>
    <x v="1"/>
    <x v="1"/>
    <s v="CSF"/>
    <x v="32"/>
    <n v="0"/>
    <n v="25543550"/>
    <n v="0"/>
    <n v="25543550"/>
    <n v="0"/>
    <n v="25543550"/>
    <n v="0"/>
    <n v="25543500"/>
    <n v="5108700"/>
    <n v="5108700"/>
    <n v="5108700"/>
  </r>
  <r>
    <s v="04-03-00-007"/>
    <x v="6"/>
    <x v="35"/>
    <x v="0"/>
    <s v="02"/>
    <s v="02"/>
    <s v="02"/>
    <s v="008"/>
    <s v="004"/>
    <m/>
    <m/>
    <x v="0"/>
    <x v="0"/>
    <s v="CSF"/>
    <x v="35"/>
    <n v="1100000"/>
    <n v="0"/>
    <n v="0"/>
    <n v="1100000"/>
    <n v="0"/>
    <n v="1100000"/>
    <n v="0"/>
    <n v="336740"/>
    <n v="336740"/>
    <n v="336740"/>
    <n v="336740"/>
  </r>
  <r>
    <s v="04-03-00-007"/>
    <x v="6"/>
    <x v="41"/>
    <x v="0"/>
    <s v="02"/>
    <s v="02"/>
    <s v="02"/>
    <s v="009"/>
    <s v="004"/>
    <m/>
    <m/>
    <x v="0"/>
    <x v="0"/>
    <s v="CSF"/>
    <x v="41"/>
    <n v="900000"/>
    <n v="0"/>
    <n v="0"/>
    <n v="900000"/>
    <n v="0"/>
    <n v="900000"/>
    <n v="0"/>
    <n v="396215"/>
    <n v="396215"/>
    <n v="396215"/>
    <n v="396215"/>
  </r>
  <r>
    <s v="04-03-00-007"/>
    <x v="6"/>
    <x v="43"/>
    <x v="0"/>
    <s v="02"/>
    <s v="02"/>
    <s v="02"/>
    <s v="010"/>
    <m/>
    <m/>
    <m/>
    <x v="0"/>
    <x v="0"/>
    <s v="CSF"/>
    <x v="43"/>
    <n v="0"/>
    <n v="258320"/>
    <n v="0"/>
    <n v="258320"/>
    <n v="0"/>
    <n v="258320"/>
    <n v="0"/>
    <n v="258320"/>
    <n v="258320"/>
    <n v="258320"/>
    <n v="258320"/>
  </r>
  <r>
    <s v="04-03-00-007"/>
    <x v="6"/>
    <x v="44"/>
    <x v="0"/>
    <s v="03"/>
    <s v="04"/>
    <s v="02"/>
    <s v="012"/>
    <s v="001"/>
    <m/>
    <m/>
    <x v="0"/>
    <x v="0"/>
    <s v="CSF"/>
    <x v="44"/>
    <n v="0"/>
    <n v="2559253"/>
    <n v="0"/>
    <n v="2559253"/>
    <n v="0"/>
    <n v="2559253"/>
    <n v="0"/>
    <n v="2559253"/>
    <n v="2559253"/>
    <n v="2559253"/>
    <n v="2559253"/>
  </r>
  <r>
    <s v="04-03-00-007"/>
    <x v="6"/>
    <x v="46"/>
    <x v="0"/>
    <s v="08"/>
    <s v="01"/>
    <s v="02"/>
    <s v="001"/>
    <m/>
    <m/>
    <m/>
    <x v="0"/>
    <x v="0"/>
    <s v="CSF"/>
    <x v="46"/>
    <n v="0"/>
    <n v="6590000"/>
    <n v="0"/>
    <n v="6590000"/>
    <n v="0"/>
    <n v="6590000"/>
    <n v="0"/>
    <n v="6590000"/>
    <n v="6590000"/>
    <n v="6590000"/>
    <n v="6590000"/>
  </r>
  <r>
    <s v="04-03-00-007"/>
    <x v="6"/>
    <x v="47"/>
    <x v="0"/>
    <s v="08"/>
    <s v="01"/>
    <s v="02"/>
    <s v="003"/>
    <m/>
    <m/>
    <m/>
    <x v="1"/>
    <x v="1"/>
    <s v="CSF"/>
    <x v="47"/>
    <n v="0"/>
    <n v="265000"/>
    <n v="0"/>
    <n v="265000"/>
    <n v="0"/>
    <n v="265000"/>
    <n v="0"/>
    <n v="263000"/>
    <n v="263000"/>
    <n v="263000"/>
    <n v="263000"/>
  </r>
  <r>
    <s v="04-03-00-007"/>
    <x v="6"/>
    <x v="62"/>
    <x v="1"/>
    <s v="0404"/>
    <s v="1003"/>
    <s v="2"/>
    <s v="0"/>
    <s v="0404004"/>
    <s v="02"/>
    <m/>
    <x v="0"/>
    <x v="0"/>
    <s v="CSF"/>
    <x v="62"/>
    <n v="0"/>
    <n v="162605200"/>
    <n v="0"/>
    <n v="162605200"/>
    <n v="0"/>
    <n v="152886711"/>
    <n v="9718489"/>
    <n v="152886711"/>
    <n v="8040605"/>
    <n v="8040605"/>
    <n v="8040605"/>
  </r>
  <r>
    <s v="04-03-00-007"/>
    <x v="6"/>
    <x v="62"/>
    <x v="1"/>
    <s v="0404"/>
    <s v="1003"/>
    <s v="2"/>
    <s v="0"/>
    <s v="0404004"/>
    <s v="02"/>
    <m/>
    <x v="0"/>
    <x v="2"/>
    <s v="CSF"/>
    <x v="62"/>
    <n v="0"/>
    <n v="68723445"/>
    <n v="0"/>
    <n v="68723445"/>
    <n v="0"/>
    <n v="66723445"/>
    <n v="2000000"/>
    <n v="42696412"/>
    <n v="3081184"/>
    <n v="3081184"/>
    <n v="3081184"/>
  </r>
  <r>
    <s v="04-03-00-007"/>
    <x v="6"/>
    <x v="63"/>
    <x v="1"/>
    <s v="0404"/>
    <s v="1003"/>
    <s v="2"/>
    <s v="0"/>
    <s v="0404007"/>
    <s v="02"/>
    <m/>
    <x v="1"/>
    <x v="1"/>
    <s v="CSF"/>
    <x v="63"/>
    <n v="0"/>
    <n v="56807890"/>
    <n v="0"/>
    <n v="56807890"/>
    <n v="0"/>
    <n v="56807890"/>
    <n v="0"/>
    <n v="54807890"/>
    <n v="0"/>
    <n v="0"/>
    <n v="0"/>
  </r>
  <r>
    <s v="04-03-00-007"/>
    <x v="6"/>
    <x v="78"/>
    <x v="1"/>
    <s v="0499"/>
    <s v="1003"/>
    <s v="5"/>
    <s v="0"/>
    <s v="0499060"/>
    <s v="02"/>
    <m/>
    <x v="1"/>
    <x v="1"/>
    <s v="CSF"/>
    <x v="78"/>
    <n v="0"/>
    <n v="24269760"/>
    <n v="0"/>
    <n v="24269760"/>
    <n v="0"/>
    <n v="24269760"/>
    <n v="0"/>
    <n v="24269760"/>
    <n v="0"/>
    <n v="0"/>
    <n v="0"/>
  </r>
  <r>
    <s v="04-03-00-008"/>
    <x v="7"/>
    <x v="0"/>
    <x v="0"/>
    <s v="01"/>
    <s v="01"/>
    <s v="01"/>
    <s v="001"/>
    <s v="001"/>
    <m/>
    <m/>
    <x v="0"/>
    <x v="0"/>
    <s v="CSF"/>
    <x v="0"/>
    <n v="528819000"/>
    <n v="0"/>
    <n v="0"/>
    <n v="528819000"/>
    <n v="0"/>
    <n v="166966460"/>
    <n v="361852540"/>
    <n v="166966460"/>
    <n v="166966460"/>
    <n v="166966460"/>
    <n v="166966460"/>
  </r>
  <r>
    <s v="04-03-00-008"/>
    <x v="7"/>
    <x v="2"/>
    <x v="0"/>
    <s v="01"/>
    <s v="01"/>
    <s v="01"/>
    <s v="001"/>
    <s v="004"/>
    <m/>
    <m/>
    <x v="0"/>
    <x v="0"/>
    <s v="CSF"/>
    <x v="2"/>
    <n v="11329000"/>
    <n v="0"/>
    <n v="0"/>
    <n v="11329000"/>
    <n v="0"/>
    <n v="3970286"/>
    <n v="7358714"/>
    <n v="3970286"/>
    <n v="3970286"/>
    <n v="3970286"/>
    <n v="3970286"/>
  </r>
  <r>
    <s v="04-03-00-008"/>
    <x v="7"/>
    <x v="3"/>
    <x v="0"/>
    <s v="01"/>
    <s v="01"/>
    <s v="01"/>
    <s v="001"/>
    <s v="005"/>
    <m/>
    <m/>
    <x v="0"/>
    <x v="0"/>
    <s v="CSF"/>
    <x v="3"/>
    <n v="14151000"/>
    <n v="0"/>
    <n v="0"/>
    <n v="14151000"/>
    <n v="0"/>
    <n v="4995276"/>
    <n v="9155724"/>
    <n v="4995276"/>
    <n v="4995276"/>
    <n v="4995276"/>
    <n v="4995276"/>
  </r>
  <r>
    <s v="04-03-00-008"/>
    <x v="7"/>
    <x v="4"/>
    <x v="0"/>
    <s v="01"/>
    <s v="01"/>
    <s v="01"/>
    <s v="001"/>
    <s v="006"/>
    <m/>
    <m/>
    <x v="0"/>
    <x v="0"/>
    <s v="CSF"/>
    <x v="4"/>
    <n v="51629000"/>
    <n v="0"/>
    <n v="0"/>
    <n v="51629000"/>
    <n v="0"/>
    <n v="0"/>
    <n v="51629000"/>
    <n v="0"/>
    <n v="0"/>
    <n v="0"/>
    <n v="0"/>
  </r>
  <r>
    <s v="04-03-00-008"/>
    <x v="7"/>
    <x v="5"/>
    <x v="0"/>
    <s v="01"/>
    <s v="01"/>
    <s v="01"/>
    <s v="001"/>
    <s v="007"/>
    <m/>
    <m/>
    <x v="0"/>
    <x v="0"/>
    <s v="CSF"/>
    <x v="5"/>
    <n v="19673000"/>
    <n v="0"/>
    <n v="0"/>
    <n v="19673000"/>
    <n v="0"/>
    <n v="8218184"/>
    <n v="11454816"/>
    <n v="8218184"/>
    <n v="8218184"/>
    <n v="8218184"/>
    <n v="8218184"/>
  </r>
  <r>
    <s v="04-03-00-008"/>
    <x v="7"/>
    <x v="7"/>
    <x v="0"/>
    <s v="01"/>
    <s v="01"/>
    <s v="01"/>
    <s v="001"/>
    <s v="009"/>
    <m/>
    <m/>
    <x v="0"/>
    <x v="0"/>
    <s v="CSF"/>
    <x v="7"/>
    <n v="67071000"/>
    <n v="0"/>
    <n v="0"/>
    <n v="67071000"/>
    <n v="0"/>
    <n v="0"/>
    <n v="67071000"/>
    <n v="0"/>
    <n v="0"/>
    <n v="0"/>
    <n v="0"/>
  </r>
  <r>
    <s v="04-03-00-008"/>
    <x v="7"/>
    <x v="8"/>
    <x v="0"/>
    <s v="01"/>
    <s v="01"/>
    <s v="01"/>
    <s v="001"/>
    <s v="010"/>
    <m/>
    <m/>
    <x v="0"/>
    <x v="0"/>
    <s v="CSF"/>
    <x v="8"/>
    <n v="40435000"/>
    <n v="0"/>
    <n v="0"/>
    <n v="40435000"/>
    <n v="0"/>
    <n v="4604198"/>
    <n v="35830802"/>
    <n v="4604198"/>
    <n v="4604198"/>
    <n v="3398184"/>
    <n v="3398184"/>
  </r>
  <r>
    <s v="04-03-00-008"/>
    <x v="7"/>
    <x v="9"/>
    <x v="0"/>
    <s v="01"/>
    <s v="01"/>
    <s v="02"/>
    <s v="001"/>
    <m/>
    <m/>
    <m/>
    <x v="0"/>
    <x v="0"/>
    <s v="CSF"/>
    <x v="9"/>
    <n v="69936000"/>
    <n v="0"/>
    <n v="0"/>
    <n v="69936000"/>
    <n v="0"/>
    <n v="19946325"/>
    <n v="49989675"/>
    <n v="19946325"/>
    <n v="19946325"/>
    <n v="19946325"/>
    <n v="19946325"/>
  </r>
  <r>
    <s v="04-03-00-008"/>
    <x v="7"/>
    <x v="10"/>
    <x v="0"/>
    <s v="01"/>
    <s v="01"/>
    <s v="02"/>
    <s v="002"/>
    <m/>
    <m/>
    <m/>
    <x v="0"/>
    <x v="0"/>
    <s v="CSF"/>
    <x v="10"/>
    <n v="49532000"/>
    <n v="0"/>
    <n v="0"/>
    <n v="49532000"/>
    <n v="0"/>
    <n v="17696272"/>
    <n v="31835728"/>
    <n v="17696272"/>
    <n v="17696272"/>
    <n v="17696272"/>
    <n v="17696272"/>
  </r>
  <r>
    <s v="04-03-00-008"/>
    <x v="7"/>
    <x v="12"/>
    <x v="0"/>
    <s v="01"/>
    <s v="01"/>
    <s v="02"/>
    <s v="004"/>
    <m/>
    <m/>
    <m/>
    <x v="0"/>
    <x v="0"/>
    <s v="CSF"/>
    <x v="12"/>
    <n v="28209000"/>
    <n v="0"/>
    <n v="0"/>
    <n v="28209000"/>
    <n v="0"/>
    <n v="8253500"/>
    <n v="19955500"/>
    <n v="8253500"/>
    <n v="8253500"/>
    <n v="8253500"/>
    <n v="8253500"/>
  </r>
  <r>
    <s v="04-03-00-008"/>
    <x v="7"/>
    <x v="13"/>
    <x v="0"/>
    <s v="01"/>
    <s v="01"/>
    <s v="02"/>
    <s v="005"/>
    <m/>
    <m/>
    <m/>
    <x v="0"/>
    <x v="0"/>
    <s v="CSF"/>
    <x v="13"/>
    <n v="7647000"/>
    <n v="0"/>
    <n v="0"/>
    <n v="7647000"/>
    <n v="0"/>
    <n v="2395200"/>
    <n v="5251800"/>
    <n v="2395200"/>
    <n v="2395200"/>
    <n v="2395200"/>
    <n v="2395200"/>
  </r>
  <r>
    <s v="04-03-00-008"/>
    <x v="7"/>
    <x v="14"/>
    <x v="0"/>
    <s v="01"/>
    <s v="01"/>
    <s v="02"/>
    <s v="006"/>
    <m/>
    <m/>
    <m/>
    <x v="0"/>
    <x v="0"/>
    <s v="CSF"/>
    <x v="14"/>
    <n v="20869000"/>
    <n v="0"/>
    <n v="0"/>
    <n v="20869000"/>
    <n v="0"/>
    <n v="6191400"/>
    <n v="14677600"/>
    <n v="6191400"/>
    <n v="6191400"/>
    <n v="6191400"/>
    <n v="6191400"/>
  </r>
  <r>
    <s v="04-03-00-008"/>
    <x v="7"/>
    <x v="15"/>
    <x v="0"/>
    <s v="01"/>
    <s v="01"/>
    <s v="02"/>
    <s v="007"/>
    <m/>
    <m/>
    <m/>
    <x v="0"/>
    <x v="0"/>
    <s v="CSF"/>
    <x v="15"/>
    <n v="13913000"/>
    <n v="0"/>
    <n v="0"/>
    <n v="13913000"/>
    <n v="0"/>
    <n v="4129500"/>
    <n v="9783500"/>
    <n v="4129500"/>
    <n v="4129500"/>
    <n v="4129500"/>
    <n v="4129500"/>
  </r>
  <r>
    <s v="04-03-00-008"/>
    <x v="7"/>
    <x v="16"/>
    <x v="0"/>
    <s v="01"/>
    <s v="01"/>
    <s v="03"/>
    <s v="001"/>
    <s v="001"/>
    <m/>
    <m/>
    <x v="0"/>
    <x v="0"/>
    <s v="CSF"/>
    <x v="16"/>
    <n v="0"/>
    <n v="44053000"/>
    <n v="0"/>
    <n v="44053000"/>
    <n v="0"/>
    <n v="4978217"/>
    <n v="39074783"/>
    <n v="4978217"/>
    <n v="4978217"/>
    <n v="3959805"/>
    <n v="3959805"/>
  </r>
  <r>
    <s v="04-03-00-008"/>
    <x v="7"/>
    <x v="18"/>
    <x v="0"/>
    <s v="01"/>
    <s v="01"/>
    <s v="03"/>
    <s v="001"/>
    <s v="003"/>
    <m/>
    <m/>
    <x v="0"/>
    <x v="0"/>
    <s v="CSF"/>
    <x v="18"/>
    <n v="0"/>
    <n v="3351000"/>
    <n v="0"/>
    <n v="3351000"/>
    <n v="0"/>
    <n v="411781"/>
    <n v="2939219"/>
    <n v="411781"/>
    <n v="411781"/>
    <n v="327484"/>
    <n v="327484"/>
  </r>
  <r>
    <s v="04-03-00-008"/>
    <x v="7"/>
    <x v="19"/>
    <x v="0"/>
    <s v="01"/>
    <s v="01"/>
    <s v="03"/>
    <s v="002"/>
    <m/>
    <m/>
    <m/>
    <x v="0"/>
    <x v="0"/>
    <s v="CSF"/>
    <x v="19"/>
    <n v="0"/>
    <n v="26883000"/>
    <n v="0"/>
    <n v="26883000"/>
    <n v="0"/>
    <n v="4788433"/>
    <n v="22094567"/>
    <n v="4788433"/>
    <n v="4788433"/>
    <n v="4788433"/>
    <n v="4788433"/>
  </r>
  <r>
    <s v="04-03-00-008"/>
    <x v="7"/>
    <x v="24"/>
    <x v="0"/>
    <s v="02"/>
    <s v="02"/>
    <s v="01"/>
    <s v="003"/>
    <s v="003"/>
    <m/>
    <m/>
    <x v="0"/>
    <x v="0"/>
    <s v="CSF"/>
    <x v="24"/>
    <n v="0"/>
    <n v="900000"/>
    <n v="0"/>
    <n v="900000"/>
    <n v="0"/>
    <n v="0"/>
    <n v="900000"/>
    <n v="0"/>
    <n v="0"/>
    <n v="0"/>
    <n v="0"/>
  </r>
  <r>
    <s v="04-03-00-008"/>
    <x v="7"/>
    <x v="28"/>
    <x v="0"/>
    <s v="02"/>
    <s v="02"/>
    <s v="02"/>
    <s v="006"/>
    <s v="004"/>
    <m/>
    <m/>
    <x v="0"/>
    <x v="0"/>
    <s v="CSF"/>
    <x v="28"/>
    <n v="180000"/>
    <n v="78400"/>
    <n v="0"/>
    <n v="258400"/>
    <n v="0"/>
    <n v="258400"/>
    <n v="0"/>
    <n v="258400"/>
    <n v="258400"/>
    <n v="258400"/>
    <n v="258400"/>
  </r>
  <r>
    <s v="04-03-00-008"/>
    <x v="7"/>
    <x v="30"/>
    <x v="0"/>
    <s v="02"/>
    <s v="02"/>
    <s v="02"/>
    <s v="006"/>
    <s v="009"/>
    <m/>
    <m/>
    <x v="0"/>
    <x v="0"/>
    <s v="CSF"/>
    <x v="30"/>
    <n v="50000000"/>
    <n v="0"/>
    <n v="0"/>
    <n v="50000000"/>
    <n v="0"/>
    <n v="50000000"/>
    <n v="0"/>
    <n v="50000000"/>
    <n v="20954575"/>
    <n v="20954575"/>
    <n v="20954575"/>
  </r>
  <r>
    <s v="04-03-00-008"/>
    <x v="7"/>
    <x v="31"/>
    <x v="0"/>
    <s v="02"/>
    <s v="02"/>
    <s v="02"/>
    <s v="007"/>
    <s v="001"/>
    <m/>
    <m/>
    <x v="0"/>
    <x v="0"/>
    <s v="CSF"/>
    <x v="31"/>
    <n v="11222000"/>
    <n v="0"/>
    <n v="11222000"/>
    <n v="0"/>
    <n v="0"/>
    <n v="0"/>
    <n v="0"/>
    <n v="0"/>
    <n v="0"/>
    <n v="0"/>
    <n v="0"/>
  </r>
  <r>
    <s v="04-03-00-008"/>
    <x v="7"/>
    <x v="32"/>
    <x v="0"/>
    <s v="02"/>
    <s v="02"/>
    <s v="02"/>
    <s v="007"/>
    <s v="002"/>
    <m/>
    <m/>
    <x v="0"/>
    <x v="0"/>
    <s v="CSF"/>
    <x v="32"/>
    <n v="11222000"/>
    <n v="0"/>
    <n v="0"/>
    <n v="11222000"/>
    <n v="0"/>
    <n v="11222000"/>
    <n v="0"/>
    <n v="11222000"/>
    <n v="2983200"/>
    <n v="2983200"/>
    <n v="2983200"/>
  </r>
  <r>
    <s v="04-03-00-008"/>
    <x v="7"/>
    <x v="32"/>
    <x v="0"/>
    <s v="02"/>
    <s v="02"/>
    <s v="02"/>
    <s v="007"/>
    <s v="002"/>
    <m/>
    <m/>
    <x v="1"/>
    <x v="1"/>
    <s v="CSF"/>
    <x v="32"/>
    <n v="0"/>
    <n v="56938660"/>
    <n v="0"/>
    <n v="56938660"/>
    <n v="0"/>
    <n v="56938660"/>
    <n v="0"/>
    <n v="56938660"/>
    <n v="5693866"/>
    <n v="5693866"/>
    <n v="5693866"/>
  </r>
  <r>
    <s v="04-03-00-008"/>
    <x v="7"/>
    <x v="35"/>
    <x v="0"/>
    <s v="02"/>
    <s v="02"/>
    <s v="02"/>
    <s v="008"/>
    <s v="004"/>
    <m/>
    <m/>
    <x v="0"/>
    <x v="0"/>
    <s v="CSF"/>
    <x v="35"/>
    <n v="400000"/>
    <n v="0"/>
    <n v="0"/>
    <n v="400000"/>
    <n v="0"/>
    <n v="400000"/>
    <n v="0"/>
    <n v="400000"/>
    <n v="0"/>
    <n v="0"/>
    <n v="0"/>
  </r>
  <r>
    <s v="04-03-00-008"/>
    <x v="7"/>
    <x v="41"/>
    <x v="0"/>
    <s v="02"/>
    <s v="02"/>
    <s v="02"/>
    <s v="009"/>
    <s v="004"/>
    <m/>
    <m/>
    <x v="0"/>
    <x v="0"/>
    <s v="CSF"/>
    <x v="41"/>
    <n v="150000"/>
    <n v="0"/>
    <n v="0"/>
    <n v="150000"/>
    <n v="0"/>
    <n v="150000"/>
    <n v="0"/>
    <n v="150000"/>
    <n v="0"/>
    <n v="0"/>
    <n v="0"/>
  </r>
  <r>
    <s v="04-03-00-008"/>
    <x v="7"/>
    <x v="43"/>
    <x v="0"/>
    <s v="02"/>
    <s v="02"/>
    <s v="02"/>
    <s v="010"/>
    <m/>
    <m/>
    <m/>
    <x v="0"/>
    <x v="0"/>
    <s v="CSF"/>
    <x v="43"/>
    <n v="0"/>
    <n v="1029094"/>
    <n v="0"/>
    <n v="1029094"/>
    <n v="0"/>
    <n v="1029094"/>
    <n v="0"/>
    <n v="1029094"/>
    <n v="1029094"/>
    <n v="1029094"/>
    <n v="1029094"/>
  </r>
  <r>
    <s v="04-03-00-008"/>
    <x v="7"/>
    <x v="46"/>
    <x v="0"/>
    <s v="08"/>
    <s v="01"/>
    <s v="02"/>
    <s v="001"/>
    <m/>
    <m/>
    <m/>
    <x v="0"/>
    <x v="0"/>
    <s v="CSF"/>
    <x v="46"/>
    <n v="0"/>
    <n v="38012300"/>
    <n v="32242000"/>
    <n v="5770300"/>
    <n v="0"/>
    <n v="5770300"/>
    <n v="0"/>
    <n v="5770300"/>
    <n v="5770300"/>
    <n v="5770300"/>
    <n v="5770300"/>
  </r>
  <r>
    <s v="04-03-00-008"/>
    <x v="7"/>
    <x v="47"/>
    <x v="0"/>
    <s v="08"/>
    <s v="01"/>
    <s v="02"/>
    <s v="003"/>
    <m/>
    <m/>
    <m/>
    <x v="1"/>
    <x v="1"/>
    <s v="CSF"/>
    <x v="47"/>
    <n v="0"/>
    <n v="19459590"/>
    <n v="19459590"/>
    <n v="0"/>
    <n v="0"/>
    <n v="0"/>
    <n v="0"/>
    <n v="0"/>
    <n v="0"/>
    <n v="0"/>
    <n v="0"/>
  </r>
  <r>
    <s v="04-03-00-008"/>
    <x v="7"/>
    <x v="62"/>
    <x v="1"/>
    <s v="0404"/>
    <s v="1003"/>
    <s v="2"/>
    <s v="0"/>
    <s v="0404004"/>
    <s v="02"/>
    <m/>
    <x v="0"/>
    <x v="0"/>
    <s v="CSF"/>
    <x v="62"/>
    <n v="0"/>
    <n v="225282400"/>
    <n v="0"/>
    <n v="225282400"/>
    <n v="0"/>
    <n v="225282400"/>
    <n v="0"/>
    <n v="224804961"/>
    <n v="0"/>
    <n v="0"/>
    <n v="0"/>
  </r>
  <r>
    <s v="04-03-00-008"/>
    <x v="7"/>
    <x v="62"/>
    <x v="1"/>
    <s v="0404"/>
    <s v="1003"/>
    <s v="2"/>
    <s v="0"/>
    <s v="0404004"/>
    <s v="02"/>
    <m/>
    <x v="0"/>
    <x v="2"/>
    <s v="CSF"/>
    <x v="62"/>
    <n v="0"/>
    <n v="85612616"/>
    <n v="0"/>
    <n v="85612616"/>
    <n v="0"/>
    <n v="85612616"/>
    <n v="0"/>
    <n v="58976665"/>
    <n v="1638745"/>
    <n v="1638745"/>
    <n v="1638745"/>
  </r>
  <r>
    <s v="04-03-00-008"/>
    <x v="7"/>
    <x v="63"/>
    <x v="1"/>
    <s v="0404"/>
    <s v="1003"/>
    <s v="2"/>
    <s v="0"/>
    <s v="0404007"/>
    <s v="02"/>
    <m/>
    <x v="1"/>
    <x v="1"/>
    <s v="CSF"/>
    <x v="63"/>
    <n v="0"/>
    <n v="79807890"/>
    <n v="0"/>
    <n v="79807890"/>
    <n v="0"/>
    <n v="79807890"/>
    <n v="0"/>
    <n v="955236"/>
    <n v="955236"/>
    <n v="955236"/>
    <n v="955236"/>
  </r>
  <r>
    <s v="04-03-00-008"/>
    <x v="7"/>
    <x v="78"/>
    <x v="1"/>
    <s v="0499"/>
    <s v="1003"/>
    <s v="5"/>
    <s v="0"/>
    <s v="0499060"/>
    <s v="02"/>
    <m/>
    <x v="1"/>
    <x v="1"/>
    <s v="CSF"/>
    <x v="78"/>
    <n v="0"/>
    <n v="24269760"/>
    <n v="0"/>
    <n v="24269760"/>
    <n v="0"/>
    <n v="24269760"/>
    <n v="0"/>
    <n v="0"/>
    <n v="0"/>
    <n v="0"/>
    <n v="0"/>
  </r>
  <r>
    <s v="04-03-00-009"/>
    <x v="8"/>
    <x v="0"/>
    <x v="0"/>
    <s v="01"/>
    <s v="01"/>
    <s v="01"/>
    <s v="001"/>
    <s v="001"/>
    <m/>
    <m/>
    <x v="0"/>
    <x v="0"/>
    <s v="CSF"/>
    <x v="0"/>
    <n v="581801000"/>
    <n v="0"/>
    <n v="0"/>
    <n v="581801000"/>
    <n v="0"/>
    <n v="201804947"/>
    <n v="379996053"/>
    <n v="201804947"/>
    <n v="201804947"/>
    <n v="201769163"/>
    <n v="201769163"/>
  </r>
  <r>
    <s v="04-03-00-009"/>
    <x v="8"/>
    <x v="2"/>
    <x v="0"/>
    <s v="01"/>
    <s v="01"/>
    <s v="01"/>
    <s v="001"/>
    <s v="004"/>
    <m/>
    <m/>
    <x v="0"/>
    <x v="0"/>
    <s v="CSF"/>
    <x v="2"/>
    <n v="15259000"/>
    <n v="0"/>
    <n v="0"/>
    <n v="15259000"/>
    <n v="0"/>
    <n v="5201913"/>
    <n v="10057087"/>
    <n v="5201913"/>
    <n v="5201913"/>
    <n v="5200625"/>
    <n v="5200625"/>
  </r>
  <r>
    <s v="04-03-00-009"/>
    <x v="8"/>
    <x v="3"/>
    <x v="0"/>
    <s v="01"/>
    <s v="01"/>
    <s v="01"/>
    <s v="001"/>
    <s v="005"/>
    <m/>
    <m/>
    <x v="0"/>
    <x v="0"/>
    <s v="CSF"/>
    <x v="3"/>
    <n v="19536000"/>
    <n v="0"/>
    <n v="0"/>
    <n v="19536000"/>
    <n v="0"/>
    <n v="6829505"/>
    <n v="12706495"/>
    <n v="6829505"/>
    <n v="6829505"/>
    <n v="6829505"/>
    <n v="6829505"/>
  </r>
  <r>
    <s v="04-03-00-009"/>
    <x v="8"/>
    <x v="4"/>
    <x v="0"/>
    <s v="01"/>
    <s v="01"/>
    <s v="01"/>
    <s v="001"/>
    <s v="006"/>
    <m/>
    <m/>
    <x v="0"/>
    <x v="0"/>
    <s v="CSF"/>
    <x v="4"/>
    <n v="57013000"/>
    <n v="0"/>
    <n v="0"/>
    <n v="57013000"/>
    <n v="0"/>
    <n v="1340104"/>
    <n v="55672896"/>
    <n v="1340104"/>
    <n v="1340104"/>
    <n v="1340104"/>
    <n v="1340104"/>
  </r>
  <r>
    <s v="04-03-00-009"/>
    <x v="8"/>
    <x v="5"/>
    <x v="0"/>
    <s v="01"/>
    <s v="01"/>
    <s v="01"/>
    <s v="001"/>
    <s v="007"/>
    <m/>
    <m/>
    <x v="0"/>
    <x v="0"/>
    <s v="CSF"/>
    <x v="5"/>
    <n v="22344000"/>
    <n v="0"/>
    <n v="0"/>
    <n v="22344000"/>
    <n v="0"/>
    <n v="7940845"/>
    <n v="14403155"/>
    <n v="7940845"/>
    <n v="7940845"/>
    <n v="7940845"/>
    <n v="7940845"/>
  </r>
  <r>
    <s v="04-03-00-009"/>
    <x v="8"/>
    <x v="7"/>
    <x v="0"/>
    <s v="01"/>
    <s v="01"/>
    <s v="01"/>
    <s v="001"/>
    <s v="009"/>
    <m/>
    <m/>
    <x v="0"/>
    <x v="0"/>
    <s v="CSF"/>
    <x v="7"/>
    <n v="75018000"/>
    <n v="0"/>
    <n v="0"/>
    <n v="75018000"/>
    <n v="0"/>
    <n v="0"/>
    <n v="75018000"/>
    <n v="0"/>
    <n v="0"/>
    <n v="0"/>
    <n v="0"/>
  </r>
  <r>
    <s v="04-03-00-009"/>
    <x v="8"/>
    <x v="8"/>
    <x v="0"/>
    <s v="01"/>
    <s v="01"/>
    <s v="01"/>
    <s v="001"/>
    <s v="010"/>
    <m/>
    <m/>
    <x v="0"/>
    <x v="0"/>
    <s v="CSF"/>
    <x v="8"/>
    <n v="42053000"/>
    <n v="0"/>
    <n v="0"/>
    <n v="42053000"/>
    <n v="0"/>
    <n v="11294452"/>
    <n v="30758548"/>
    <n v="11294452"/>
    <n v="11294452"/>
    <n v="11294452"/>
    <n v="11294452"/>
  </r>
  <r>
    <s v="04-03-00-009"/>
    <x v="8"/>
    <x v="9"/>
    <x v="0"/>
    <s v="01"/>
    <s v="01"/>
    <s v="02"/>
    <s v="001"/>
    <m/>
    <m/>
    <m/>
    <x v="0"/>
    <x v="0"/>
    <s v="CSF"/>
    <x v="9"/>
    <n v="78494000"/>
    <n v="0"/>
    <n v="0"/>
    <n v="78494000"/>
    <n v="0"/>
    <n v="21093500"/>
    <n v="57400500"/>
    <n v="21093500"/>
    <n v="21093500"/>
    <n v="21093500"/>
    <n v="21093500"/>
  </r>
  <r>
    <s v="04-03-00-009"/>
    <x v="8"/>
    <x v="10"/>
    <x v="0"/>
    <s v="01"/>
    <s v="01"/>
    <s v="02"/>
    <s v="002"/>
    <m/>
    <m/>
    <m/>
    <x v="0"/>
    <x v="0"/>
    <s v="CSF"/>
    <x v="10"/>
    <n v="55960000"/>
    <n v="0"/>
    <n v="0"/>
    <n v="55960000"/>
    <n v="0"/>
    <n v="18911900"/>
    <n v="37048100"/>
    <n v="18911900"/>
    <n v="18911900"/>
    <n v="18911900"/>
    <n v="18911900"/>
  </r>
  <r>
    <s v="04-03-00-009"/>
    <x v="8"/>
    <x v="12"/>
    <x v="0"/>
    <s v="01"/>
    <s v="01"/>
    <s v="02"/>
    <s v="004"/>
    <m/>
    <m/>
    <m/>
    <x v="0"/>
    <x v="0"/>
    <s v="CSF"/>
    <x v="12"/>
    <n v="31312000"/>
    <n v="0"/>
    <n v="0"/>
    <n v="31312000"/>
    <n v="0"/>
    <n v="9534800"/>
    <n v="21777200"/>
    <n v="9534800"/>
    <n v="9534800"/>
    <n v="9534800"/>
    <n v="9534800"/>
  </r>
  <r>
    <s v="04-03-00-009"/>
    <x v="8"/>
    <x v="13"/>
    <x v="0"/>
    <s v="01"/>
    <s v="01"/>
    <s v="02"/>
    <s v="005"/>
    <m/>
    <m/>
    <m/>
    <x v="0"/>
    <x v="0"/>
    <s v="CSF"/>
    <x v="13"/>
    <n v="7068000"/>
    <n v="0"/>
    <n v="0"/>
    <n v="7068000"/>
    <n v="0"/>
    <n v="2467500"/>
    <n v="4600500"/>
    <n v="2467500"/>
    <n v="2467500"/>
    <n v="2467500"/>
    <n v="2467500"/>
  </r>
  <r>
    <s v="04-03-00-009"/>
    <x v="8"/>
    <x v="14"/>
    <x v="0"/>
    <s v="01"/>
    <s v="01"/>
    <s v="02"/>
    <s v="006"/>
    <m/>
    <m/>
    <m/>
    <x v="0"/>
    <x v="0"/>
    <s v="CSF"/>
    <x v="14"/>
    <n v="23489000"/>
    <n v="0"/>
    <n v="0"/>
    <n v="23489000"/>
    <n v="0"/>
    <n v="7153700"/>
    <n v="16335300"/>
    <n v="7153700"/>
    <n v="7153700"/>
    <n v="7153700"/>
    <n v="7153700"/>
  </r>
  <r>
    <s v="04-03-00-009"/>
    <x v="8"/>
    <x v="15"/>
    <x v="0"/>
    <s v="01"/>
    <s v="01"/>
    <s v="02"/>
    <s v="007"/>
    <m/>
    <m/>
    <m/>
    <x v="0"/>
    <x v="0"/>
    <s v="CSF"/>
    <x v="15"/>
    <n v="15663000"/>
    <n v="0"/>
    <n v="0"/>
    <n v="15663000"/>
    <n v="0"/>
    <n v="4769500"/>
    <n v="10893500"/>
    <n v="4769500"/>
    <n v="4769500"/>
    <n v="4769500"/>
    <n v="4769500"/>
  </r>
  <r>
    <s v="04-03-00-009"/>
    <x v="8"/>
    <x v="16"/>
    <x v="0"/>
    <s v="01"/>
    <s v="01"/>
    <s v="03"/>
    <s v="001"/>
    <s v="001"/>
    <m/>
    <m/>
    <x v="0"/>
    <x v="0"/>
    <s v="CSF"/>
    <x v="16"/>
    <n v="27281520"/>
    <n v="0"/>
    <n v="0"/>
    <n v="27281520"/>
    <n v="0"/>
    <n v="5731259"/>
    <n v="21550261"/>
    <n v="5731259"/>
    <n v="5731259"/>
    <n v="5731259"/>
    <n v="5731259"/>
  </r>
  <r>
    <s v="04-03-00-009"/>
    <x v="8"/>
    <x v="17"/>
    <x v="0"/>
    <s v="01"/>
    <s v="01"/>
    <s v="03"/>
    <s v="001"/>
    <s v="002"/>
    <m/>
    <m/>
    <x v="0"/>
    <x v="0"/>
    <s v="CSF"/>
    <x v="17"/>
    <n v="0"/>
    <n v="5343311"/>
    <n v="0"/>
    <n v="5343311"/>
    <n v="0"/>
    <n v="5343311"/>
    <n v="0"/>
    <n v="5343311"/>
    <n v="5343311"/>
    <n v="5343311"/>
    <n v="5343311"/>
  </r>
  <r>
    <s v="04-03-00-009"/>
    <x v="8"/>
    <x v="18"/>
    <x v="0"/>
    <s v="01"/>
    <s v="01"/>
    <s v="03"/>
    <s v="001"/>
    <s v="003"/>
    <m/>
    <m/>
    <x v="0"/>
    <x v="0"/>
    <s v="CSF"/>
    <x v="18"/>
    <n v="2094750"/>
    <n v="0"/>
    <n v="0"/>
    <n v="2094750"/>
    <n v="0"/>
    <n v="862845"/>
    <n v="1231905"/>
    <n v="862845"/>
    <n v="862845"/>
    <n v="862845"/>
    <n v="862845"/>
  </r>
  <r>
    <s v="04-03-00-009"/>
    <x v="8"/>
    <x v="19"/>
    <x v="0"/>
    <s v="01"/>
    <s v="01"/>
    <s v="03"/>
    <s v="002"/>
    <m/>
    <m/>
    <m/>
    <x v="0"/>
    <x v="0"/>
    <s v="CSF"/>
    <x v="19"/>
    <n v="16936290"/>
    <n v="0"/>
    <n v="0"/>
    <n v="16936290"/>
    <n v="0"/>
    <n v="9419868"/>
    <n v="7516422"/>
    <n v="9419868"/>
    <n v="9419868"/>
    <n v="9419868"/>
    <n v="9419868"/>
  </r>
  <r>
    <s v="04-03-00-009"/>
    <x v="8"/>
    <x v="20"/>
    <x v="0"/>
    <s v="01"/>
    <s v="01"/>
    <s v="03"/>
    <s v="016"/>
    <m/>
    <m/>
    <m/>
    <x v="0"/>
    <x v="0"/>
    <s v="CSF"/>
    <x v="20"/>
    <n v="3501540"/>
    <n v="0"/>
    <n v="0"/>
    <n v="3501540"/>
    <n v="0"/>
    <n v="0"/>
    <n v="3501540"/>
    <n v="0"/>
    <n v="0"/>
    <n v="0"/>
    <n v="0"/>
  </r>
  <r>
    <s v="04-03-00-009"/>
    <x v="8"/>
    <x v="24"/>
    <x v="0"/>
    <s v="02"/>
    <s v="02"/>
    <s v="01"/>
    <s v="003"/>
    <s v="003"/>
    <m/>
    <m/>
    <x v="0"/>
    <x v="0"/>
    <s v="CSF"/>
    <x v="24"/>
    <n v="0"/>
    <n v="900000"/>
    <n v="0"/>
    <n v="900000"/>
    <n v="0"/>
    <n v="0"/>
    <n v="900000"/>
    <n v="0"/>
    <n v="0"/>
    <n v="0"/>
    <n v="0"/>
  </r>
  <r>
    <s v="04-03-00-009"/>
    <x v="8"/>
    <x v="28"/>
    <x v="0"/>
    <s v="02"/>
    <s v="02"/>
    <s v="02"/>
    <s v="006"/>
    <s v="004"/>
    <m/>
    <m/>
    <x v="0"/>
    <x v="0"/>
    <s v="CSF"/>
    <x v="28"/>
    <n v="0"/>
    <n v="78400"/>
    <n v="0"/>
    <n v="78400"/>
    <n v="0"/>
    <n v="78400"/>
    <n v="0"/>
    <n v="78400"/>
    <n v="78400"/>
    <n v="78400"/>
    <n v="78400"/>
  </r>
  <r>
    <s v="04-03-00-009"/>
    <x v="8"/>
    <x v="30"/>
    <x v="0"/>
    <s v="02"/>
    <s v="02"/>
    <s v="02"/>
    <s v="006"/>
    <s v="009"/>
    <m/>
    <m/>
    <x v="0"/>
    <x v="0"/>
    <s v="CSF"/>
    <x v="30"/>
    <n v="52000000"/>
    <n v="0"/>
    <n v="0"/>
    <n v="52000000"/>
    <n v="0"/>
    <n v="52000000"/>
    <n v="0"/>
    <n v="24568678"/>
    <n v="24568678"/>
    <n v="24568678"/>
    <n v="24568678"/>
  </r>
  <r>
    <s v="04-03-00-009"/>
    <x v="8"/>
    <x v="35"/>
    <x v="0"/>
    <s v="02"/>
    <s v="02"/>
    <s v="02"/>
    <s v="008"/>
    <s v="004"/>
    <m/>
    <m/>
    <x v="0"/>
    <x v="0"/>
    <s v="CSF"/>
    <x v="35"/>
    <n v="200000"/>
    <n v="500000"/>
    <n v="0"/>
    <n v="700000"/>
    <n v="0"/>
    <n v="700000"/>
    <n v="0"/>
    <n v="325390"/>
    <n v="133620"/>
    <n v="133620"/>
    <n v="133620"/>
  </r>
  <r>
    <s v="04-03-00-009"/>
    <x v="8"/>
    <x v="41"/>
    <x v="0"/>
    <s v="02"/>
    <s v="02"/>
    <s v="02"/>
    <s v="009"/>
    <s v="004"/>
    <m/>
    <m/>
    <x v="0"/>
    <x v="0"/>
    <s v="CSF"/>
    <x v="41"/>
    <n v="1900000"/>
    <n v="0"/>
    <n v="0"/>
    <n v="1900000"/>
    <n v="0"/>
    <n v="1900000"/>
    <n v="0"/>
    <n v="914254"/>
    <n v="914254"/>
    <n v="914254"/>
    <n v="914254"/>
  </r>
  <r>
    <s v="04-03-00-009"/>
    <x v="8"/>
    <x v="43"/>
    <x v="0"/>
    <s v="02"/>
    <s v="02"/>
    <s v="02"/>
    <s v="010"/>
    <m/>
    <m/>
    <m/>
    <x v="0"/>
    <x v="0"/>
    <s v="CSF"/>
    <x v="43"/>
    <n v="0"/>
    <n v="2466560"/>
    <n v="0"/>
    <n v="2466560"/>
    <n v="0"/>
    <n v="2466560"/>
    <n v="0"/>
    <n v="2086640"/>
    <n v="2086640"/>
    <n v="2086640"/>
    <n v="2086640"/>
  </r>
  <r>
    <s v="04-03-00-009"/>
    <x v="8"/>
    <x v="44"/>
    <x v="0"/>
    <s v="03"/>
    <s v="04"/>
    <s v="02"/>
    <s v="012"/>
    <s v="001"/>
    <m/>
    <m/>
    <x v="0"/>
    <x v="0"/>
    <s v="CSF"/>
    <x v="44"/>
    <n v="0"/>
    <n v="6653158"/>
    <n v="0"/>
    <n v="6653158"/>
    <n v="0"/>
    <n v="4896610"/>
    <n v="1756548"/>
    <n v="4896610"/>
    <n v="4896610"/>
    <n v="4896610"/>
    <n v="4896610"/>
  </r>
  <r>
    <s v="04-03-00-009"/>
    <x v="8"/>
    <x v="46"/>
    <x v="0"/>
    <s v="08"/>
    <s v="01"/>
    <s v="02"/>
    <s v="001"/>
    <m/>
    <m/>
    <m/>
    <x v="0"/>
    <x v="0"/>
    <s v="CSF"/>
    <x v="46"/>
    <n v="0"/>
    <n v="15472550"/>
    <n v="0"/>
    <n v="15472550"/>
    <n v="0"/>
    <n v="15472550"/>
    <n v="0"/>
    <n v="15472550"/>
    <n v="15472550"/>
    <n v="15472550"/>
    <n v="15472550"/>
  </r>
  <r>
    <s v="04-03-00-009"/>
    <x v="8"/>
    <x v="62"/>
    <x v="1"/>
    <s v="0404"/>
    <s v="1003"/>
    <s v="2"/>
    <s v="0"/>
    <s v="0404004"/>
    <s v="02"/>
    <m/>
    <x v="0"/>
    <x v="0"/>
    <s v="CSF"/>
    <x v="62"/>
    <n v="0"/>
    <n v="139521600"/>
    <n v="0"/>
    <n v="139521600"/>
    <n v="0"/>
    <n v="139521600"/>
    <n v="0"/>
    <n v="138944376"/>
    <n v="26134928"/>
    <n v="26134928"/>
    <n v="26134928"/>
  </r>
  <r>
    <s v="04-03-00-009"/>
    <x v="8"/>
    <x v="62"/>
    <x v="1"/>
    <s v="0404"/>
    <s v="1003"/>
    <s v="2"/>
    <s v="0"/>
    <s v="0404004"/>
    <s v="02"/>
    <m/>
    <x v="0"/>
    <x v="2"/>
    <s v="CSF"/>
    <x v="62"/>
    <n v="0"/>
    <n v="68002336"/>
    <n v="0"/>
    <n v="68002336"/>
    <n v="0"/>
    <n v="68002336"/>
    <n v="0"/>
    <n v="43131565"/>
    <n v="7918029"/>
    <n v="7918029"/>
    <n v="7918029"/>
  </r>
  <r>
    <s v="04-03-00-009"/>
    <x v="8"/>
    <x v="63"/>
    <x v="1"/>
    <s v="0404"/>
    <s v="1003"/>
    <s v="2"/>
    <s v="0"/>
    <s v="0404007"/>
    <s v="02"/>
    <m/>
    <x v="1"/>
    <x v="1"/>
    <s v="CSF"/>
    <x v="63"/>
    <n v="0"/>
    <n v="34807890"/>
    <n v="0"/>
    <n v="34807890"/>
    <n v="0"/>
    <n v="34807890"/>
    <n v="0"/>
    <n v="0"/>
    <n v="0"/>
    <n v="0"/>
    <n v="0"/>
  </r>
  <r>
    <s v="04-03-00-009"/>
    <x v="8"/>
    <x v="78"/>
    <x v="1"/>
    <s v="0499"/>
    <s v="1003"/>
    <s v="5"/>
    <s v="0"/>
    <s v="0499060"/>
    <s v="02"/>
    <m/>
    <x v="1"/>
    <x v="1"/>
    <s v="CSF"/>
    <x v="78"/>
    <n v="0"/>
    <n v="24269760"/>
    <n v="0"/>
    <n v="24269760"/>
    <n v="0"/>
    <n v="24269760"/>
    <n v="0"/>
    <n v="0"/>
    <n v="0"/>
    <n v="0"/>
    <n v="0"/>
  </r>
  <r>
    <s v="04-03-00-010"/>
    <x v="9"/>
    <x v="0"/>
    <x v="0"/>
    <s v="01"/>
    <s v="01"/>
    <s v="01"/>
    <s v="001"/>
    <s v="001"/>
    <m/>
    <m/>
    <x v="0"/>
    <x v="0"/>
    <s v="CSF"/>
    <x v="0"/>
    <n v="857859000"/>
    <n v="0"/>
    <n v="0"/>
    <n v="857859000"/>
    <n v="0"/>
    <n v="332279991"/>
    <n v="525579009"/>
    <n v="332279991"/>
    <n v="332279991"/>
    <n v="332279991"/>
    <n v="332279991"/>
  </r>
  <r>
    <s v="04-03-00-010"/>
    <x v="9"/>
    <x v="2"/>
    <x v="0"/>
    <s v="01"/>
    <s v="01"/>
    <s v="01"/>
    <s v="001"/>
    <s v="004"/>
    <m/>
    <m/>
    <x v="0"/>
    <x v="0"/>
    <s v="CSF"/>
    <x v="2"/>
    <n v="20974000"/>
    <n v="0"/>
    <n v="0"/>
    <n v="20974000"/>
    <n v="0"/>
    <n v="8322433"/>
    <n v="12651567"/>
    <n v="8322433"/>
    <n v="8322433"/>
    <n v="8322433"/>
    <n v="8322433"/>
  </r>
  <r>
    <s v="04-03-00-010"/>
    <x v="9"/>
    <x v="3"/>
    <x v="0"/>
    <s v="01"/>
    <s v="01"/>
    <s v="01"/>
    <s v="001"/>
    <s v="005"/>
    <m/>
    <m/>
    <x v="0"/>
    <x v="0"/>
    <s v="CSF"/>
    <x v="3"/>
    <n v="27635000"/>
    <n v="0"/>
    <n v="0"/>
    <n v="27635000"/>
    <n v="0"/>
    <n v="11577934"/>
    <n v="16057066"/>
    <n v="11577934"/>
    <n v="11577934"/>
    <n v="11577934"/>
    <n v="11577934"/>
  </r>
  <r>
    <s v="04-03-00-010"/>
    <x v="9"/>
    <x v="4"/>
    <x v="0"/>
    <s v="01"/>
    <s v="01"/>
    <s v="01"/>
    <s v="001"/>
    <s v="006"/>
    <m/>
    <m/>
    <x v="0"/>
    <x v="0"/>
    <s v="CSF"/>
    <x v="4"/>
    <n v="81926000"/>
    <n v="0"/>
    <n v="0"/>
    <n v="81926000"/>
    <n v="0"/>
    <n v="0"/>
    <n v="81926000"/>
    <n v="0"/>
    <n v="0"/>
    <n v="0"/>
    <n v="0"/>
  </r>
  <r>
    <s v="04-03-00-010"/>
    <x v="9"/>
    <x v="5"/>
    <x v="0"/>
    <s v="01"/>
    <s v="01"/>
    <s v="01"/>
    <s v="001"/>
    <s v="007"/>
    <m/>
    <m/>
    <x v="0"/>
    <x v="0"/>
    <s v="CSF"/>
    <x v="5"/>
    <n v="32178000"/>
    <n v="0"/>
    <n v="0"/>
    <n v="32178000"/>
    <n v="0"/>
    <n v="10415356"/>
    <n v="21762644"/>
    <n v="10415356"/>
    <n v="10415356"/>
    <n v="10415356"/>
    <n v="10415356"/>
  </r>
  <r>
    <s v="04-03-00-010"/>
    <x v="9"/>
    <x v="7"/>
    <x v="0"/>
    <s v="01"/>
    <s v="01"/>
    <s v="01"/>
    <s v="001"/>
    <s v="009"/>
    <m/>
    <m/>
    <x v="0"/>
    <x v="0"/>
    <s v="CSF"/>
    <x v="7"/>
    <n v="101016000"/>
    <n v="0"/>
    <n v="0"/>
    <n v="101016000"/>
    <n v="0"/>
    <n v="0"/>
    <n v="101016000"/>
    <n v="0"/>
    <n v="0"/>
    <n v="0"/>
    <n v="0"/>
  </r>
  <r>
    <s v="04-03-00-010"/>
    <x v="9"/>
    <x v="8"/>
    <x v="0"/>
    <s v="01"/>
    <s v="01"/>
    <s v="01"/>
    <s v="001"/>
    <s v="010"/>
    <m/>
    <m/>
    <x v="0"/>
    <x v="0"/>
    <s v="CSF"/>
    <x v="8"/>
    <n v="70731000"/>
    <n v="0"/>
    <n v="0"/>
    <n v="70731000"/>
    <n v="0"/>
    <n v="6823734"/>
    <n v="63907266"/>
    <n v="6823734"/>
    <n v="6823734"/>
    <n v="6823734"/>
    <n v="6823734"/>
  </r>
  <r>
    <s v="04-03-00-010"/>
    <x v="9"/>
    <x v="9"/>
    <x v="0"/>
    <s v="01"/>
    <s v="01"/>
    <s v="02"/>
    <s v="001"/>
    <m/>
    <m/>
    <m/>
    <x v="0"/>
    <x v="0"/>
    <s v="CSF"/>
    <x v="9"/>
    <n v="112218000"/>
    <n v="0"/>
    <n v="0"/>
    <n v="112218000"/>
    <n v="0"/>
    <n v="33315200"/>
    <n v="78902800"/>
    <n v="33315200"/>
    <n v="33315200"/>
    <n v="33315200"/>
    <n v="33315200"/>
  </r>
  <r>
    <s v="04-03-00-010"/>
    <x v="9"/>
    <x v="10"/>
    <x v="0"/>
    <s v="01"/>
    <s v="01"/>
    <s v="02"/>
    <s v="002"/>
    <m/>
    <m/>
    <m/>
    <x v="0"/>
    <x v="0"/>
    <s v="CSF"/>
    <x v="10"/>
    <n v="78844000"/>
    <n v="0"/>
    <n v="0"/>
    <n v="78844000"/>
    <n v="0"/>
    <n v="29550300"/>
    <n v="49293700"/>
    <n v="29550300"/>
    <n v="29550300"/>
    <n v="29550300"/>
    <n v="29550300"/>
  </r>
  <r>
    <s v="04-03-00-010"/>
    <x v="9"/>
    <x v="12"/>
    <x v="0"/>
    <s v="01"/>
    <s v="01"/>
    <s v="02"/>
    <s v="004"/>
    <m/>
    <m/>
    <m/>
    <x v="0"/>
    <x v="0"/>
    <s v="CSF"/>
    <x v="12"/>
    <n v="47163000"/>
    <n v="0"/>
    <n v="0"/>
    <n v="47163000"/>
    <n v="0"/>
    <n v="14757300"/>
    <n v="32405700"/>
    <n v="14757300"/>
    <n v="14757300"/>
    <n v="14757300"/>
    <n v="14757300"/>
  </r>
  <r>
    <s v="04-03-00-010"/>
    <x v="9"/>
    <x v="13"/>
    <x v="0"/>
    <s v="01"/>
    <s v="01"/>
    <s v="02"/>
    <s v="005"/>
    <m/>
    <m/>
    <m/>
    <x v="0"/>
    <x v="0"/>
    <s v="CSF"/>
    <x v="13"/>
    <n v="13680000"/>
    <n v="0"/>
    <n v="0"/>
    <n v="13680000"/>
    <n v="0"/>
    <n v="5328400"/>
    <n v="8351600"/>
    <n v="5328400"/>
    <n v="5328400"/>
    <n v="5328400"/>
    <n v="5328400"/>
  </r>
  <r>
    <s v="04-03-00-010"/>
    <x v="9"/>
    <x v="14"/>
    <x v="0"/>
    <s v="01"/>
    <s v="01"/>
    <s v="02"/>
    <s v="006"/>
    <m/>
    <m/>
    <m/>
    <x v="0"/>
    <x v="0"/>
    <s v="CSF"/>
    <x v="14"/>
    <n v="35377000"/>
    <n v="0"/>
    <n v="0"/>
    <n v="35377000"/>
    <n v="0"/>
    <n v="11070900"/>
    <n v="24306100"/>
    <n v="11070900"/>
    <n v="11070900"/>
    <n v="11070900"/>
    <n v="11070900"/>
  </r>
  <r>
    <s v="04-03-00-010"/>
    <x v="9"/>
    <x v="15"/>
    <x v="0"/>
    <s v="01"/>
    <s v="01"/>
    <s v="02"/>
    <s v="007"/>
    <m/>
    <m/>
    <m/>
    <x v="0"/>
    <x v="0"/>
    <s v="CSF"/>
    <x v="15"/>
    <n v="23591000"/>
    <n v="0"/>
    <n v="0"/>
    <n v="23591000"/>
    <n v="0"/>
    <n v="7381600"/>
    <n v="16209400"/>
    <n v="7381600"/>
    <n v="7381600"/>
    <n v="7381600"/>
    <n v="7381600"/>
  </r>
  <r>
    <s v="04-03-00-010"/>
    <x v="9"/>
    <x v="16"/>
    <x v="0"/>
    <s v="01"/>
    <s v="01"/>
    <s v="03"/>
    <s v="001"/>
    <s v="001"/>
    <m/>
    <m/>
    <x v="0"/>
    <x v="0"/>
    <s v="CSF"/>
    <x v="16"/>
    <n v="34457850"/>
    <n v="0"/>
    <n v="0"/>
    <n v="34457850"/>
    <n v="0"/>
    <n v="5862605"/>
    <n v="28595245"/>
    <n v="5862605"/>
    <n v="5862605"/>
    <n v="5862605"/>
    <n v="5862605"/>
  </r>
  <r>
    <s v="04-03-00-010"/>
    <x v="9"/>
    <x v="17"/>
    <x v="0"/>
    <s v="01"/>
    <s v="01"/>
    <s v="03"/>
    <s v="001"/>
    <s v="002"/>
    <m/>
    <m/>
    <x v="0"/>
    <x v="0"/>
    <s v="CSF"/>
    <x v="17"/>
    <n v="0"/>
    <n v="1240000"/>
    <n v="0"/>
    <n v="1240000"/>
    <n v="0"/>
    <n v="1168687"/>
    <n v="71313"/>
    <n v="1168687"/>
    <n v="1168687"/>
    <n v="1168687"/>
    <n v="1168687"/>
  </r>
  <r>
    <s v="04-03-00-010"/>
    <x v="9"/>
    <x v="18"/>
    <x v="0"/>
    <s v="01"/>
    <s v="01"/>
    <s v="03"/>
    <s v="001"/>
    <s v="003"/>
    <m/>
    <m/>
    <x v="0"/>
    <x v="0"/>
    <s v="CSF"/>
    <x v="18"/>
    <n v="3806460"/>
    <n v="0"/>
    <n v="0"/>
    <n v="3806460"/>
    <n v="0"/>
    <n v="596649"/>
    <n v="3209811"/>
    <n v="596649"/>
    <n v="596649"/>
    <n v="596649"/>
    <n v="596649"/>
  </r>
  <r>
    <s v="04-03-00-010"/>
    <x v="9"/>
    <x v="19"/>
    <x v="0"/>
    <s v="01"/>
    <s v="01"/>
    <s v="03"/>
    <s v="002"/>
    <m/>
    <m/>
    <m/>
    <x v="0"/>
    <x v="0"/>
    <s v="CSF"/>
    <x v="19"/>
    <n v="9597420"/>
    <n v="0"/>
    <n v="0"/>
    <n v="9597420"/>
    <n v="0"/>
    <n v="0"/>
    <n v="9597420"/>
    <n v="0"/>
    <n v="0"/>
    <n v="0"/>
    <n v="0"/>
  </r>
  <r>
    <s v="04-03-00-010"/>
    <x v="9"/>
    <x v="30"/>
    <x v="0"/>
    <s v="02"/>
    <s v="02"/>
    <s v="02"/>
    <s v="006"/>
    <s v="009"/>
    <m/>
    <m/>
    <x v="0"/>
    <x v="0"/>
    <s v="CSF"/>
    <x v="30"/>
    <n v="12000000"/>
    <n v="0"/>
    <n v="0"/>
    <n v="12000000"/>
    <n v="0"/>
    <n v="12000000"/>
    <n v="0"/>
    <n v="4982042"/>
    <n v="4113678"/>
    <n v="4113678"/>
    <n v="4113678"/>
  </r>
  <r>
    <s v="04-03-00-010"/>
    <x v="9"/>
    <x v="35"/>
    <x v="0"/>
    <s v="02"/>
    <s v="02"/>
    <s v="02"/>
    <s v="008"/>
    <s v="004"/>
    <m/>
    <m/>
    <x v="0"/>
    <x v="0"/>
    <s v="CSF"/>
    <x v="35"/>
    <n v="5000000"/>
    <n v="0"/>
    <n v="0"/>
    <n v="5000000"/>
    <n v="0"/>
    <n v="5000000"/>
    <n v="0"/>
    <n v="1407832"/>
    <n v="1407832"/>
    <n v="1407832"/>
    <n v="1407832"/>
  </r>
  <r>
    <s v="04-03-00-010"/>
    <x v="9"/>
    <x v="41"/>
    <x v="0"/>
    <s v="02"/>
    <s v="02"/>
    <s v="02"/>
    <s v="009"/>
    <s v="004"/>
    <m/>
    <m/>
    <x v="0"/>
    <x v="0"/>
    <s v="CSF"/>
    <x v="41"/>
    <n v="1900000"/>
    <n v="0"/>
    <n v="0"/>
    <n v="1900000"/>
    <n v="0"/>
    <n v="1900000"/>
    <n v="0"/>
    <n v="439656"/>
    <n v="358678"/>
    <n v="358678"/>
    <n v="358678"/>
  </r>
  <r>
    <s v="04-03-00-010"/>
    <x v="9"/>
    <x v="44"/>
    <x v="0"/>
    <s v="03"/>
    <s v="04"/>
    <s v="02"/>
    <s v="012"/>
    <s v="001"/>
    <m/>
    <m/>
    <x v="0"/>
    <x v="0"/>
    <s v="CSF"/>
    <x v="44"/>
    <n v="0"/>
    <n v="2912079"/>
    <n v="0"/>
    <n v="2912079"/>
    <n v="0"/>
    <n v="2887574"/>
    <n v="24505"/>
    <n v="2887574"/>
    <n v="2887574"/>
    <n v="2887574"/>
    <n v="2887574"/>
  </r>
  <r>
    <s v="04-03-00-010"/>
    <x v="9"/>
    <x v="62"/>
    <x v="1"/>
    <s v="0404"/>
    <s v="1003"/>
    <s v="2"/>
    <s v="0"/>
    <s v="0404004"/>
    <s v="02"/>
    <m/>
    <x v="0"/>
    <x v="0"/>
    <s v="CSF"/>
    <x v="62"/>
    <n v="0"/>
    <n v="852008800"/>
    <n v="0"/>
    <n v="852008800"/>
    <n v="0"/>
    <n v="851973224"/>
    <n v="35576"/>
    <n v="184878801"/>
    <n v="6515370"/>
    <n v="6515370"/>
    <n v="6515370"/>
  </r>
  <r>
    <s v="04-03-00-010"/>
    <x v="9"/>
    <x v="62"/>
    <x v="1"/>
    <s v="0404"/>
    <s v="1003"/>
    <s v="2"/>
    <s v="0"/>
    <s v="0404004"/>
    <s v="02"/>
    <m/>
    <x v="0"/>
    <x v="2"/>
    <s v="CSF"/>
    <x v="62"/>
    <n v="0"/>
    <n v="106466920"/>
    <n v="0"/>
    <n v="106466920"/>
    <n v="0"/>
    <n v="104066920"/>
    <n v="2400000"/>
    <n v="29168933"/>
    <n v="4052260"/>
    <n v="4052260"/>
    <n v="4052260"/>
  </r>
  <r>
    <s v="04-03-00-010"/>
    <x v="9"/>
    <x v="63"/>
    <x v="1"/>
    <s v="0404"/>
    <s v="1003"/>
    <s v="2"/>
    <s v="0"/>
    <s v="0404007"/>
    <s v="02"/>
    <m/>
    <x v="1"/>
    <x v="1"/>
    <s v="CSF"/>
    <x v="63"/>
    <n v="0"/>
    <n v="64807890"/>
    <n v="0"/>
    <n v="64807890"/>
    <n v="0"/>
    <n v="0"/>
    <n v="64807890"/>
    <n v="0"/>
    <n v="0"/>
    <n v="0"/>
    <n v="0"/>
  </r>
  <r>
    <s v="04-03-00-010"/>
    <x v="9"/>
    <x v="78"/>
    <x v="1"/>
    <s v="0499"/>
    <s v="1003"/>
    <s v="5"/>
    <s v="0"/>
    <s v="0499060"/>
    <s v="02"/>
    <m/>
    <x v="1"/>
    <x v="1"/>
    <s v="CSF"/>
    <x v="78"/>
    <n v="0"/>
    <n v="24269760"/>
    <n v="0"/>
    <n v="24269760"/>
    <n v="0"/>
    <n v="24269760"/>
    <n v="0"/>
    <n v="24269760"/>
    <n v="0"/>
    <n v="0"/>
    <n v="0"/>
  </r>
  <r>
    <s v="04-03-00-011"/>
    <x v="10"/>
    <x v="0"/>
    <x v="0"/>
    <s v="01"/>
    <s v="01"/>
    <s v="01"/>
    <s v="001"/>
    <s v="001"/>
    <m/>
    <m/>
    <x v="0"/>
    <x v="0"/>
    <s v="CSF"/>
    <x v="0"/>
    <n v="326240000"/>
    <n v="0"/>
    <n v="0"/>
    <n v="326240000"/>
    <n v="0"/>
    <n v="122181763"/>
    <n v="204058237"/>
    <n v="122181763"/>
    <n v="122181763"/>
    <n v="122181763"/>
    <n v="122181763"/>
  </r>
  <r>
    <s v="04-03-00-011"/>
    <x v="10"/>
    <x v="2"/>
    <x v="0"/>
    <s v="01"/>
    <s v="01"/>
    <s v="01"/>
    <s v="001"/>
    <s v="004"/>
    <m/>
    <m/>
    <x v="0"/>
    <x v="0"/>
    <s v="CSF"/>
    <x v="2"/>
    <n v="6455000"/>
    <n v="0"/>
    <n v="0"/>
    <n v="6455000"/>
    <n v="0"/>
    <n v="2168015"/>
    <n v="4286985"/>
    <n v="2168015"/>
    <n v="2168015"/>
    <n v="2168015"/>
    <n v="2168015"/>
  </r>
  <r>
    <s v="04-03-00-011"/>
    <x v="10"/>
    <x v="3"/>
    <x v="0"/>
    <s v="01"/>
    <s v="01"/>
    <s v="01"/>
    <s v="001"/>
    <s v="005"/>
    <m/>
    <m/>
    <x v="0"/>
    <x v="0"/>
    <s v="CSF"/>
    <x v="3"/>
    <n v="7699000"/>
    <n v="0"/>
    <n v="0"/>
    <n v="7699000"/>
    <n v="0"/>
    <n v="2962196"/>
    <n v="4736804"/>
    <n v="2962196"/>
    <n v="2962196"/>
    <n v="2962196"/>
    <n v="2962196"/>
  </r>
  <r>
    <s v="04-03-00-011"/>
    <x v="10"/>
    <x v="4"/>
    <x v="0"/>
    <s v="01"/>
    <s v="01"/>
    <s v="01"/>
    <s v="001"/>
    <s v="006"/>
    <m/>
    <m/>
    <x v="0"/>
    <x v="0"/>
    <s v="CSF"/>
    <x v="4"/>
    <n v="30949000"/>
    <n v="0"/>
    <n v="0"/>
    <n v="30949000"/>
    <n v="0"/>
    <n v="0"/>
    <n v="30949000"/>
    <n v="0"/>
    <n v="0"/>
    <n v="0"/>
    <n v="0"/>
  </r>
  <r>
    <s v="04-03-00-011"/>
    <x v="10"/>
    <x v="5"/>
    <x v="0"/>
    <s v="01"/>
    <s v="01"/>
    <s v="01"/>
    <s v="001"/>
    <s v="007"/>
    <m/>
    <m/>
    <x v="0"/>
    <x v="0"/>
    <s v="CSF"/>
    <x v="5"/>
    <n v="11110000"/>
    <n v="0"/>
    <n v="0"/>
    <n v="11110000"/>
    <n v="0"/>
    <n v="2946963"/>
    <n v="8163037"/>
    <n v="2946963"/>
    <n v="2946963"/>
    <n v="2946963"/>
    <n v="2946963"/>
  </r>
  <r>
    <s v="04-03-00-011"/>
    <x v="10"/>
    <x v="7"/>
    <x v="0"/>
    <s v="01"/>
    <s v="01"/>
    <s v="01"/>
    <s v="001"/>
    <s v="009"/>
    <m/>
    <m/>
    <x v="0"/>
    <x v="0"/>
    <s v="CSF"/>
    <x v="7"/>
    <n v="42708000"/>
    <n v="0"/>
    <n v="0"/>
    <n v="42708000"/>
    <n v="0"/>
    <n v="0"/>
    <n v="42708000"/>
    <n v="0"/>
    <n v="0"/>
    <n v="0"/>
    <n v="0"/>
  </r>
  <r>
    <s v="04-03-00-011"/>
    <x v="10"/>
    <x v="8"/>
    <x v="0"/>
    <s v="01"/>
    <s v="01"/>
    <s v="01"/>
    <s v="001"/>
    <s v="010"/>
    <m/>
    <m/>
    <x v="0"/>
    <x v="0"/>
    <s v="CSF"/>
    <x v="8"/>
    <n v="21624000"/>
    <n v="0"/>
    <n v="0"/>
    <n v="21624000"/>
    <n v="0"/>
    <n v="8572840"/>
    <n v="13051160"/>
    <n v="8572840"/>
    <n v="8572840"/>
    <n v="8572840"/>
    <n v="8572840"/>
  </r>
  <r>
    <s v="04-03-00-011"/>
    <x v="10"/>
    <x v="9"/>
    <x v="0"/>
    <s v="01"/>
    <s v="01"/>
    <s v="02"/>
    <s v="001"/>
    <m/>
    <m/>
    <m/>
    <x v="0"/>
    <x v="0"/>
    <s v="CSF"/>
    <x v="9"/>
    <n v="42946000"/>
    <n v="0"/>
    <n v="0"/>
    <n v="42946000"/>
    <n v="0"/>
    <n v="12133800"/>
    <n v="30812200"/>
    <n v="12133800"/>
    <n v="12133800"/>
    <n v="12133800"/>
    <n v="12133800"/>
  </r>
  <r>
    <s v="04-03-00-011"/>
    <x v="10"/>
    <x v="10"/>
    <x v="0"/>
    <s v="01"/>
    <s v="01"/>
    <s v="02"/>
    <s v="002"/>
    <m/>
    <m/>
    <m/>
    <x v="0"/>
    <x v="0"/>
    <s v="CSF"/>
    <x v="10"/>
    <n v="30447000"/>
    <n v="0"/>
    <n v="0"/>
    <n v="30447000"/>
    <n v="0"/>
    <n v="10969900"/>
    <n v="19477100"/>
    <n v="10969900"/>
    <n v="10969900"/>
    <n v="10969900"/>
    <n v="10969900"/>
  </r>
  <r>
    <s v="04-03-00-011"/>
    <x v="10"/>
    <x v="12"/>
    <x v="0"/>
    <s v="01"/>
    <s v="01"/>
    <s v="02"/>
    <s v="004"/>
    <m/>
    <m/>
    <m/>
    <x v="0"/>
    <x v="0"/>
    <s v="CSF"/>
    <x v="12"/>
    <n v="17066000"/>
    <n v="0"/>
    <n v="0"/>
    <n v="17066000"/>
    <n v="0"/>
    <n v="5695200"/>
    <n v="11370800"/>
    <n v="5695200"/>
    <n v="5695200"/>
    <n v="5695200"/>
    <n v="5695200"/>
  </r>
  <r>
    <s v="04-03-00-011"/>
    <x v="10"/>
    <x v="13"/>
    <x v="0"/>
    <s v="01"/>
    <s v="01"/>
    <s v="02"/>
    <s v="005"/>
    <m/>
    <m/>
    <m/>
    <x v="0"/>
    <x v="0"/>
    <s v="CSF"/>
    <x v="13"/>
    <n v="4910000"/>
    <n v="0"/>
    <n v="0"/>
    <n v="4910000"/>
    <n v="0"/>
    <n v="1610700"/>
    <n v="3299300"/>
    <n v="1610700"/>
    <n v="1610700"/>
    <n v="1610700"/>
    <n v="1610700"/>
  </r>
  <r>
    <s v="04-03-00-011"/>
    <x v="10"/>
    <x v="14"/>
    <x v="0"/>
    <s v="01"/>
    <s v="01"/>
    <s v="02"/>
    <s v="006"/>
    <m/>
    <m/>
    <m/>
    <x v="0"/>
    <x v="0"/>
    <s v="CSF"/>
    <x v="14"/>
    <n v="12803000"/>
    <n v="0"/>
    <n v="0"/>
    <n v="12803000"/>
    <n v="0"/>
    <n v="4273100"/>
    <n v="8529900"/>
    <n v="4273100"/>
    <n v="4273100"/>
    <n v="4273100"/>
    <n v="4273100"/>
  </r>
  <r>
    <s v="04-03-00-011"/>
    <x v="10"/>
    <x v="15"/>
    <x v="0"/>
    <s v="01"/>
    <s v="01"/>
    <s v="02"/>
    <s v="007"/>
    <m/>
    <m/>
    <m/>
    <x v="0"/>
    <x v="0"/>
    <s v="CSF"/>
    <x v="15"/>
    <n v="8537000"/>
    <n v="0"/>
    <n v="0"/>
    <n v="8537000"/>
    <n v="0"/>
    <n v="2848700"/>
    <n v="5688300"/>
    <n v="2848700"/>
    <n v="2848700"/>
    <n v="2848700"/>
    <n v="2848700"/>
  </r>
  <r>
    <s v="04-03-00-011"/>
    <x v="10"/>
    <x v="16"/>
    <x v="0"/>
    <s v="01"/>
    <s v="01"/>
    <s v="03"/>
    <s v="001"/>
    <s v="001"/>
    <m/>
    <m/>
    <x v="0"/>
    <x v="0"/>
    <s v="CSF"/>
    <x v="16"/>
    <n v="14433930"/>
    <n v="0"/>
    <n v="0"/>
    <n v="14433930"/>
    <n v="0"/>
    <n v="8821556"/>
    <n v="5612374"/>
    <n v="8821556"/>
    <n v="8821556"/>
    <n v="8821556"/>
    <n v="8821556"/>
  </r>
  <r>
    <s v="04-03-00-011"/>
    <x v="10"/>
    <x v="18"/>
    <x v="0"/>
    <s v="01"/>
    <s v="01"/>
    <s v="03"/>
    <s v="001"/>
    <s v="003"/>
    <m/>
    <m/>
    <x v="0"/>
    <x v="0"/>
    <s v="CSF"/>
    <x v="18"/>
    <n v="1047060"/>
    <n v="0"/>
    <n v="0"/>
    <n v="1047060"/>
    <n v="0"/>
    <n v="708802"/>
    <n v="338258"/>
    <n v="708802"/>
    <n v="708802"/>
    <n v="708802"/>
    <n v="708802"/>
  </r>
  <r>
    <s v="04-03-00-011"/>
    <x v="10"/>
    <x v="19"/>
    <x v="0"/>
    <s v="01"/>
    <s v="01"/>
    <s v="03"/>
    <s v="002"/>
    <m/>
    <m/>
    <m/>
    <x v="0"/>
    <x v="0"/>
    <s v="CSF"/>
    <x v="19"/>
    <n v="5222070"/>
    <n v="14192802"/>
    <n v="0"/>
    <n v="19414872"/>
    <n v="0"/>
    <n v="9419868"/>
    <n v="9995004"/>
    <n v="9419868"/>
    <n v="9419868"/>
    <n v="9419868"/>
    <n v="9419868"/>
  </r>
  <r>
    <s v="04-03-00-011"/>
    <x v="10"/>
    <x v="24"/>
    <x v="0"/>
    <s v="02"/>
    <s v="02"/>
    <s v="01"/>
    <s v="003"/>
    <s v="003"/>
    <m/>
    <m/>
    <x v="0"/>
    <x v="0"/>
    <s v="CSF"/>
    <x v="24"/>
    <n v="0"/>
    <n v="900000"/>
    <n v="0"/>
    <n v="900000"/>
    <n v="0"/>
    <n v="0"/>
    <n v="900000"/>
    <n v="0"/>
    <n v="0"/>
    <n v="0"/>
    <n v="0"/>
  </r>
  <r>
    <s v="04-03-00-011"/>
    <x v="10"/>
    <x v="28"/>
    <x v="0"/>
    <s v="02"/>
    <s v="02"/>
    <s v="02"/>
    <s v="006"/>
    <s v="004"/>
    <m/>
    <m/>
    <x v="0"/>
    <x v="0"/>
    <s v="CSF"/>
    <x v="28"/>
    <n v="0"/>
    <n v="78400"/>
    <n v="0"/>
    <n v="78400"/>
    <n v="0"/>
    <n v="78400"/>
    <n v="0"/>
    <n v="78400"/>
    <n v="78400"/>
    <n v="78400"/>
    <n v="78400"/>
  </r>
  <r>
    <s v="04-03-00-011"/>
    <x v="10"/>
    <x v="30"/>
    <x v="0"/>
    <s v="02"/>
    <s v="02"/>
    <s v="02"/>
    <s v="006"/>
    <s v="009"/>
    <m/>
    <m/>
    <x v="0"/>
    <x v="0"/>
    <s v="CSF"/>
    <x v="30"/>
    <n v="31000000"/>
    <n v="0"/>
    <n v="0"/>
    <n v="31000000"/>
    <n v="0"/>
    <n v="31000000"/>
    <n v="0"/>
    <n v="31000000"/>
    <n v="9043406"/>
    <n v="9043406"/>
    <n v="9043406"/>
  </r>
  <r>
    <s v="04-03-00-011"/>
    <x v="10"/>
    <x v="35"/>
    <x v="0"/>
    <s v="02"/>
    <s v="02"/>
    <s v="02"/>
    <s v="008"/>
    <s v="004"/>
    <m/>
    <m/>
    <x v="0"/>
    <x v="0"/>
    <s v="CSF"/>
    <x v="35"/>
    <n v="2200000"/>
    <n v="0"/>
    <n v="0"/>
    <n v="2200000"/>
    <n v="0"/>
    <n v="2200000"/>
    <n v="0"/>
    <n v="2200000"/>
    <n v="814936"/>
    <n v="814936"/>
    <n v="814936"/>
  </r>
  <r>
    <s v="04-03-00-011"/>
    <x v="10"/>
    <x v="41"/>
    <x v="0"/>
    <s v="02"/>
    <s v="02"/>
    <s v="02"/>
    <s v="009"/>
    <s v="004"/>
    <m/>
    <m/>
    <x v="0"/>
    <x v="0"/>
    <s v="CSF"/>
    <x v="41"/>
    <n v="200000"/>
    <n v="0"/>
    <n v="0"/>
    <n v="200000"/>
    <n v="0"/>
    <n v="200000"/>
    <n v="0"/>
    <n v="200000"/>
    <n v="143602"/>
    <n v="143602"/>
    <n v="143602"/>
  </r>
  <r>
    <s v="04-03-00-011"/>
    <x v="10"/>
    <x v="43"/>
    <x v="0"/>
    <s v="02"/>
    <s v="02"/>
    <s v="02"/>
    <s v="010"/>
    <m/>
    <m/>
    <m/>
    <x v="0"/>
    <x v="0"/>
    <s v="CSF"/>
    <x v="43"/>
    <n v="0"/>
    <n v="645800"/>
    <n v="0"/>
    <n v="645800"/>
    <n v="0"/>
    <n v="645800"/>
    <n v="0"/>
    <n v="645800"/>
    <n v="645800"/>
    <n v="645800"/>
    <n v="645800"/>
  </r>
  <r>
    <s v="04-03-00-011"/>
    <x v="10"/>
    <x v="46"/>
    <x v="0"/>
    <s v="08"/>
    <s v="01"/>
    <s v="02"/>
    <s v="001"/>
    <m/>
    <m/>
    <m/>
    <x v="0"/>
    <x v="0"/>
    <s v="CSF"/>
    <x v="46"/>
    <n v="0"/>
    <n v="5875819"/>
    <n v="0"/>
    <n v="5875819"/>
    <n v="0"/>
    <n v="5875819"/>
    <n v="0"/>
    <n v="5875819"/>
    <n v="5875819"/>
    <n v="5875819"/>
    <n v="5875819"/>
  </r>
  <r>
    <s v="04-03-00-011"/>
    <x v="10"/>
    <x v="47"/>
    <x v="0"/>
    <s v="08"/>
    <s v="01"/>
    <s v="02"/>
    <s v="003"/>
    <m/>
    <m/>
    <m/>
    <x v="1"/>
    <x v="1"/>
    <s v="CSF"/>
    <x v="47"/>
    <n v="1230000"/>
    <n v="0"/>
    <n v="0"/>
    <n v="1230000"/>
    <n v="0"/>
    <n v="1230000"/>
    <n v="0"/>
    <n v="1230000"/>
    <n v="427000"/>
    <n v="427000"/>
    <n v="427000"/>
  </r>
  <r>
    <s v="04-03-00-011"/>
    <x v="10"/>
    <x v="62"/>
    <x v="1"/>
    <s v="0404"/>
    <s v="1003"/>
    <s v="2"/>
    <s v="0"/>
    <s v="0404004"/>
    <s v="02"/>
    <m/>
    <x v="0"/>
    <x v="0"/>
    <s v="CSF"/>
    <x v="62"/>
    <n v="0"/>
    <n v="125354400"/>
    <n v="0"/>
    <n v="125354400"/>
    <n v="0"/>
    <n v="125354400"/>
    <n v="0"/>
    <n v="122545701"/>
    <n v="5871001"/>
    <n v="5871001"/>
    <n v="5871001"/>
  </r>
  <r>
    <s v="04-03-00-011"/>
    <x v="10"/>
    <x v="62"/>
    <x v="1"/>
    <s v="0404"/>
    <s v="1003"/>
    <s v="2"/>
    <s v="0"/>
    <s v="0404004"/>
    <s v="02"/>
    <m/>
    <x v="0"/>
    <x v="2"/>
    <s v="CSF"/>
    <x v="62"/>
    <n v="0"/>
    <n v="10554302"/>
    <n v="0"/>
    <n v="10554302"/>
    <n v="0"/>
    <n v="10554302"/>
    <n v="0"/>
    <n v="199743"/>
    <n v="199743"/>
    <n v="199743"/>
    <n v="199743"/>
  </r>
  <r>
    <s v="04-03-00-011"/>
    <x v="10"/>
    <x v="63"/>
    <x v="1"/>
    <s v="0404"/>
    <s v="1003"/>
    <s v="2"/>
    <s v="0"/>
    <s v="0404007"/>
    <s v="02"/>
    <m/>
    <x v="1"/>
    <x v="1"/>
    <s v="CSF"/>
    <x v="63"/>
    <n v="0"/>
    <n v="4000000"/>
    <n v="0"/>
    <n v="4000000"/>
    <n v="0"/>
    <n v="4000000"/>
    <n v="0"/>
    <n v="735247"/>
    <n v="735247"/>
    <n v="735247"/>
    <n v="735247"/>
  </r>
  <r>
    <s v="04-03-00-011"/>
    <x v="10"/>
    <x v="78"/>
    <x v="1"/>
    <s v="0499"/>
    <s v="1003"/>
    <s v="5"/>
    <s v="0"/>
    <s v="0499060"/>
    <s v="02"/>
    <m/>
    <x v="1"/>
    <x v="1"/>
    <s v="CSF"/>
    <x v="78"/>
    <n v="0"/>
    <n v="24269760"/>
    <n v="0"/>
    <n v="24269760"/>
    <n v="0"/>
    <n v="24269760"/>
    <n v="0"/>
    <n v="24269760"/>
    <n v="0"/>
    <n v="0"/>
    <n v="0"/>
  </r>
  <r>
    <s v="04-03-00-012"/>
    <x v="11"/>
    <x v="0"/>
    <x v="0"/>
    <s v="01"/>
    <s v="01"/>
    <s v="01"/>
    <s v="001"/>
    <s v="001"/>
    <m/>
    <m/>
    <x v="0"/>
    <x v="0"/>
    <s v="CSF"/>
    <x v="0"/>
    <n v="582095000"/>
    <n v="0"/>
    <n v="0"/>
    <n v="582095000"/>
    <n v="0"/>
    <n v="196099556"/>
    <n v="385995444"/>
    <n v="196099556"/>
    <n v="196099556"/>
    <n v="196099556"/>
    <n v="196099556"/>
  </r>
  <r>
    <s v="04-03-00-012"/>
    <x v="11"/>
    <x v="2"/>
    <x v="0"/>
    <s v="01"/>
    <s v="01"/>
    <s v="01"/>
    <s v="001"/>
    <s v="004"/>
    <m/>
    <m/>
    <x v="0"/>
    <x v="0"/>
    <s v="CSF"/>
    <x v="2"/>
    <n v="10411000"/>
    <n v="0"/>
    <n v="0"/>
    <n v="10411000"/>
    <n v="0"/>
    <n v="3820294"/>
    <n v="6590706"/>
    <n v="3820294"/>
    <n v="3820294"/>
    <n v="3820294"/>
    <n v="3820294"/>
  </r>
  <r>
    <s v="04-03-00-012"/>
    <x v="11"/>
    <x v="3"/>
    <x v="0"/>
    <s v="01"/>
    <s v="01"/>
    <s v="01"/>
    <s v="001"/>
    <s v="005"/>
    <m/>
    <m/>
    <x v="0"/>
    <x v="0"/>
    <s v="CSF"/>
    <x v="3"/>
    <n v="13390000"/>
    <n v="0"/>
    <n v="0"/>
    <n v="13390000"/>
    <n v="0"/>
    <n v="5166701"/>
    <n v="8223299"/>
    <n v="5166701"/>
    <n v="5166701"/>
    <n v="5166701"/>
    <n v="5166701"/>
  </r>
  <r>
    <s v="04-03-00-012"/>
    <x v="11"/>
    <x v="4"/>
    <x v="0"/>
    <s v="01"/>
    <s v="01"/>
    <s v="01"/>
    <s v="001"/>
    <s v="006"/>
    <m/>
    <m/>
    <x v="0"/>
    <x v="0"/>
    <s v="CSF"/>
    <x v="4"/>
    <n v="51520000"/>
    <n v="0"/>
    <n v="0"/>
    <n v="51520000"/>
    <n v="0"/>
    <n v="3093572"/>
    <n v="48426428"/>
    <n v="3093572"/>
    <n v="3093572"/>
    <n v="3093572"/>
    <n v="3093572"/>
  </r>
  <r>
    <s v="04-03-00-012"/>
    <x v="11"/>
    <x v="5"/>
    <x v="0"/>
    <s v="01"/>
    <s v="01"/>
    <s v="01"/>
    <s v="001"/>
    <s v="007"/>
    <m/>
    <m/>
    <x v="0"/>
    <x v="0"/>
    <s v="CSF"/>
    <x v="5"/>
    <n v="17410700"/>
    <n v="0"/>
    <n v="0"/>
    <n v="17410700"/>
    <n v="0"/>
    <n v="9848337"/>
    <n v="7562363"/>
    <n v="9848337"/>
    <n v="9848337"/>
    <n v="9848337"/>
    <n v="9848337"/>
  </r>
  <r>
    <s v="04-03-00-012"/>
    <x v="11"/>
    <x v="7"/>
    <x v="0"/>
    <s v="01"/>
    <s v="01"/>
    <s v="01"/>
    <s v="001"/>
    <s v="009"/>
    <m/>
    <m/>
    <x v="0"/>
    <x v="0"/>
    <s v="CSF"/>
    <x v="7"/>
    <n v="69329000"/>
    <n v="0"/>
    <n v="0"/>
    <n v="69329000"/>
    <n v="0"/>
    <n v="0"/>
    <n v="69329000"/>
    <n v="0"/>
    <n v="0"/>
    <n v="0"/>
    <n v="0"/>
  </r>
  <r>
    <s v="04-03-00-012"/>
    <x v="11"/>
    <x v="8"/>
    <x v="0"/>
    <s v="01"/>
    <s v="01"/>
    <s v="01"/>
    <s v="001"/>
    <s v="010"/>
    <m/>
    <m/>
    <x v="0"/>
    <x v="0"/>
    <s v="CSF"/>
    <x v="8"/>
    <n v="28019000"/>
    <n v="0"/>
    <n v="0"/>
    <n v="28019000"/>
    <n v="0"/>
    <n v="15528787"/>
    <n v="12490213"/>
    <n v="15528787"/>
    <n v="15528787"/>
    <n v="15528787"/>
    <n v="15528787"/>
  </r>
  <r>
    <s v="04-03-00-012"/>
    <x v="11"/>
    <x v="9"/>
    <x v="0"/>
    <s v="01"/>
    <s v="01"/>
    <s v="02"/>
    <s v="001"/>
    <m/>
    <m/>
    <m/>
    <x v="0"/>
    <x v="0"/>
    <s v="CSF"/>
    <x v="9"/>
    <n v="74750000"/>
    <n v="0"/>
    <n v="0"/>
    <n v="74750000"/>
    <n v="0"/>
    <n v="21607400"/>
    <n v="53142600"/>
    <n v="21607400"/>
    <n v="21607400"/>
    <n v="21607400"/>
    <n v="21607400"/>
  </r>
  <r>
    <s v="04-03-00-012"/>
    <x v="11"/>
    <x v="10"/>
    <x v="0"/>
    <s v="01"/>
    <s v="01"/>
    <s v="02"/>
    <s v="002"/>
    <m/>
    <m/>
    <m/>
    <x v="0"/>
    <x v="0"/>
    <s v="CSF"/>
    <x v="10"/>
    <n v="52975000"/>
    <n v="0"/>
    <n v="0"/>
    <n v="52975000"/>
    <n v="0"/>
    <n v="18991800"/>
    <n v="33983200"/>
    <n v="18991800"/>
    <n v="18991800"/>
    <n v="18991800"/>
    <n v="18991800"/>
  </r>
  <r>
    <s v="04-03-00-012"/>
    <x v="11"/>
    <x v="12"/>
    <x v="0"/>
    <s v="01"/>
    <s v="01"/>
    <s v="02"/>
    <s v="004"/>
    <m/>
    <m/>
    <m/>
    <x v="0"/>
    <x v="0"/>
    <s v="CSF"/>
    <x v="12"/>
    <n v="28209000"/>
    <n v="0"/>
    <n v="0"/>
    <n v="28209000"/>
    <n v="0"/>
    <n v="10236400"/>
    <n v="17972600"/>
    <n v="10236400"/>
    <n v="10236400"/>
    <n v="10236400"/>
    <n v="10236400"/>
  </r>
  <r>
    <s v="04-03-00-012"/>
    <x v="11"/>
    <x v="13"/>
    <x v="0"/>
    <s v="01"/>
    <s v="01"/>
    <s v="02"/>
    <s v="005"/>
    <m/>
    <m/>
    <m/>
    <x v="0"/>
    <x v="0"/>
    <s v="CSF"/>
    <x v="13"/>
    <n v="6618000"/>
    <n v="0"/>
    <n v="0"/>
    <n v="6618000"/>
    <n v="0"/>
    <n v="2353300"/>
    <n v="4264700"/>
    <n v="2353300"/>
    <n v="2353300"/>
    <n v="2353300"/>
    <n v="2353300"/>
  </r>
  <r>
    <s v="04-03-00-012"/>
    <x v="11"/>
    <x v="14"/>
    <x v="0"/>
    <s v="01"/>
    <s v="01"/>
    <s v="02"/>
    <s v="006"/>
    <m/>
    <m/>
    <m/>
    <x v="0"/>
    <x v="0"/>
    <s v="CSF"/>
    <x v="14"/>
    <n v="21162000"/>
    <n v="0"/>
    <n v="0"/>
    <n v="21162000"/>
    <n v="0"/>
    <n v="7679100"/>
    <n v="13482900"/>
    <n v="7679100"/>
    <n v="7679100"/>
    <n v="7679100"/>
    <n v="7679100"/>
  </r>
  <r>
    <s v="04-03-00-012"/>
    <x v="11"/>
    <x v="15"/>
    <x v="0"/>
    <s v="01"/>
    <s v="01"/>
    <s v="02"/>
    <s v="007"/>
    <m/>
    <m/>
    <m/>
    <x v="0"/>
    <x v="0"/>
    <s v="CSF"/>
    <x v="15"/>
    <n v="14111000"/>
    <n v="0"/>
    <n v="0"/>
    <n v="14111000"/>
    <n v="0"/>
    <n v="5120500"/>
    <n v="8990500"/>
    <n v="5120500"/>
    <n v="5120500"/>
    <n v="5120500"/>
    <n v="5120500"/>
  </r>
  <r>
    <s v="04-03-00-012"/>
    <x v="11"/>
    <x v="16"/>
    <x v="0"/>
    <s v="01"/>
    <s v="01"/>
    <s v="03"/>
    <s v="001"/>
    <s v="001"/>
    <m/>
    <m/>
    <x v="0"/>
    <x v="0"/>
    <s v="CSF"/>
    <x v="16"/>
    <n v="19687500"/>
    <n v="0"/>
    <n v="0"/>
    <n v="19687500"/>
    <n v="0"/>
    <n v="5621088"/>
    <n v="14066412"/>
    <n v="5621088"/>
    <n v="5621088"/>
    <n v="5621088"/>
    <n v="5621088"/>
  </r>
  <r>
    <s v="04-03-00-012"/>
    <x v="11"/>
    <x v="17"/>
    <x v="0"/>
    <s v="01"/>
    <s v="01"/>
    <s v="03"/>
    <s v="001"/>
    <s v="002"/>
    <m/>
    <m/>
    <x v="0"/>
    <x v="0"/>
    <s v="CSF"/>
    <x v="17"/>
    <n v="0"/>
    <n v="12395169"/>
    <n v="0"/>
    <n v="12395169"/>
    <n v="0"/>
    <n v="12395169"/>
    <n v="0"/>
    <n v="12395169"/>
    <n v="12395169"/>
    <n v="12395169"/>
    <n v="12395169"/>
  </r>
  <r>
    <s v="04-03-00-012"/>
    <x v="11"/>
    <x v="18"/>
    <x v="0"/>
    <s v="01"/>
    <s v="01"/>
    <s v="03"/>
    <s v="001"/>
    <s v="003"/>
    <m/>
    <m/>
    <x v="0"/>
    <x v="0"/>
    <s v="CSF"/>
    <x v="18"/>
    <n v="1540980"/>
    <n v="0"/>
    <n v="0"/>
    <n v="1540980"/>
    <n v="0"/>
    <n v="1512678"/>
    <n v="28302"/>
    <n v="1512678"/>
    <n v="1512678"/>
    <n v="1512678"/>
    <n v="1512678"/>
  </r>
  <r>
    <s v="04-03-00-012"/>
    <x v="11"/>
    <x v="19"/>
    <x v="0"/>
    <s v="01"/>
    <s v="01"/>
    <s v="03"/>
    <s v="002"/>
    <m/>
    <m/>
    <m/>
    <x v="0"/>
    <x v="0"/>
    <s v="CSF"/>
    <x v="19"/>
    <n v="16936290"/>
    <n v="0"/>
    <n v="0"/>
    <n v="16936290"/>
    <n v="0"/>
    <n v="4788433"/>
    <n v="12147857"/>
    <n v="4788433"/>
    <n v="4788433"/>
    <n v="4788433"/>
    <n v="4788433"/>
  </r>
  <r>
    <s v="04-03-00-012"/>
    <x v="11"/>
    <x v="28"/>
    <x v="0"/>
    <s v="02"/>
    <s v="02"/>
    <s v="02"/>
    <s v="006"/>
    <s v="004"/>
    <m/>
    <m/>
    <x v="0"/>
    <x v="0"/>
    <s v="CSF"/>
    <x v="28"/>
    <n v="0"/>
    <n v="78400"/>
    <n v="0"/>
    <n v="78400"/>
    <n v="0"/>
    <n v="78400"/>
    <n v="0"/>
    <n v="78400"/>
    <n v="78400"/>
    <n v="78400"/>
    <n v="78400"/>
  </r>
  <r>
    <s v="04-03-00-012"/>
    <x v="11"/>
    <x v="30"/>
    <x v="0"/>
    <s v="02"/>
    <s v="02"/>
    <s v="02"/>
    <s v="006"/>
    <s v="009"/>
    <m/>
    <m/>
    <x v="0"/>
    <x v="0"/>
    <s v="CSF"/>
    <x v="30"/>
    <n v="39000000"/>
    <n v="0"/>
    <n v="0"/>
    <n v="39000000"/>
    <n v="0"/>
    <n v="39000000"/>
    <n v="0"/>
    <n v="10584631"/>
    <n v="10584631"/>
    <n v="10584631"/>
    <n v="10584631"/>
  </r>
  <r>
    <s v="04-03-00-012"/>
    <x v="11"/>
    <x v="35"/>
    <x v="0"/>
    <s v="02"/>
    <s v="02"/>
    <s v="02"/>
    <s v="008"/>
    <s v="004"/>
    <m/>
    <m/>
    <x v="0"/>
    <x v="0"/>
    <s v="CSF"/>
    <x v="35"/>
    <n v="800000"/>
    <n v="0"/>
    <n v="0"/>
    <n v="800000"/>
    <n v="0"/>
    <n v="800000"/>
    <n v="0"/>
    <n v="262965"/>
    <n v="262965"/>
    <n v="262965"/>
    <n v="262965"/>
  </r>
  <r>
    <s v="04-03-00-012"/>
    <x v="11"/>
    <x v="41"/>
    <x v="0"/>
    <s v="02"/>
    <s v="02"/>
    <s v="02"/>
    <s v="009"/>
    <s v="004"/>
    <m/>
    <m/>
    <x v="0"/>
    <x v="0"/>
    <s v="CSF"/>
    <x v="41"/>
    <n v="1200000"/>
    <n v="0"/>
    <n v="0"/>
    <n v="1200000"/>
    <n v="0"/>
    <n v="1200000"/>
    <n v="0"/>
    <n v="386779"/>
    <n v="386779"/>
    <n v="386779"/>
    <n v="386779"/>
  </r>
  <r>
    <s v="04-03-00-012"/>
    <x v="11"/>
    <x v="43"/>
    <x v="0"/>
    <s v="02"/>
    <s v="02"/>
    <s v="02"/>
    <s v="010"/>
    <m/>
    <m/>
    <m/>
    <x v="0"/>
    <x v="0"/>
    <s v="CSF"/>
    <x v="43"/>
    <n v="0"/>
    <n v="258320"/>
    <n v="0"/>
    <n v="258320"/>
    <n v="0"/>
    <n v="258320"/>
    <n v="0"/>
    <n v="258320"/>
    <n v="258320"/>
    <n v="258320"/>
    <n v="258320"/>
  </r>
  <r>
    <s v="04-03-00-012"/>
    <x v="11"/>
    <x v="44"/>
    <x v="0"/>
    <s v="03"/>
    <s v="04"/>
    <s v="02"/>
    <s v="012"/>
    <s v="001"/>
    <m/>
    <m/>
    <x v="0"/>
    <x v="0"/>
    <s v="CSF"/>
    <x v="44"/>
    <n v="0"/>
    <n v="5753764"/>
    <n v="0"/>
    <n v="5753764"/>
    <n v="0"/>
    <n v="5753764"/>
    <n v="0"/>
    <n v="5753764"/>
    <n v="5753764"/>
    <n v="5753764"/>
    <n v="5753764"/>
  </r>
  <r>
    <s v="04-03-00-012"/>
    <x v="11"/>
    <x v="45"/>
    <x v="0"/>
    <s v="03"/>
    <s v="04"/>
    <s v="02"/>
    <s v="012"/>
    <s v="002"/>
    <m/>
    <m/>
    <x v="0"/>
    <x v="0"/>
    <s v="CSF"/>
    <x v="45"/>
    <n v="0"/>
    <n v="1749560"/>
    <n v="1749560"/>
    <n v="0"/>
    <n v="0"/>
    <n v="0"/>
    <n v="0"/>
    <n v="0"/>
    <n v="0"/>
    <n v="0"/>
    <n v="0"/>
  </r>
  <r>
    <s v="04-03-00-012"/>
    <x v="11"/>
    <x v="46"/>
    <x v="0"/>
    <s v="08"/>
    <s v="01"/>
    <s v="02"/>
    <s v="001"/>
    <m/>
    <m/>
    <m/>
    <x v="0"/>
    <x v="0"/>
    <s v="CSF"/>
    <x v="46"/>
    <n v="0"/>
    <n v="6549000"/>
    <n v="0"/>
    <n v="6549000"/>
    <n v="0"/>
    <n v="6549000"/>
    <n v="0"/>
    <n v="6549000"/>
    <n v="6549000"/>
    <n v="6549000"/>
    <n v="6549000"/>
  </r>
  <r>
    <s v="04-03-00-012"/>
    <x v="11"/>
    <x v="47"/>
    <x v="0"/>
    <s v="08"/>
    <s v="01"/>
    <s v="02"/>
    <s v="003"/>
    <m/>
    <m/>
    <m/>
    <x v="1"/>
    <x v="1"/>
    <s v="CSF"/>
    <x v="47"/>
    <n v="0"/>
    <n v="6782000"/>
    <n v="0"/>
    <n v="6782000"/>
    <n v="0"/>
    <n v="6782000"/>
    <n v="0"/>
    <n v="6093000"/>
    <n v="5589000"/>
    <n v="5589000"/>
    <n v="5589000"/>
  </r>
  <r>
    <s v="04-03-00-012"/>
    <x v="11"/>
    <x v="62"/>
    <x v="1"/>
    <s v="0404"/>
    <s v="1003"/>
    <s v="2"/>
    <s v="0"/>
    <s v="0404004"/>
    <s v="02"/>
    <m/>
    <x v="0"/>
    <x v="0"/>
    <s v="CSF"/>
    <x v="62"/>
    <n v="0"/>
    <n v="190704750"/>
    <n v="0"/>
    <n v="190704750"/>
    <n v="0"/>
    <n v="190655951"/>
    <n v="48799"/>
    <n v="0"/>
    <n v="0"/>
    <n v="0"/>
    <n v="0"/>
  </r>
  <r>
    <s v="04-03-00-012"/>
    <x v="11"/>
    <x v="62"/>
    <x v="1"/>
    <s v="0404"/>
    <s v="1003"/>
    <s v="2"/>
    <s v="0"/>
    <s v="0404004"/>
    <s v="02"/>
    <m/>
    <x v="0"/>
    <x v="2"/>
    <s v="CSF"/>
    <x v="62"/>
    <n v="0"/>
    <n v="11404302"/>
    <n v="0"/>
    <n v="11404302"/>
    <n v="0"/>
    <n v="11404302"/>
    <n v="0"/>
    <n v="1332704"/>
    <n v="1332704"/>
    <n v="1332704"/>
    <n v="1332704"/>
  </r>
  <r>
    <s v="04-03-00-012"/>
    <x v="11"/>
    <x v="78"/>
    <x v="1"/>
    <s v="0499"/>
    <s v="1003"/>
    <s v="5"/>
    <s v="0"/>
    <s v="0499060"/>
    <s v="02"/>
    <m/>
    <x v="1"/>
    <x v="1"/>
    <s v="CSF"/>
    <x v="78"/>
    <n v="0"/>
    <n v="24269760"/>
    <n v="0"/>
    <n v="24269760"/>
    <n v="0"/>
    <n v="24269760"/>
    <n v="0"/>
    <n v="0"/>
    <n v="0"/>
    <n v="0"/>
    <n v="0"/>
  </r>
  <r>
    <s v="04-03-00-013"/>
    <x v="12"/>
    <x v="0"/>
    <x v="0"/>
    <s v="01"/>
    <s v="01"/>
    <s v="01"/>
    <s v="001"/>
    <s v="001"/>
    <m/>
    <m/>
    <x v="0"/>
    <x v="0"/>
    <s v="CSF"/>
    <x v="0"/>
    <n v="539265000"/>
    <n v="0"/>
    <n v="0"/>
    <n v="539265000"/>
    <n v="0"/>
    <n v="179458415"/>
    <n v="359806585"/>
    <n v="179458415"/>
    <n v="179458415"/>
    <n v="179458415"/>
    <n v="179458415"/>
  </r>
  <r>
    <s v="04-03-00-013"/>
    <x v="12"/>
    <x v="2"/>
    <x v="0"/>
    <s v="01"/>
    <s v="01"/>
    <s v="01"/>
    <s v="001"/>
    <s v="004"/>
    <m/>
    <m/>
    <x v="0"/>
    <x v="0"/>
    <s v="CSF"/>
    <x v="2"/>
    <n v="9855000"/>
    <n v="0"/>
    <n v="0"/>
    <n v="9855000"/>
    <n v="0"/>
    <n v="3209136"/>
    <n v="6645864"/>
    <n v="3209136"/>
    <n v="3209136"/>
    <n v="3209136"/>
    <n v="3209136"/>
  </r>
  <r>
    <s v="04-03-00-013"/>
    <x v="12"/>
    <x v="3"/>
    <x v="0"/>
    <s v="01"/>
    <s v="01"/>
    <s v="01"/>
    <s v="001"/>
    <s v="005"/>
    <m/>
    <m/>
    <x v="0"/>
    <x v="0"/>
    <s v="CSF"/>
    <x v="3"/>
    <n v="10803000"/>
    <n v="0"/>
    <n v="0"/>
    <n v="10803000"/>
    <n v="0"/>
    <n v="3908452"/>
    <n v="6894548"/>
    <n v="3908452"/>
    <n v="3908452"/>
    <n v="3908452"/>
    <n v="3908452"/>
  </r>
  <r>
    <s v="04-03-00-013"/>
    <x v="12"/>
    <x v="4"/>
    <x v="0"/>
    <s v="01"/>
    <s v="01"/>
    <s v="01"/>
    <s v="001"/>
    <s v="006"/>
    <m/>
    <m/>
    <x v="0"/>
    <x v="0"/>
    <s v="CSF"/>
    <x v="4"/>
    <n v="51859000"/>
    <n v="0"/>
    <n v="0"/>
    <n v="51859000"/>
    <n v="0"/>
    <n v="255073"/>
    <n v="51603927"/>
    <n v="255073"/>
    <n v="255073"/>
    <n v="255073"/>
    <n v="255073"/>
  </r>
  <r>
    <s v="04-03-00-013"/>
    <x v="12"/>
    <x v="5"/>
    <x v="0"/>
    <s v="01"/>
    <s v="01"/>
    <s v="01"/>
    <s v="001"/>
    <s v="007"/>
    <m/>
    <m/>
    <x v="0"/>
    <x v="0"/>
    <s v="CSF"/>
    <x v="5"/>
    <n v="19814000"/>
    <n v="0"/>
    <n v="0"/>
    <n v="19814000"/>
    <n v="0"/>
    <n v="6428983"/>
    <n v="13385017"/>
    <n v="6428983"/>
    <n v="6428983"/>
    <n v="6428983"/>
    <n v="6428983"/>
  </r>
  <r>
    <s v="04-03-00-013"/>
    <x v="12"/>
    <x v="7"/>
    <x v="0"/>
    <s v="01"/>
    <s v="01"/>
    <s v="01"/>
    <s v="001"/>
    <s v="009"/>
    <m/>
    <m/>
    <x v="0"/>
    <x v="0"/>
    <s v="CSF"/>
    <x v="7"/>
    <n v="67255000"/>
    <n v="0"/>
    <n v="0"/>
    <n v="67255000"/>
    <n v="0"/>
    <n v="0"/>
    <n v="67255000"/>
    <n v="0"/>
    <n v="0"/>
    <n v="0"/>
    <n v="0"/>
  </r>
  <r>
    <s v="04-03-00-013"/>
    <x v="12"/>
    <x v="8"/>
    <x v="0"/>
    <s v="01"/>
    <s v="01"/>
    <s v="01"/>
    <s v="001"/>
    <s v="010"/>
    <m/>
    <m/>
    <x v="0"/>
    <x v="0"/>
    <s v="CSF"/>
    <x v="8"/>
    <n v="35862000"/>
    <n v="0"/>
    <n v="0"/>
    <n v="35862000"/>
    <n v="0"/>
    <n v="10528917"/>
    <n v="25333083"/>
    <n v="10528917"/>
    <n v="10528917"/>
    <n v="10528917"/>
    <n v="10528917"/>
  </r>
  <r>
    <s v="04-03-00-013"/>
    <x v="12"/>
    <x v="9"/>
    <x v="0"/>
    <s v="01"/>
    <s v="01"/>
    <s v="02"/>
    <s v="001"/>
    <m/>
    <m/>
    <m/>
    <x v="0"/>
    <x v="0"/>
    <s v="CSF"/>
    <x v="9"/>
    <n v="71759000"/>
    <n v="0"/>
    <n v="0"/>
    <n v="71759000"/>
    <n v="0"/>
    <n v="19397156"/>
    <n v="52361844"/>
    <n v="19397156"/>
    <n v="19397156"/>
    <n v="19397156"/>
    <n v="19397156"/>
  </r>
  <r>
    <s v="04-03-00-013"/>
    <x v="12"/>
    <x v="10"/>
    <x v="0"/>
    <s v="01"/>
    <s v="01"/>
    <s v="02"/>
    <s v="002"/>
    <m/>
    <m/>
    <m/>
    <x v="0"/>
    <x v="0"/>
    <s v="CSF"/>
    <x v="10"/>
    <n v="50977000"/>
    <n v="0"/>
    <n v="0"/>
    <n v="50977000"/>
    <n v="0"/>
    <n v="17185044"/>
    <n v="33791956"/>
    <n v="17185044"/>
    <n v="17185044"/>
    <n v="17185044"/>
    <n v="17185044"/>
  </r>
  <r>
    <s v="04-03-00-013"/>
    <x v="12"/>
    <x v="12"/>
    <x v="0"/>
    <s v="01"/>
    <s v="01"/>
    <s v="02"/>
    <s v="004"/>
    <m/>
    <m/>
    <m/>
    <x v="0"/>
    <x v="0"/>
    <s v="CSF"/>
    <x v="12"/>
    <n v="27817000"/>
    <n v="0"/>
    <n v="0"/>
    <n v="27817000"/>
    <n v="0"/>
    <n v="8689700"/>
    <n v="19127300"/>
    <n v="8689700"/>
    <n v="8689700"/>
    <n v="8689700"/>
    <n v="8689700"/>
  </r>
  <r>
    <s v="04-03-00-013"/>
    <x v="12"/>
    <x v="13"/>
    <x v="0"/>
    <s v="01"/>
    <s v="01"/>
    <s v="02"/>
    <s v="005"/>
    <m/>
    <m/>
    <m/>
    <x v="0"/>
    <x v="0"/>
    <s v="CSF"/>
    <x v="13"/>
    <n v="6134000"/>
    <n v="0"/>
    <n v="0"/>
    <n v="6134000"/>
    <n v="0"/>
    <n v="2024900"/>
    <n v="4109100"/>
    <n v="2024900"/>
    <n v="2024900"/>
    <n v="2024900"/>
    <n v="2024900"/>
  </r>
  <r>
    <s v="04-03-00-013"/>
    <x v="12"/>
    <x v="14"/>
    <x v="0"/>
    <s v="01"/>
    <s v="01"/>
    <s v="02"/>
    <s v="006"/>
    <m/>
    <m/>
    <m/>
    <x v="0"/>
    <x v="0"/>
    <s v="CSF"/>
    <x v="14"/>
    <n v="20869000"/>
    <n v="0"/>
    <n v="0"/>
    <n v="20869000"/>
    <n v="0"/>
    <n v="6519100"/>
    <n v="14349900"/>
    <n v="6519100"/>
    <n v="6519100"/>
    <n v="6519100"/>
    <n v="6519100"/>
  </r>
  <r>
    <s v="04-03-00-013"/>
    <x v="12"/>
    <x v="15"/>
    <x v="0"/>
    <s v="01"/>
    <s v="01"/>
    <s v="02"/>
    <s v="007"/>
    <m/>
    <m/>
    <m/>
    <x v="0"/>
    <x v="0"/>
    <s v="CSF"/>
    <x v="15"/>
    <n v="13915000"/>
    <n v="0"/>
    <n v="0"/>
    <n v="13915000"/>
    <n v="0"/>
    <n v="4347900"/>
    <n v="9567100"/>
    <n v="4347900"/>
    <n v="4347900"/>
    <n v="4347900"/>
    <n v="4347900"/>
  </r>
  <r>
    <s v="04-03-00-013"/>
    <x v="12"/>
    <x v="16"/>
    <x v="0"/>
    <s v="01"/>
    <s v="01"/>
    <s v="03"/>
    <s v="001"/>
    <s v="001"/>
    <m/>
    <m/>
    <x v="0"/>
    <x v="0"/>
    <s v="CSF"/>
    <x v="16"/>
    <n v="23191560"/>
    <n v="0"/>
    <n v="0"/>
    <n v="23191560"/>
    <n v="0"/>
    <n v="8657722"/>
    <n v="14533838"/>
    <n v="8657722"/>
    <n v="8657722"/>
    <n v="8657722"/>
    <n v="8657722"/>
  </r>
  <r>
    <s v="04-03-00-013"/>
    <x v="12"/>
    <x v="17"/>
    <x v="0"/>
    <s v="01"/>
    <s v="01"/>
    <s v="03"/>
    <s v="001"/>
    <s v="002"/>
    <m/>
    <m/>
    <x v="0"/>
    <x v="0"/>
    <s v="CSF"/>
    <x v="17"/>
    <n v="0"/>
    <n v="758924"/>
    <n v="0"/>
    <n v="758924"/>
    <n v="0"/>
    <n v="758924"/>
    <n v="0"/>
    <n v="758924"/>
    <n v="758924"/>
    <n v="758924"/>
    <n v="758924"/>
  </r>
  <r>
    <s v="04-03-00-013"/>
    <x v="12"/>
    <x v="18"/>
    <x v="0"/>
    <s v="01"/>
    <s v="01"/>
    <s v="03"/>
    <s v="001"/>
    <s v="003"/>
    <m/>
    <m/>
    <x v="0"/>
    <x v="0"/>
    <s v="CSF"/>
    <x v="18"/>
    <n v="1918980"/>
    <n v="0"/>
    <n v="0"/>
    <n v="1918980"/>
    <n v="0"/>
    <n v="841381"/>
    <n v="1077599"/>
    <n v="841381"/>
    <n v="841381"/>
    <n v="841381"/>
    <n v="841381"/>
  </r>
  <r>
    <s v="04-03-00-013"/>
    <x v="12"/>
    <x v="19"/>
    <x v="0"/>
    <s v="01"/>
    <s v="01"/>
    <s v="03"/>
    <s v="002"/>
    <m/>
    <m/>
    <m/>
    <x v="0"/>
    <x v="0"/>
    <s v="CSF"/>
    <x v="19"/>
    <n v="16936290"/>
    <n v="0"/>
    <n v="0"/>
    <n v="16936290"/>
    <n v="0"/>
    <n v="9419868"/>
    <n v="7516422"/>
    <n v="9419868"/>
    <n v="9419868"/>
    <n v="9419868"/>
    <n v="9419868"/>
  </r>
  <r>
    <s v="04-03-00-013"/>
    <x v="12"/>
    <x v="20"/>
    <x v="0"/>
    <s v="01"/>
    <s v="01"/>
    <s v="03"/>
    <s v="016"/>
    <m/>
    <m/>
    <m/>
    <x v="0"/>
    <x v="0"/>
    <s v="CSF"/>
    <x v="20"/>
    <n v="2697030"/>
    <n v="0"/>
    <n v="0"/>
    <n v="2697030"/>
    <n v="0"/>
    <n v="1578702"/>
    <n v="1118328"/>
    <n v="1578702"/>
    <n v="1578702"/>
    <n v="1578702"/>
    <n v="1578702"/>
  </r>
  <r>
    <s v="04-03-00-013"/>
    <x v="12"/>
    <x v="28"/>
    <x v="0"/>
    <s v="02"/>
    <s v="02"/>
    <s v="02"/>
    <s v="006"/>
    <s v="004"/>
    <m/>
    <m/>
    <x v="0"/>
    <x v="0"/>
    <s v="CSF"/>
    <x v="28"/>
    <n v="0"/>
    <n v="78400"/>
    <n v="0"/>
    <n v="78400"/>
    <n v="0"/>
    <n v="78400"/>
    <n v="0"/>
    <n v="78400"/>
    <n v="78400"/>
    <n v="78400"/>
    <n v="78400"/>
  </r>
  <r>
    <s v="04-03-00-013"/>
    <x v="12"/>
    <x v="30"/>
    <x v="0"/>
    <s v="02"/>
    <s v="02"/>
    <s v="02"/>
    <s v="006"/>
    <s v="009"/>
    <m/>
    <m/>
    <x v="0"/>
    <x v="0"/>
    <s v="CSF"/>
    <x v="30"/>
    <n v="58000000"/>
    <n v="0"/>
    <n v="0"/>
    <n v="58000000"/>
    <n v="0"/>
    <n v="58000000"/>
    <n v="0"/>
    <n v="58000000"/>
    <n v="17876660"/>
    <n v="17876660"/>
    <n v="17876660"/>
  </r>
  <r>
    <s v="04-03-00-013"/>
    <x v="12"/>
    <x v="31"/>
    <x v="0"/>
    <s v="02"/>
    <s v="02"/>
    <s v="02"/>
    <s v="007"/>
    <s v="001"/>
    <m/>
    <m/>
    <x v="0"/>
    <x v="0"/>
    <s v="CSF"/>
    <x v="31"/>
    <n v="74026204"/>
    <n v="0"/>
    <n v="74026204"/>
    <n v="0"/>
    <n v="0"/>
    <n v="0"/>
    <n v="0"/>
    <n v="0"/>
    <n v="0"/>
    <n v="0"/>
    <n v="0"/>
  </r>
  <r>
    <s v="04-03-00-013"/>
    <x v="12"/>
    <x v="32"/>
    <x v="0"/>
    <s v="02"/>
    <s v="02"/>
    <s v="02"/>
    <s v="007"/>
    <s v="002"/>
    <m/>
    <m/>
    <x v="0"/>
    <x v="0"/>
    <s v="CSF"/>
    <x v="32"/>
    <n v="0"/>
    <n v="74026204"/>
    <n v="0"/>
    <n v="74026204"/>
    <n v="0"/>
    <n v="74026204"/>
    <n v="0"/>
    <n v="35456664"/>
    <n v="11818888"/>
    <n v="11818888"/>
    <n v="11818888"/>
  </r>
  <r>
    <s v="04-03-00-013"/>
    <x v="12"/>
    <x v="32"/>
    <x v="0"/>
    <s v="02"/>
    <s v="02"/>
    <s v="02"/>
    <s v="007"/>
    <s v="002"/>
    <m/>
    <m/>
    <x v="1"/>
    <x v="1"/>
    <s v="CSF"/>
    <x v="32"/>
    <n v="0"/>
    <n v="18320000"/>
    <n v="0"/>
    <n v="18320000"/>
    <n v="0"/>
    <n v="18320000"/>
    <n v="0"/>
    <n v="15572000"/>
    <n v="3664000"/>
    <n v="3664000"/>
    <n v="3664000"/>
  </r>
  <r>
    <s v="04-03-00-013"/>
    <x v="12"/>
    <x v="35"/>
    <x v="0"/>
    <s v="02"/>
    <s v="02"/>
    <s v="02"/>
    <s v="008"/>
    <s v="004"/>
    <m/>
    <m/>
    <x v="0"/>
    <x v="0"/>
    <s v="CSF"/>
    <x v="35"/>
    <n v="800000"/>
    <n v="0"/>
    <n v="0"/>
    <n v="800000"/>
    <n v="0"/>
    <n v="800000"/>
    <n v="0"/>
    <n v="800000"/>
    <n v="252144"/>
    <n v="252144"/>
    <n v="252144"/>
  </r>
  <r>
    <s v="04-03-00-013"/>
    <x v="12"/>
    <x v="41"/>
    <x v="0"/>
    <s v="02"/>
    <s v="02"/>
    <s v="02"/>
    <s v="009"/>
    <s v="004"/>
    <m/>
    <m/>
    <x v="0"/>
    <x v="0"/>
    <s v="CSF"/>
    <x v="41"/>
    <n v="300000"/>
    <n v="0"/>
    <n v="0"/>
    <n v="300000"/>
    <n v="0"/>
    <n v="300000"/>
    <n v="0"/>
    <n v="300000"/>
    <n v="249000"/>
    <n v="249000"/>
    <n v="249000"/>
  </r>
  <r>
    <s v="04-03-00-013"/>
    <x v="12"/>
    <x v="43"/>
    <x v="0"/>
    <s v="02"/>
    <s v="02"/>
    <s v="02"/>
    <s v="010"/>
    <m/>
    <m/>
    <m/>
    <x v="0"/>
    <x v="0"/>
    <s v="CSF"/>
    <x v="43"/>
    <n v="0"/>
    <n v="258320"/>
    <n v="0"/>
    <n v="258320"/>
    <n v="0"/>
    <n v="258320"/>
    <n v="0"/>
    <n v="258320"/>
    <n v="258320"/>
    <n v="258320"/>
    <n v="258320"/>
  </r>
  <r>
    <s v="04-03-00-013"/>
    <x v="12"/>
    <x v="44"/>
    <x v="0"/>
    <s v="03"/>
    <s v="04"/>
    <s v="02"/>
    <s v="012"/>
    <s v="001"/>
    <m/>
    <m/>
    <x v="0"/>
    <x v="0"/>
    <s v="CSF"/>
    <x v="44"/>
    <n v="0"/>
    <n v="428285"/>
    <n v="0"/>
    <n v="428285"/>
    <n v="0"/>
    <n v="428285"/>
    <n v="0"/>
    <n v="428285"/>
    <n v="428285"/>
    <n v="428285"/>
    <n v="428285"/>
  </r>
  <r>
    <s v="04-03-00-013"/>
    <x v="12"/>
    <x v="46"/>
    <x v="0"/>
    <s v="08"/>
    <s v="01"/>
    <s v="02"/>
    <s v="001"/>
    <m/>
    <m/>
    <m/>
    <x v="0"/>
    <x v="0"/>
    <s v="CSF"/>
    <x v="46"/>
    <n v="0"/>
    <n v="7517600"/>
    <n v="0"/>
    <n v="7517600"/>
    <n v="0"/>
    <n v="7517600"/>
    <n v="0"/>
    <n v="7517600"/>
    <n v="7517600"/>
    <n v="7517600"/>
    <n v="7517600"/>
  </r>
  <r>
    <s v="04-03-00-013"/>
    <x v="12"/>
    <x v="62"/>
    <x v="1"/>
    <s v="0404"/>
    <s v="1003"/>
    <s v="2"/>
    <s v="0"/>
    <s v="0404004"/>
    <s v="02"/>
    <m/>
    <x v="0"/>
    <x v="0"/>
    <s v="CSF"/>
    <x v="62"/>
    <n v="0"/>
    <n v="216366000"/>
    <n v="0"/>
    <n v="216366000"/>
    <n v="0"/>
    <n v="216342060"/>
    <n v="23940"/>
    <n v="216342060"/>
    <n v="32082336"/>
    <n v="32082336"/>
    <n v="32082336"/>
  </r>
  <r>
    <s v="04-03-00-013"/>
    <x v="12"/>
    <x v="62"/>
    <x v="1"/>
    <s v="0404"/>
    <s v="1003"/>
    <s v="2"/>
    <s v="0"/>
    <s v="0404004"/>
    <s v="02"/>
    <m/>
    <x v="0"/>
    <x v="2"/>
    <s v="CSF"/>
    <x v="62"/>
    <n v="0"/>
    <n v="90827516"/>
    <n v="0"/>
    <n v="90827516"/>
    <n v="0"/>
    <n v="85713481"/>
    <n v="5114035"/>
    <n v="64509968"/>
    <n v="13961288"/>
    <n v="13961288"/>
    <n v="13961288"/>
  </r>
  <r>
    <s v="04-03-00-013"/>
    <x v="12"/>
    <x v="63"/>
    <x v="1"/>
    <s v="0404"/>
    <s v="1003"/>
    <s v="2"/>
    <s v="0"/>
    <s v="0404007"/>
    <s v="02"/>
    <m/>
    <x v="1"/>
    <x v="1"/>
    <s v="CSF"/>
    <x v="63"/>
    <n v="0"/>
    <n v="37450000"/>
    <n v="0"/>
    <n v="37450000"/>
    <n v="0"/>
    <n v="3000000"/>
    <n v="34450000"/>
    <n v="2906679"/>
    <n v="2906679"/>
    <n v="2906679"/>
    <n v="2906679"/>
  </r>
  <r>
    <s v="04-03-00-013"/>
    <x v="12"/>
    <x v="78"/>
    <x v="1"/>
    <s v="0499"/>
    <s v="1003"/>
    <s v="5"/>
    <s v="0"/>
    <s v="0499060"/>
    <s v="02"/>
    <m/>
    <x v="1"/>
    <x v="1"/>
    <s v="CSF"/>
    <x v="78"/>
    <n v="0"/>
    <n v="24269760"/>
    <n v="0"/>
    <n v="24269760"/>
    <n v="0"/>
    <n v="24269760"/>
    <n v="0"/>
    <n v="24269760"/>
    <n v="1415736"/>
    <n v="1415736"/>
    <n v="1415736"/>
  </r>
  <r>
    <s v="04-03-00-014"/>
    <x v="13"/>
    <x v="0"/>
    <x v="0"/>
    <s v="01"/>
    <s v="01"/>
    <s v="01"/>
    <s v="001"/>
    <s v="001"/>
    <m/>
    <m/>
    <x v="0"/>
    <x v="0"/>
    <s v="CSF"/>
    <x v="0"/>
    <n v="556738000"/>
    <n v="0"/>
    <n v="0"/>
    <n v="556738000"/>
    <n v="0"/>
    <n v="200651893"/>
    <n v="356086107"/>
    <n v="200651893"/>
    <n v="200651893"/>
    <n v="200651893"/>
    <n v="200651893"/>
  </r>
  <r>
    <s v="04-03-00-014"/>
    <x v="13"/>
    <x v="2"/>
    <x v="0"/>
    <s v="01"/>
    <s v="01"/>
    <s v="01"/>
    <s v="001"/>
    <s v="004"/>
    <m/>
    <m/>
    <x v="0"/>
    <x v="0"/>
    <s v="CSF"/>
    <x v="2"/>
    <n v="8645000"/>
    <n v="0"/>
    <n v="0"/>
    <n v="8645000"/>
    <n v="0"/>
    <n v="3324728"/>
    <n v="5320272"/>
    <n v="3324728"/>
    <n v="3324728"/>
    <n v="3324728"/>
    <n v="3324728"/>
  </r>
  <r>
    <s v="04-03-00-014"/>
    <x v="13"/>
    <x v="3"/>
    <x v="0"/>
    <s v="01"/>
    <s v="01"/>
    <s v="01"/>
    <s v="001"/>
    <s v="005"/>
    <m/>
    <m/>
    <x v="0"/>
    <x v="0"/>
    <s v="CSF"/>
    <x v="3"/>
    <n v="11133000"/>
    <n v="0"/>
    <n v="0"/>
    <n v="11133000"/>
    <n v="0"/>
    <n v="4484433"/>
    <n v="6648567"/>
    <n v="4484433"/>
    <n v="4484433"/>
    <n v="4484433"/>
    <n v="4484433"/>
  </r>
  <r>
    <s v="04-03-00-014"/>
    <x v="13"/>
    <x v="4"/>
    <x v="0"/>
    <s v="01"/>
    <s v="01"/>
    <s v="01"/>
    <s v="001"/>
    <s v="006"/>
    <m/>
    <m/>
    <x v="0"/>
    <x v="0"/>
    <s v="CSF"/>
    <x v="4"/>
    <n v="51977000"/>
    <n v="0"/>
    <n v="0"/>
    <n v="51977000"/>
    <n v="0"/>
    <n v="0"/>
    <n v="51977000"/>
    <n v="0"/>
    <n v="0"/>
    <n v="0"/>
    <n v="0"/>
  </r>
  <r>
    <s v="04-03-00-014"/>
    <x v="13"/>
    <x v="5"/>
    <x v="0"/>
    <s v="01"/>
    <s v="01"/>
    <s v="01"/>
    <s v="001"/>
    <s v="007"/>
    <m/>
    <m/>
    <x v="0"/>
    <x v="0"/>
    <s v="CSF"/>
    <x v="5"/>
    <n v="18937000"/>
    <n v="0"/>
    <n v="0"/>
    <n v="18937000"/>
    <n v="0"/>
    <n v="6670001"/>
    <n v="12266999"/>
    <n v="6670001"/>
    <n v="6670001"/>
    <n v="6670001"/>
    <n v="6670001"/>
  </r>
  <r>
    <s v="04-03-00-014"/>
    <x v="13"/>
    <x v="7"/>
    <x v="0"/>
    <s v="01"/>
    <s v="01"/>
    <s v="01"/>
    <s v="001"/>
    <s v="009"/>
    <m/>
    <m/>
    <x v="0"/>
    <x v="0"/>
    <s v="CSF"/>
    <x v="7"/>
    <n v="67620000"/>
    <n v="0"/>
    <n v="0"/>
    <n v="67620000"/>
    <n v="0"/>
    <n v="0"/>
    <n v="67620000"/>
    <n v="0"/>
    <n v="0"/>
    <n v="0"/>
    <n v="0"/>
  </r>
  <r>
    <s v="04-03-00-014"/>
    <x v="13"/>
    <x v="8"/>
    <x v="0"/>
    <s v="01"/>
    <s v="01"/>
    <s v="01"/>
    <s v="001"/>
    <s v="010"/>
    <m/>
    <m/>
    <x v="0"/>
    <x v="0"/>
    <s v="CSF"/>
    <x v="8"/>
    <n v="26408000"/>
    <n v="0"/>
    <n v="0"/>
    <n v="26408000"/>
    <n v="0"/>
    <n v="12192823"/>
    <n v="14215177"/>
    <n v="12192823"/>
    <n v="12192823"/>
    <n v="12192823"/>
    <n v="12192823"/>
  </r>
  <r>
    <s v="04-03-00-014"/>
    <x v="13"/>
    <x v="9"/>
    <x v="0"/>
    <s v="01"/>
    <s v="01"/>
    <s v="02"/>
    <s v="001"/>
    <m/>
    <m/>
    <m/>
    <x v="0"/>
    <x v="0"/>
    <s v="CSF"/>
    <x v="9"/>
    <n v="72347000"/>
    <n v="0"/>
    <n v="0"/>
    <n v="72347000"/>
    <n v="0"/>
    <n v="21166600"/>
    <n v="51180400"/>
    <n v="21166600"/>
    <n v="21166600"/>
    <n v="21166600"/>
    <n v="21166600"/>
  </r>
  <r>
    <s v="04-03-00-014"/>
    <x v="13"/>
    <x v="10"/>
    <x v="0"/>
    <s v="01"/>
    <s v="01"/>
    <s v="02"/>
    <s v="002"/>
    <m/>
    <m/>
    <m/>
    <x v="0"/>
    <x v="0"/>
    <s v="CSF"/>
    <x v="10"/>
    <n v="51248000"/>
    <n v="0"/>
    <n v="0"/>
    <n v="51248000"/>
    <n v="0"/>
    <n v="18924000"/>
    <n v="32324000"/>
    <n v="18924000"/>
    <n v="18924000"/>
    <n v="18924000"/>
    <n v="18924000"/>
  </r>
  <r>
    <s v="04-03-00-014"/>
    <x v="13"/>
    <x v="12"/>
    <x v="0"/>
    <s v="01"/>
    <s v="01"/>
    <s v="02"/>
    <s v="004"/>
    <m/>
    <m/>
    <m/>
    <x v="0"/>
    <x v="0"/>
    <s v="CSF"/>
    <x v="12"/>
    <n v="35456000"/>
    <n v="0"/>
    <n v="0"/>
    <n v="35456000"/>
    <n v="0"/>
    <n v="9512300"/>
    <n v="25943700"/>
    <n v="9512300"/>
    <n v="9512300"/>
    <n v="9512300"/>
    <n v="9512300"/>
  </r>
  <r>
    <s v="04-03-00-014"/>
    <x v="13"/>
    <x v="13"/>
    <x v="0"/>
    <s v="01"/>
    <s v="01"/>
    <s v="02"/>
    <s v="005"/>
    <m/>
    <m/>
    <m/>
    <x v="0"/>
    <x v="0"/>
    <s v="CSF"/>
    <x v="13"/>
    <n v="7483000"/>
    <n v="0"/>
    <n v="0"/>
    <n v="7483000"/>
    <n v="0"/>
    <n v="2560000"/>
    <n v="4923000"/>
    <n v="2560000"/>
    <n v="2560000"/>
    <n v="2560000"/>
    <n v="2560000"/>
  </r>
  <r>
    <s v="04-03-00-014"/>
    <x v="13"/>
    <x v="14"/>
    <x v="0"/>
    <s v="01"/>
    <s v="01"/>
    <s v="02"/>
    <s v="006"/>
    <m/>
    <m/>
    <m/>
    <x v="0"/>
    <x v="0"/>
    <s v="CSF"/>
    <x v="14"/>
    <n v="26595000"/>
    <n v="0"/>
    <n v="0"/>
    <n v="26595000"/>
    <n v="0"/>
    <n v="7136300"/>
    <n v="19458700"/>
    <n v="7136300"/>
    <n v="7136300"/>
    <n v="7136300"/>
    <n v="7136300"/>
  </r>
  <r>
    <s v="04-03-00-014"/>
    <x v="13"/>
    <x v="15"/>
    <x v="0"/>
    <s v="01"/>
    <s v="01"/>
    <s v="02"/>
    <s v="007"/>
    <m/>
    <m/>
    <m/>
    <x v="0"/>
    <x v="0"/>
    <s v="CSF"/>
    <x v="15"/>
    <n v="17734000"/>
    <n v="0"/>
    <n v="0"/>
    <n v="17734000"/>
    <n v="0"/>
    <n v="4758500"/>
    <n v="12975500"/>
    <n v="4758500"/>
    <n v="4758500"/>
    <n v="4758500"/>
    <n v="4758500"/>
  </r>
  <r>
    <s v="04-03-00-014"/>
    <x v="13"/>
    <x v="16"/>
    <x v="0"/>
    <s v="01"/>
    <s v="01"/>
    <s v="03"/>
    <s v="001"/>
    <s v="001"/>
    <m/>
    <m/>
    <x v="0"/>
    <x v="0"/>
    <s v="CSF"/>
    <x v="16"/>
    <n v="17133480"/>
    <n v="0"/>
    <n v="0"/>
    <n v="17133480"/>
    <n v="0"/>
    <n v="12555728"/>
    <n v="4577752"/>
    <n v="12555728"/>
    <n v="12555728"/>
    <n v="12555728"/>
    <n v="12555728"/>
  </r>
  <r>
    <s v="04-03-00-014"/>
    <x v="13"/>
    <x v="18"/>
    <x v="0"/>
    <s v="01"/>
    <s v="01"/>
    <s v="03"/>
    <s v="001"/>
    <s v="003"/>
    <m/>
    <m/>
    <x v="0"/>
    <x v="0"/>
    <s v="CSF"/>
    <x v="18"/>
    <n v="1376550"/>
    <n v="0"/>
    <n v="0"/>
    <n v="1376550"/>
    <n v="0"/>
    <n v="1039965"/>
    <n v="336585"/>
    <n v="1039965"/>
    <n v="1039965"/>
    <n v="1039965"/>
    <n v="1039965"/>
  </r>
  <r>
    <s v="04-03-00-014"/>
    <x v="13"/>
    <x v="19"/>
    <x v="0"/>
    <s v="01"/>
    <s v="01"/>
    <s v="03"/>
    <s v="002"/>
    <m/>
    <m/>
    <m/>
    <x v="0"/>
    <x v="0"/>
    <s v="CSF"/>
    <x v="19"/>
    <n v="16936290"/>
    <n v="0"/>
    <n v="0"/>
    <n v="16936290"/>
    <n v="0"/>
    <n v="9419868"/>
    <n v="7516422"/>
    <n v="9419868"/>
    <n v="9419868"/>
    <n v="9419868"/>
    <n v="9419868"/>
  </r>
  <r>
    <s v="04-03-00-014"/>
    <x v="13"/>
    <x v="28"/>
    <x v="0"/>
    <s v="02"/>
    <s v="02"/>
    <s v="02"/>
    <s v="006"/>
    <s v="004"/>
    <m/>
    <m/>
    <x v="0"/>
    <x v="0"/>
    <s v="CSF"/>
    <x v="28"/>
    <n v="0"/>
    <n v="70000"/>
    <n v="0"/>
    <n v="70000"/>
    <n v="0"/>
    <n v="70000"/>
    <n v="0"/>
    <n v="70000"/>
    <n v="70000"/>
    <n v="70000"/>
    <n v="70000"/>
  </r>
  <r>
    <s v="04-03-00-014"/>
    <x v="13"/>
    <x v="28"/>
    <x v="0"/>
    <s v="02"/>
    <s v="02"/>
    <s v="02"/>
    <s v="006"/>
    <s v="004"/>
    <m/>
    <m/>
    <x v="1"/>
    <x v="1"/>
    <s v="CSF"/>
    <x v="28"/>
    <n v="0"/>
    <n v="60000"/>
    <n v="0"/>
    <n v="60000"/>
    <n v="0"/>
    <n v="60000"/>
    <n v="0"/>
    <n v="0"/>
    <n v="0"/>
    <n v="0"/>
    <n v="0"/>
  </r>
  <r>
    <s v="04-03-00-014"/>
    <x v="13"/>
    <x v="30"/>
    <x v="0"/>
    <s v="02"/>
    <s v="02"/>
    <s v="02"/>
    <s v="006"/>
    <s v="009"/>
    <m/>
    <m/>
    <x v="0"/>
    <x v="0"/>
    <s v="CSF"/>
    <x v="30"/>
    <n v="45000000"/>
    <n v="0"/>
    <n v="0"/>
    <n v="45000000"/>
    <n v="0"/>
    <n v="45000000"/>
    <n v="0"/>
    <n v="16173680"/>
    <n v="16173680"/>
    <n v="16173680"/>
    <n v="16173680"/>
  </r>
  <r>
    <s v="04-03-00-014"/>
    <x v="13"/>
    <x v="31"/>
    <x v="0"/>
    <s v="02"/>
    <s v="02"/>
    <s v="02"/>
    <s v="007"/>
    <s v="001"/>
    <m/>
    <m/>
    <x v="0"/>
    <x v="0"/>
    <s v="CSF"/>
    <x v="31"/>
    <n v="22975584"/>
    <n v="0"/>
    <n v="22975584"/>
    <n v="0"/>
    <n v="0"/>
    <n v="0"/>
    <n v="0"/>
    <n v="0"/>
    <n v="0"/>
    <n v="0"/>
    <n v="0"/>
  </r>
  <r>
    <s v="04-03-00-014"/>
    <x v="13"/>
    <x v="32"/>
    <x v="0"/>
    <s v="02"/>
    <s v="02"/>
    <s v="02"/>
    <s v="007"/>
    <s v="002"/>
    <m/>
    <m/>
    <x v="0"/>
    <x v="0"/>
    <s v="CSF"/>
    <x v="32"/>
    <n v="22975584"/>
    <n v="0"/>
    <n v="0"/>
    <n v="22975584"/>
    <n v="0"/>
    <n v="22975584"/>
    <n v="0"/>
    <n v="7658528"/>
    <n v="7658528"/>
    <n v="7658528"/>
    <n v="7658528"/>
  </r>
  <r>
    <s v="04-03-00-014"/>
    <x v="13"/>
    <x v="35"/>
    <x v="0"/>
    <s v="02"/>
    <s v="02"/>
    <s v="02"/>
    <s v="008"/>
    <s v="004"/>
    <m/>
    <m/>
    <x v="0"/>
    <x v="0"/>
    <s v="CSF"/>
    <x v="35"/>
    <n v="1900000"/>
    <n v="0"/>
    <n v="0"/>
    <n v="1900000"/>
    <n v="0"/>
    <n v="1900000"/>
    <n v="0"/>
    <n v="914348"/>
    <n v="914348"/>
    <n v="914348"/>
    <n v="914348"/>
  </r>
  <r>
    <s v="04-03-00-014"/>
    <x v="13"/>
    <x v="41"/>
    <x v="0"/>
    <s v="02"/>
    <s v="02"/>
    <s v="02"/>
    <s v="009"/>
    <s v="004"/>
    <m/>
    <m/>
    <x v="0"/>
    <x v="0"/>
    <s v="CSF"/>
    <x v="41"/>
    <n v="4200000"/>
    <n v="0"/>
    <n v="0"/>
    <n v="4200000"/>
    <n v="0"/>
    <n v="4200000"/>
    <n v="0"/>
    <n v="1976081"/>
    <n v="1976081"/>
    <n v="1976081"/>
    <n v="1976081"/>
  </r>
  <r>
    <s v="04-03-00-014"/>
    <x v="13"/>
    <x v="43"/>
    <x v="0"/>
    <s v="02"/>
    <s v="02"/>
    <s v="02"/>
    <s v="010"/>
    <m/>
    <m/>
    <m/>
    <x v="0"/>
    <x v="0"/>
    <s v="CSF"/>
    <x v="43"/>
    <n v="0"/>
    <n v="258320"/>
    <n v="0"/>
    <n v="258320"/>
    <n v="0"/>
    <n v="258320"/>
    <n v="0"/>
    <n v="258320"/>
    <n v="258320"/>
    <n v="258320"/>
    <n v="258320"/>
  </r>
  <r>
    <s v="04-03-00-014"/>
    <x v="13"/>
    <x v="46"/>
    <x v="0"/>
    <s v="08"/>
    <s v="01"/>
    <s v="02"/>
    <s v="001"/>
    <m/>
    <m/>
    <m/>
    <x v="0"/>
    <x v="0"/>
    <s v="CSF"/>
    <x v="46"/>
    <n v="0"/>
    <n v="7473663"/>
    <n v="0"/>
    <n v="7473663"/>
    <n v="0"/>
    <n v="7473663"/>
    <n v="0"/>
    <n v="7473663"/>
    <n v="7473663"/>
    <n v="7473663"/>
    <n v="7473663"/>
  </r>
  <r>
    <s v="04-03-00-014"/>
    <x v="13"/>
    <x v="47"/>
    <x v="0"/>
    <s v="08"/>
    <s v="01"/>
    <s v="02"/>
    <s v="003"/>
    <m/>
    <m/>
    <m/>
    <x v="1"/>
    <x v="1"/>
    <s v="CSF"/>
    <x v="47"/>
    <n v="0"/>
    <n v="14705000"/>
    <n v="0"/>
    <n v="14705000"/>
    <n v="0"/>
    <n v="14705000"/>
    <n v="0"/>
    <n v="14705000"/>
    <n v="14705000"/>
    <n v="14705000"/>
    <n v="14705000"/>
  </r>
  <r>
    <s v="04-03-00-014"/>
    <x v="13"/>
    <x v="62"/>
    <x v="1"/>
    <s v="0404"/>
    <s v="1003"/>
    <s v="2"/>
    <s v="0"/>
    <s v="0404004"/>
    <s v="02"/>
    <m/>
    <x v="0"/>
    <x v="0"/>
    <s v="CSF"/>
    <x v="62"/>
    <n v="0"/>
    <n v="248103853"/>
    <n v="0"/>
    <n v="248103853"/>
    <n v="0"/>
    <n v="248103853"/>
    <n v="0"/>
    <n v="204818351"/>
    <n v="34007031"/>
    <n v="34007031"/>
    <n v="34007031"/>
  </r>
  <r>
    <s v="04-03-00-014"/>
    <x v="13"/>
    <x v="62"/>
    <x v="1"/>
    <s v="0404"/>
    <s v="1003"/>
    <s v="2"/>
    <s v="0"/>
    <s v="0404004"/>
    <s v="02"/>
    <m/>
    <x v="0"/>
    <x v="2"/>
    <s v="CSF"/>
    <x v="62"/>
    <n v="0"/>
    <n v="91131925"/>
    <n v="0"/>
    <n v="91131925"/>
    <n v="0"/>
    <n v="91131925"/>
    <n v="0"/>
    <n v="72844907"/>
    <n v="13328317"/>
    <n v="13328317"/>
    <n v="13328317"/>
  </r>
  <r>
    <s v="04-03-00-014"/>
    <x v="13"/>
    <x v="63"/>
    <x v="1"/>
    <s v="0404"/>
    <s v="1003"/>
    <s v="2"/>
    <s v="0"/>
    <s v="0404007"/>
    <s v="02"/>
    <m/>
    <x v="1"/>
    <x v="1"/>
    <s v="CSF"/>
    <x v="63"/>
    <n v="0"/>
    <n v="34807890"/>
    <n v="0"/>
    <n v="34807890"/>
    <n v="0"/>
    <n v="31807890"/>
    <n v="3000000"/>
    <n v="28273680"/>
    <n v="0"/>
    <n v="0"/>
    <n v="0"/>
  </r>
  <r>
    <s v="04-03-00-014"/>
    <x v="13"/>
    <x v="78"/>
    <x v="1"/>
    <s v="0499"/>
    <s v="1003"/>
    <s v="5"/>
    <s v="0"/>
    <s v="0499060"/>
    <s v="02"/>
    <m/>
    <x v="1"/>
    <x v="1"/>
    <s v="CSF"/>
    <x v="78"/>
    <n v="0"/>
    <n v="24269760"/>
    <n v="0"/>
    <n v="24269760"/>
    <n v="0"/>
    <n v="24269760"/>
    <n v="0"/>
    <n v="0"/>
    <n v="0"/>
    <n v="0"/>
    <n v="0"/>
  </r>
  <r>
    <s v="04-03-00-014"/>
    <x v="13"/>
    <x v="82"/>
    <x v="1"/>
    <s v="0499"/>
    <s v="1003"/>
    <s v="6"/>
    <s v="0"/>
    <s v="0499011"/>
    <s v="02"/>
    <m/>
    <x v="0"/>
    <x v="0"/>
    <s v="CSF"/>
    <x v="82"/>
    <n v="0"/>
    <n v="50163800"/>
    <n v="0"/>
    <n v="50163800"/>
    <n v="0"/>
    <n v="50163800"/>
    <n v="0"/>
    <n v="25081900"/>
    <n v="16140950"/>
    <n v="16140950"/>
    <n v="16140950"/>
  </r>
  <r>
    <s v="04-03-00-015"/>
    <x v="14"/>
    <x v="0"/>
    <x v="0"/>
    <s v="01"/>
    <s v="01"/>
    <s v="01"/>
    <s v="001"/>
    <s v="001"/>
    <m/>
    <m/>
    <x v="0"/>
    <x v="0"/>
    <s v="CSF"/>
    <x v="0"/>
    <n v="620093000"/>
    <n v="0"/>
    <n v="0"/>
    <n v="620093000"/>
    <n v="0"/>
    <n v="210325006"/>
    <n v="409767994"/>
    <n v="210325006"/>
    <n v="210325006"/>
    <n v="210325006"/>
    <n v="210325006"/>
  </r>
  <r>
    <s v="04-03-00-015"/>
    <x v="14"/>
    <x v="2"/>
    <x v="0"/>
    <s v="01"/>
    <s v="01"/>
    <s v="01"/>
    <s v="001"/>
    <s v="004"/>
    <m/>
    <m/>
    <x v="0"/>
    <x v="0"/>
    <s v="CSF"/>
    <x v="2"/>
    <n v="14875000"/>
    <n v="0"/>
    <n v="0"/>
    <n v="14875000"/>
    <n v="0"/>
    <n v="5510689"/>
    <n v="9364311"/>
    <n v="5510689"/>
    <n v="5510689"/>
    <n v="5510689"/>
    <n v="5510689"/>
  </r>
  <r>
    <s v="04-03-00-015"/>
    <x v="14"/>
    <x v="3"/>
    <x v="0"/>
    <s v="01"/>
    <s v="01"/>
    <s v="01"/>
    <s v="001"/>
    <s v="005"/>
    <m/>
    <m/>
    <x v="0"/>
    <x v="0"/>
    <s v="CSF"/>
    <x v="3"/>
    <n v="20622000"/>
    <n v="0"/>
    <n v="0"/>
    <n v="20622000"/>
    <n v="0"/>
    <n v="8163178"/>
    <n v="12458822"/>
    <n v="8163178"/>
    <n v="8163178"/>
    <n v="8163178"/>
    <n v="8163178"/>
  </r>
  <r>
    <s v="04-03-00-015"/>
    <x v="14"/>
    <x v="4"/>
    <x v="0"/>
    <s v="01"/>
    <s v="01"/>
    <s v="01"/>
    <s v="001"/>
    <s v="006"/>
    <m/>
    <m/>
    <x v="0"/>
    <x v="0"/>
    <s v="CSF"/>
    <x v="4"/>
    <n v="57556000"/>
    <n v="0"/>
    <n v="0"/>
    <n v="57556000"/>
    <n v="0"/>
    <n v="0"/>
    <n v="57556000"/>
    <n v="0"/>
    <n v="0"/>
    <n v="0"/>
    <n v="0"/>
  </r>
  <r>
    <s v="04-03-00-015"/>
    <x v="14"/>
    <x v="5"/>
    <x v="0"/>
    <s v="01"/>
    <s v="01"/>
    <s v="01"/>
    <s v="001"/>
    <s v="007"/>
    <m/>
    <m/>
    <x v="0"/>
    <x v="0"/>
    <s v="CSF"/>
    <x v="5"/>
    <n v="22118000"/>
    <n v="0"/>
    <n v="0"/>
    <n v="22118000"/>
    <n v="0"/>
    <n v="8747972"/>
    <n v="13370028"/>
    <n v="8747972"/>
    <n v="8747972"/>
    <n v="8747972"/>
    <n v="8747972"/>
  </r>
  <r>
    <s v="04-03-00-015"/>
    <x v="14"/>
    <x v="7"/>
    <x v="0"/>
    <s v="01"/>
    <s v="01"/>
    <s v="01"/>
    <s v="001"/>
    <s v="009"/>
    <m/>
    <m/>
    <x v="0"/>
    <x v="0"/>
    <s v="CSF"/>
    <x v="7"/>
    <n v="77639000"/>
    <n v="0"/>
    <n v="0"/>
    <n v="77639000"/>
    <n v="0"/>
    <n v="0"/>
    <n v="77639000"/>
    <n v="0"/>
    <n v="0"/>
    <n v="0"/>
    <n v="0"/>
  </r>
  <r>
    <s v="04-03-00-015"/>
    <x v="14"/>
    <x v="8"/>
    <x v="0"/>
    <s v="01"/>
    <s v="01"/>
    <s v="01"/>
    <s v="001"/>
    <s v="010"/>
    <m/>
    <m/>
    <x v="0"/>
    <x v="0"/>
    <s v="CSF"/>
    <x v="8"/>
    <n v="35416000"/>
    <n v="0"/>
    <n v="0"/>
    <n v="35416000"/>
    <n v="0"/>
    <n v="5913076"/>
    <n v="29502924"/>
    <n v="5913076"/>
    <n v="5913076"/>
    <n v="5913076"/>
    <n v="5913076"/>
  </r>
  <r>
    <s v="04-03-00-015"/>
    <x v="14"/>
    <x v="9"/>
    <x v="0"/>
    <s v="01"/>
    <s v="01"/>
    <s v="02"/>
    <s v="001"/>
    <m/>
    <m/>
    <m/>
    <x v="0"/>
    <x v="0"/>
    <s v="CSF"/>
    <x v="9"/>
    <n v="80399000"/>
    <n v="0"/>
    <n v="0"/>
    <n v="80399000"/>
    <n v="0"/>
    <n v="21565600"/>
    <n v="58833400"/>
    <n v="21565600"/>
    <n v="21565600"/>
    <n v="21565600"/>
    <n v="21565600"/>
  </r>
  <r>
    <s v="04-03-00-015"/>
    <x v="14"/>
    <x v="10"/>
    <x v="0"/>
    <s v="01"/>
    <s v="01"/>
    <s v="02"/>
    <s v="002"/>
    <m/>
    <m/>
    <m/>
    <x v="0"/>
    <x v="0"/>
    <s v="CSF"/>
    <x v="10"/>
    <n v="56953000"/>
    <n v="0"/>
    <n v="0"/>
    <n v="56953000"/>
    <n v="0"/>
    <n v="19215200"/>
    <n v="37737800"/>
    <n v="19215200"/>
    <n v="19215200"/>
    <n v="19215200"/>
    <n v="19215200"/>
  </r>
  <r>
    <s v="04-03-00-015"/>
    <x v="14"/>
    <x v="12"/>
    <x v="0"/>
    <s v="01"/>
    <s v="01"/>
    <s v="02"/>
    <s v="004"/>
    <m/>
    <m/>
    <m/>
    <x v="0"/>
    <x v="0"/>
    <s v="CSF"/>
    <x v="12"/>
    <n v="35700000"/>
    <n v="0"/>
    <n v="0"/>
    <n v="35700000"/>
    <n v="0"/>
    <n v="9884100"/>
    <n v="25815900"/>
    <n v="9884100"/>
    <n v="9884100"/>
    <n v="9884100"/>
    <n v="9884100"/>
  </r>
  <r>
    <s v="04-03-00-015"/>
    <x v="14"/>
    <x v="13"/>
    <x v="0"/>
    <s v="01"/>
    <s v="01"/>
    <s v="02"/>
    <s v="005"/>
    <m/>
    <m/>
    <m/>
    <x v="0"/>
    <x v="0"/>
    <s v="CSF"/>
    <x v="13"/>
    <n v="9192000"/>
    <n v="0"/>
    <n v="0"/>
    <n v="9192000"/>
    <n v="0"/>
    <n v="3217300"/>
    <n v="5974700"/>
    <n v="3217300"/>
    <n v="3217300"/>
    <n v="3217300"/>
    <n v="3217300"/>
  </r>
  <r>
    <s v="04-03-00-015"/>
    <x v="14"/>
    <x v="14"/>
    <x v="0"/>
    <s v="01"/>
    <s v="01"/>
    <s v="02"/>
    <s v="006"/>
    <m/>
    <m/>
    <m/>
    <x v="0"/>
    <x v="0"/>
    <s v="CSF"/>
    <x v="14"/>
    <n v="26780000"/>
    <n v="0"/>
    <n v="0"/>
    <n v="26780000"/>
    <n v="0"/>
    <n v="7415300"/>
    <n v="19364700"/>
    <n v="7415300"/>
    <n v="7415300"/>
    <n v="7415300"/>
    <n v="7415300"/>
  </r>
  <r>
    <s v="04-03-00-015"/>
    <x v="14"/>
    <x v="15"/>
    <x v="0"/>
    <s v="01"/>
    <s v="01"/>
    <s v="02"/>
    <s v="007"/>
    <m/>
    <m/>
    <m/>
    <x v="0"/>
    <x v="0"/>
    <s v="CSF"/>
    <x v="15"/>
    <n v="17857000"/>
    <n v="0"/>
    <n v="0"/>
    <n v="17857000"/>
    <n v="0"/>
    <n v="4944200"/>
    <n v="12912800"/>
    <n v="4944200"/>
    <n v="4944200"/>
    <n v="4944200"/>
    <n v="4944200"/>
  </r>
  <r>
    <s v="04-03-00-015"/>
    <x v="14"/>
    <x v="16"/>
    <x v="0"/>
    <s v="01"/>
    <s v="01"/>
    <s v="03"/>
    <s v="001"/>
    <s v="001"/>
    <m/>
    <m/>
    <x v="0"/>
    <x v="0"/>
    <s v="CSF"/>
    <x v="16"/>
    <n v="22646610"/>
    <n v="0"/>
    <n v="0"/>
    <n v="22646610"/>
    <n v="0"/>
    <n v="1999683"/>
    <n v="20646927"/>
    <n v="1999683"/>
    <n v="1999683"/>
    <n v="1999683"/>
    <n v="1999683"/>
  </r>
  <r>
    <s v="04-03-00-015"/>
    <x v="14"/>
    <x v="17"/>
    <x v="0"/>
    <s v="01"/>
    <s v="01"/>
    <s v="03"/>
    <s v="001"/>
    <s v="002"/>
    <m/>
    <m/>
    <x v="0"/>
    <x v="0"/>
    <s v="CSF"/>
    <x v="17"/>
    <n v="0"/>
    <n v="6175192"/>
    <n v="0"/>
    <n v="6175192"/>
    <n v="0"/>
    <n v="6175192"/>
    <n v="0"/>
    <n v="6175192"/>
    <n v="6175192"/>
    <n v="6175192"/>
    <n v="6175192"/>
  </r>
  <r>
    <s v="04-03-00-015"/>
    <x v="14"/>
    <x v="18"/>
    <x v="0"/>
    <s v="01"/>
    <s v="01"/>
    <s v="03"/>
    <s v="001"/>
    <s v="003"/>
    <m/>
    <m/>
    <x v="0"/>
    <x v="0"/>
    <s v="CSF"/>
    <x v="18"/>
    <n v="1823850"/>
    <n v="0"/>
    <n v="0"/>
    <n v="1823850"/>
    <n v="0"/>
    <n v="676258"/>
    <n v="1147592"/>
    <n v="676258"/>
    <n v="676258"/>
    <n v="676258"/>
    <n v="676258"/>
  </r>
  <r>
    <s v="04-03-00-015"/>
    <x v="14"/>
    <x v="19"/>
    <x v="0"/>
    <s v="01"/>
    <s v="01"/>
    <s v="03"/>
    <s v="002"/>
    <m/>
    <m/>
    <m/>
    <x v="0"/>
    <x v="0"/>
    <s v="CSF"/>
    <x v="19"/>
    <n v="16936290"/>
    <n v="0"/>
    <n v="0"/>
    <n v="16936290"/>
    <n v="0"/>
    <n v="9419868"/>
    <n v="7516422"/>
    <n v="9419868"/>
    <n v="9419868"/>
    <n v="9419868"/>
    <n v="9419868"/>
  </r>
  <r>
    <s v="04-03-00-015"/>
    <x v="14"/>
    <x v="24"/>
    <x v="0"/>
    <s v="02"/>
    <s v="02"/>
    <s v="01"/>
    <s v="003"/>
    <s v="003"/>
    <m/>
    <m/>
    <x v="0"/>
    <x v="0"/>
    <s v="CSF"/>
    <x v="24"/>
    <n v="0"/>
    <n v="900000"/>
    <n v="0"/>
    <n v="900000"/>
    <n v="0"/>
    <n v="900000"/>
    <n v="0"/>
    <n v="0"/>
    <n v="0"/>
    <n v="0"/>
    <n v="0"/>
  </r>
  <r>
    <s v="04-03-00-015"/>
    <x v="14"/>
    <x v="28"/>
    <x v="0"/>
    <s v="02"/>
    <s v="02"/>
    <s v="02"/>
    <s v="006"/>
    <s v="004"/>
    <m/>
    <m/>
    <x v="0"/>
    <x v="0"/>
    <s v="CSF"/>
    <x v="28"/>
    <n v="0"/>
    <n v="78400"/>
    <n v="0"/>
    <n v="78400"/>
    <n v="0"/>
    <n v="78400"/>
    <n v="0"/>
    <n v="78400"/>
    <n v="78400"/>
    <n v="78400"/>
    <n v="78400"/>
  </r>
  <r>
    <s v="04-03-00-015"/>
    <x v="14"/>
    <x v="30"/>
    <x v="0"/>
    <s v="02"/>
    <s v="02"/>
    <s v="02"/>
    <s v="006"/>
    <s v="009"/>
    <m/>
    <m/>
    <x v="0"/>
    <x v="0"/>
    <s v="CSF"/>
    <x v="30"/>
    <n v="28000000"/>
    <n v="0"/>
    <n v="0"/>
    <n v="28000000"/>
    <n v="0"/>
    <n v="28000000"/>
    <n v="0"/>
    <n v="9642579"/>
    <n v="9642579"/>
    <n v="9642579"/>
    <n v="9642579"/>
  </r>
  <r>
    <s v="04-03-00-015"/>
    <x v="14"/>
    <x v="31"/>
    <x v="0"/>
    <s v="02"/>
    <s v="02"/>
    <s v="02"/>
    <s v="007"/>
    <s v="001"/>
    <m/>
    <m/>
    <x v="0"/>
    <x v="0"/>
    <s v="CSF"/>
    <x v="31"/>
    <n v="28716096"/>
    <n v="0"/>
    <n v="28716096"/>
    <n v="0"/>
    <n v="0"/>
    <n v="0"/>
    <n v="0"/>
    <n v="0"/>
    <n v="0"/>
    <n v="0"/>
    <n v="0"/>
  </r>
  <r>
    <s v="04-03-00-015"/>
    <x v="14"/>
    <x v="32"/>
    <x v="0"/>
    <s v="02"/>
    <s v="02"/>
    <s v="02"/>
    <s v="007"/>
    <s v="002"/>
    <m/>
    <m/>
    <x v="0"/>
    <x v="0"/>
    <s v="CSF"/>
    <x v="32"/>
    <n v="0"/>
    <n v="32316096"/>
    <n v="0"/>
    <n v="32316096"/>
    <n v="0"/>
    <n v="32316096"/>
    <n v="0"/>
    <n v="10146352"/>
    <n v="10146352"/>
    <n v="10146352"/>
    <n v="10146352"/>
  </r>
  <r>
    <s v="04-03-00-015"/>
    <x v="14"/>
    <x v="32"/>
    <x v="0"/>
    <s v="02"/>
    <s v="02"/>
    <s v="02"/>
    <s v="007"/>
    <s v="002"/>
    <m/>
    <m/>
    <x v="1"/>
    <x v="1"/>
    <s v="CSF"/>
    <x v="32"/>
    <n v="0"/>
    <n v="50000000"/>
    <n v="0"/>
    <n v="50000000"/>
    <n v="0"/>
    <n v="50000000"/>
    <n v="0"/>
    <n v="44000000"/>
    <n v="4800000"/>
    <n v="4800000"/>
    <n v="4800000"/>
  </r>
  <r>
    <s v="04-03-00-015"/>
    <x v="14"/>
    <x v="35"/>
    <x v="0"/>
    <s v="02"/>
    <s v="02"/>
    <s v="02"/>
    <s v="008"/>
    <s v="004"/>
    <m/>
    <m/>
    <x v="0"/>
    <x v="0"/>
    <s v="CSF"/>
    <x v="35"/>
    <n v="3200000"/>
    <n v="0"/>
    <n v="0"/>
    <n v="3200000"/>
    <n v="0"/>
    <n v="3200000"/>
    <n v="0"/>
    <n v="1093343"/>
    <n v="1093343"/>
    <n v="1093343"/>
    <n v="1093343"/>
  </r>
  <r>
    <s v="04-03-00-015"/>
    <x v="14"/>
    <x v="41"/>
    <x v="0"/>
    <s v="02"/>
    <s v="02"/>
    <s v="02"/>
    <s v="009"/>
    <s v="004"/>
    <m/>
    <m/>
    <x v="0"/>
    <x v="0"/>
    <s v="CSF"/>
    <x v="41"/>
    <n v="2500000"/>
    <n v="0"/>
    <n v="0"/>
    <n v="2500000"/>
    <n v="0"/>
    <n v="2500000"/>
    <n v="0"/>
    <n v="827711"/>
    <n v="827711"/>
    <n v="827711"/>
    <n v="827711"/>
  </r>
  <r>
    <s v="04-03-00-015"/>
    <x v="14"/>
    <x v="43"/>
    <x v="0"/>
    <s v="02"/>
    <s v="02"/>
    <s v="02"/>
    <s v="010"/>
    <m/>
    <m/>
    <m/>
    <x v="0"/>
    <x v="0"/>
    <s v="CSF"/>
    <x v="43"/>
    <n v="0"/>
    <n v="387480"/>
    <n v="0"/>
    <n v="387480"/>
    <n v="0"/>
    <n v="387480"/>
    <n v="0"/>
    <n v="387480"/>
    <n v="387480"/>
    <n v="387480"/>
    <n v="387480"/>
  </r>
  <r>
    <s v="04-03-00-015"/>
    <x v="14"/>
    <x v="44"/>
    <x v="0"/>
    <s v="03"/>
    <s v="04"/>
    <s v="02"/>
    <s v="012"/>
    <s v="001"/>
    <m/>
    <m/>
    <x v="0"/>
    <x v="0"/>
    <s v="CSF"/>
    <x v="44"/>
    <n v="0"/>
    <n v="117233"/>
    <n v="0"/>
    <n v="117233"/>
    <n v="0"/>
    <n v="117233"/>
    <n v="0"/>
    <n v="117233"/>
    <n v="117233"/>
    <n v="117233"/>
    <n v="117233"/>
  </r>
  <r>
    <s v="04-03-00-015"/>
    <x v="14"/>
    <x v="46"/>
    <x v="0"/>
    <s v="08"/>
    <s v="01"/>
    <s v="02"/>
    <s v="001"/>
    <m/>
    <m/>
    <m/>
    <x v="0"/>
    <x v="0"/>
    <s v="CSF"/>
    <x v="46"/>
    <n v="0"/>
    <n v="9927077"/>
    <n v="0"/>
    <n v="9927077"/>
    <n v="0"/>
    <n v="9927077"/>
    <n v="0"/>
    <n v="9927077"/>
    <n v="9927077"/>
    <n v="9927077"/>
    <n v="9927077"/>
  </r>
  <r>
    <s v="04-03-00-015"/>
    <x v="14"/>
    <x v="62"/>
    <x v="1"/>
    <s v="0404"/>
    <s v="1003"/>
    <s v="2"/>
    <s v="0"/>
    <s v="0404004"/>
    <s v="02"/>
    <m/>
    <x v="0"/>
    <x v="0"/>
    <s v="CSF"/>
    <x v="62"/>
    <n v="0"/>
    <n v="326932750"/>
    <n v="0"/>
    <n v="326932750"/>
    <n v="0"/>
    <n v="303001353"/>
    <n v="23931397"/>
    <n v="303001353"/>
    <n v="1112364"/>
    <n v="1112364"/>
    <n v="1112364"/>
  </r>
  <r>
    <s v="04-03-00-015"/>
    <x v="14"/>
    <x v="62"/>
    <x v="1"/>
    <s v="0404"/>
    <s v="1003"/>
    <s v="2"/>
    <s v="0"/>
    <s v="0404004"/>
    <s v="02"/>
    <m/>
    <x v="0"/>
    <x v="2"/>
    <s v="CSF"/>
    <x v="62"/>
    <n v="0"/>
    <n v="163082968"/>
    <n v="0"/>
    <n v="163082968"/>
    <n v="0"/>
    <n v="158565863"/>
    <n v="4517105"/>
    <n v="126463968"/>
    <n v="11263960"/>
    <n v="11263960"/>
    <n v="11263960"/>
  </r>
  <r>
    <s v="04-03-00-015"/>
    <x v="14"/>
    <x v="63"/>
    <x v="1"/>
    <s v="0404"/>
    <s v="1003"/>
    <s v="2"/>
    <s v="0"/>
    <s v="0404007"/>
    <s v="02"/>
    <m/>
    <x v="1"/>
    <x v="1"/>
    <s v="CSF"/>
    <x v="63"/>
    <n v="0"/>
    <n v="104807890"/>
    <n v="0"/>
    <n v="104807890"/>
    <n v="0"/>
    <n v="104807890"/>
    <n v="0"/>
    <n v="29130116"/>
    <n v="856436"/>
    <n v="856436"/>
    <n v="856436"/>
  </r>
  <r>
    <s v="04-03-00-015"/>
    <x v="14"/>
    <x v="78"/>
    <x v="1"/>
    <s v="0499"/>
    <s v="1003"/>
    <s v="5"/>
    <s v="0"/>
    <s v="0499060"/>
    <s v="02"/>
    <m/>
    <x v="1"/>
    <x v="1"/>
    <s v="CSF"/>
    <x v="78"/>
    <n v="0"/>
    <n v="24269760"/>
    <n v="0"/>
    <n v="24269760"/>
    <n v="0"/>
    <n v="24269760"/>
    <n v="0"/>
    <n v="0"/>
    <n v="0"/>
    <n v="0"/>
    <n v="0"/>
  </r>
  <r>
    <s v="04-03-00-016"/>
    <x v="15"/>
    <x v="0"/>
    <x v="0"/>
    <s v="01"/>
    <s v="01"/>
    <s v="01"/>
    <s v="001"/>
    <s v="001"/>
    <m/>
    <m/>
    <x v="0"/>
    <x v="0"/>
    <s v="CSF"/>
    <x v="0"/>
    <n v="558421000"/>
    <n v="0"/>
    <n v="0"/>
    <n v="558421000"/>
    <n v="0"/>
    <n v="190394002"/>
    <n v="368026998"/>
    <n v="190394002"/>
    <n v="190394002"/>
    <n v="190394002"/>
    <n v="190394002"/>
  </r>
  <r>
    <s v="04-03-00-016"/>
    <x v="15"/>
    <x v="1"/>
    <x v="0"/>
    <s v="01"/>
    <s v="01"/>
    <s v="01"/>
    <s v="001"/>
    <s v="003"/>
    <m/>
    <m/>
    <x v="0"/>
    <x v="0"/>
    <s v="CSF"/>
    <x v="1"/>
    <n v="0"/>
    <n v="21194703"/>
    <n v="2357967"/>
    <n v="18836736"/>
    <n v="0"/>
    <n v="0"/>
    <n v="18836736"/>
    <n v="0"/>
    <n v="0"/>
    <n v="0"/>
    <n v="0"/>
  </r>
  <r>
    <s v="04-03-00-016"/>
    <x v="15"/>
    <x v="2"/>
    <x v="0"/>
    <s v="01"/>
    <s v="01"/>
    <s v="01"/>
    <s v="001"/>
    <s v="004"/>
    <m/>
    <m/>
    <x v="0"/>
    <x v="0"/>
    <s v="CSF"/>
    <x v="2"/>
    <n v="11899000"/>
    <n v="0"/>
    <n v="0"/>
    <n v="11899000"/>
    <n v="0"/>
    <n v="3943955"/>
    <n v="7955045"/>
    <n v="3943955"/>
    <n v="3943955"/>
    <n v="3943955"/>
    <n v="3943955"/>
  </r>
  <r>
    <s v="04-03-00-016"/>
    <x v="15"/>
    <x v="3"/>
    <x v="0"/>
    <s v="01"/>
    <s v="01"/>
    <s v="01"/>
    <s v="001"/>
    <s v="005"/>
    <m/>
    <m/>
    <x v="0"/>
    <x v="0"/>
    <s v="CSF"/>
    <x v="3"/>
    <n v="17265000"/>
    <n v="0"/>
    <n v="0"/>
    <n v="17265000"/>
    <n v="0"/>
    <n v="6136957"/>
    <n v="11128043"/>
    <n v="6136957"/>
    <n v="6136957"/>
    <n v="6136957"/>
    <n v="6136957"/>
  </r>
  <r>
    <s v="04-03-00-016"/>
    <x v="15"/>
    <x v="4"/>
    <x v="0"/>
    <s v="01"/>
    <s v="01"/>
    <s v="01"/>
    <s v="001"/>
    <s v="006"/>
    <m/>
    <m/>
    <x v="0"/>
    <x v="0"/>
    <s v="CSF"/>
    <x v="4"/>
    <n v="49363000"/>
    <n v="0"/>
    <n v="0"/>
    <n v="49363000"/>
    <n v="0"/>
    <n v="0"/>
    <n v="49363000"/>
    <n v="0"/>
    <n v="0"/>
    <n v="0"/>
    <n v="0"/>
  </r>
  <r>
    <s v="04-03-00-016"/>
    <x v="15"/>
    <x v="5"/>
    <x v="0"/>
    <s v="01"/>
    <s v="01"/>
    <s v="01"/>
    <s v="001"/>
    <s v="007"/>
    <m/>
    <m/>
    <x v="0"/>
    <x v="0"/>
    <s v="CSF"/>
    <x v="5"/>
    <n v="19777000"/>
    <n v="0"/>
    <n v="0"/>
    <n v="19777000"/>
    <n v="0"/>
    <n v="3958338"/>
    <n v="15818662"/>
    <n v="3958338"/>
    <n v="3958338"/>
    <n v="3958338"/>
    <n v="3958338"/>
  </r>
  <r>
    <s v="04-03-00-016"/>
    <x v="15"/>
    <x v="7"/>
    <x v="0"/>
    <s v="01"/>
    <s v="01"/>
    <s v="01"/>
    <s v="001"/>
    <s v="009"/>
    <m/>
    <m/>
    <x v="0"/>
    <x v="0"/>
    <s v="CSF"/>
    <x v="7"/>
    <n v="64568000"/>
    <n v="0"/>
    <n v="0"/>
    <n v="64568000"/>
    <n v="0"/>
    <n v="0"/>
    <n v="64568000"/>
    <n v="0"/>
    <n v="0"/>
    <n v="0"/>
    <n v="0"/>
  </r>
  <r>
    <s v="04-03-00-016"/>
    <x v="15"/>
    <x v="8"/>
    <x v="0"/>
    <s v="01"/>
    <s v="01"/>
    <s v="01"/>
    <s v="001"/>
    <s v="010"/>
    <m/>
    <m/>
    <x v="0"/>
    <x v="0"/>
    <s v="CSF"/>
    <x v="8"/>
    <n v="29428000"/>
    <n v="0"/>
    <n v="0"/>
    <n v="29428000"/>
    <n v="0"/>
    <n v="10095382"/>
    <n v="19332618"/>
    <n v="10095382"/>
    <n v="10095382"/>
    <n v="10095382"/>
    <n v="10095382"/>
  </r>
  <r>
    <s v="04-03-00-016"/>
    <x v="15"/>
    <x v="9"/>
    <x v="0"/>
    <s v="01"/>
    <s v="01"/>
    <s v="02"/>
    <s v="001"/>
    <m/>
    <m/>
    <m/>
    <x v="0"/>
    <x v="0"/>
    <s v="CSF"/>
    <x v="9"/>
    <n v="73339000"/>
    <n v="0"/>
    <n v="0"/>
    <n v="73339000"/>
    <n v="0"/>
    <n v="19777900"/>
    <n v="53561100"/>
    <n v="19777900"/>
    <n v="19777900"/>
    <n v="19777900"/>
    <n v="19777900"/>
  </r>
  <r>
    <s v="04-03-00-016"/>
    <x v="15"/>
    <x v="10"/>
    <x v="0"/>
    <s v="01"/>
    <s v="01"/>
    <s v="02"/>
    <s v="002"/>
    <m/>
    <m/>
    <m/>
    <x v="0"/>
    <x v="0"/>
    <s v="CSF"/>
    <x v="10"/>
    <n v="51948000"/>
    <n v="0"/>
    <n v="0"/>
    <n v="51948000"/>
    <n v="0"/>
    <n v="17599200"/>
    <n v="34348800"/>
    <n v="17599200"/>
    <n v="17599200"/>
    <n v="17599200"/>
    <n v="17599200"/>
  </r>
  <r>
    <s v="04-03-00-016"/>
    <x v="15"/>
    <x v="12"/>
    <x v="0"/>
    <s v="01"/>
    <s v="01"/>
    <s v="02"/>
    <s v="004"/>
    <m/>
    <m/>
    <m/>
    <x v="0"/>
    <x v="0"/>
    <s v="CSF"/>
    <x v="12"/>
    <n v="30804000"/>
    <n v="0"/>
    <n v="0"/>
    <n v="30804000"/>
    <n v="0"/>
    <n v="9092600"/>
    <n v="21711400"/>
    <n v="9092600"/>
    <n v="9092600"/>
    <n v="9092600"/>
    <n v="9092600"/>
  </r>
  <r>
    <s v="04-03-00-016"/>
    <x v="15"/>
    <x v="13"/>
    <x v="0"/>
    <s v="01"/>
    <s v="01"/>
    <s v="02"/>
    <s v="005"/>
    <m/>
    <m/>
    <m/>
    <x v="0"/>
    <x v="0"/>
    <s v="CSF"/>
    <x v="13"/>
    <n v="6725000"/>
    <n v="0"/>
    <n v="0"/>
    <n v="6725000"/>
    <n v="0"/>
    <n v="2151300"/>
    <n v="4573700"/>
    <n v="2151300"/>
    <n v="2151300"/>
    <n v="2151300"/>
    <n v="2151300"/>
  </r>
  <r>
    <s v="04-03-00-016"/>
    <x v="15"/>
    <x v="14"/>
    <x v="0"/>
    <s v="01"/>
    <s v="01"/>
    <s v="02"/>
    <s v="006"/>
    <m/>
    <m/>
    <m/>
    <x v="0"/>
    <x v="0"/>
    <s v="CSF"/>
    <x v="14"/>
    <n v="23107000"/>
    <n v="0"/>
    <n v="0"/>
    <n v="23107000"/>
    <n v="0"/>
    <n v="6822600"/>
    <n v="16284400"/>
    <n v="6822600"/>
    <n v="6822600"/>
    <n v="6822600"/>
    <n v="6822600"/>
  </r>
  <r>
    <s v="04-03-00-016"/>
    <x v="15"/>
    <x v="15"/>
    <x v="0"/>
    <s v="01"/>
    <s v="01"/>
    <s v="02"/>
    <s v="007"/>
    <m/>
    <m/>
    <m/>
    <x v="0"/>
    <x v="0"/>
    <s v="CSF"/>
    <x v="15"/>
    <n v="15408000"/>
    <n v="0"/>
    <n v="0"/>
    <n v="15408000"/>
    <n v="0"/>
    <n v="4548600"/>
    <n v="10859400"/>
    <n v="4548600"/>
    <n v="4548600"/>
    <n v="4548600"/>
    <n v="4548600"/>
  </r>
  <r>
    <s v="04-03-00-016"/>
    <x v="15"/>
    <x v="16"/>
    <x v="0"/>
    <s v="01"/>
    <s v="01"/>
    <s v="03"/>
    <s v="001"/>
    <s v="001"/>
    <m/>
    <m/>
    <x v="0"/>
    <x v="0"/>
    <s v="CSF"/>
    <x v="16"/>
    <n v="3702510"/>
    <n v="10000000"/>
    <n v="0"/>
    <n v="13702510"/>
    <n v="0"/>
    <n v="10863705"/>
    <n v="2838805"/>
    <n v="10863705"/>
    <n v="10863705"/>
    <n v="10863705"/>
    <n v="10863705"/>
  </r>
  <r>
    <s v="04-03-00-016"/>
    <x v="15"/>
    <x v="18"/>
    <x v="0"/>
    <s v="01"/>
    <s v="01"/>
    <s v="03"/>
    <s v="001"/>
    <s v="003"/>
    <m/>
    <m/>
    <x v="0"/>
    <x v="0"/>
    <s v="CSF"/>
    <x v="18"/>
    <n v="1641150"/>
    <n v="0"/>
    <n v="0"/>
    <n v="1641150"/>
    <n v="0"/>
    <n v="872403"/>
    <n v="768747"/>
    <n v="872403"/>
    <n v="872403"/>
    <n v="872403"/>
    <n v="872403"/>
  </r>
  <r>
    <s v="04-03-00-016"/>
    <x v="15"/>
    <x v="19"/>
    <x v="0"/>
    <s v="01"/>
    <s v="01"/>
    <s v="03"/>
    <s v="002"/>
    <m/>
    <m/>
    <m/>
    <x v="0"/>
    <x v="0"/>
    <s v="CSF"/>
    <x v="19"/>
    <n v="0"/>
    <n v="5808919"/>
    <n v="0"/>
    <n v="5808919"/>
    <n v="0"/>
    <n v="5808919"/>
    <n v="0"/>
    <n v="5808919"/>
    <n v="5808919"/>
    <n v="5808919"/>
    <n v="5808919"/>
  </r>
  <r>
    <s v="04-03-00-016"/>
    <x v="15"/>
    <x v="24"/>
    <x v="0"/>
    <s v="02"/>
    <s v="02"/>
    <s v="01"/>
    <s v="003"/>
    <s v="003"/>
    <m/>
    <m/>
    <x v="0"/>
    <x v="0"/>
    <s v="CSF"/>
    <x v="24"/>
    <n v="0"/>
    <n v="900000"/>
    <n v="0"/>
    <n v="900000"/>
    <n v="0"/>
    <n v="900000"/>
    <n v="0"/>
    <n v="0"/>
    <n v="0"/>
    <n v="0"/>
    <n v="0"/>
  </r>
  <r>
    <s v="04-03-00-016"/>
    <x v="15"/>
    <x v="28"/>
    <x v="0"/>
    <s v="02"/>
    <s v="02"/>
    <s v="02"/>
    <s v="006"/>
    <s v="004"/>
    <m/>
    <m/>
    <x v="0"/>
    <x v="0"/>
    <s v="CSF"/>
    <x v="28"/>
    <n v="0"/>
    <n v="78400"/>
    <n v="0"/>
    <n v="78400"/>
    <n v="0"/>
    <n v="78400"/>
    <n v="0"/>
    <n v="78400"/>
    <n v="78400"/>
    <n v="78400"/>
    <n v="78400"/>
  </r>
  <r>
    <s v="04-03-00-016"/>
    <x v="15"/>
    <x v="30"/>
    <x v="0"/>
    <s v="02"/>
    <s v="02"/>
    <s v="02"/>
    <s v="006"/>
    <s v="009"/>
    <m/>
    <m/>
    <x v="0"/>
    <x v="0"/>
    <s v="CSF"/>
    <x v="30"/>
    <n v="75000000"/>
    <n v="0"/>
    <n v="0"/>
    <n v="75000000"/>
    <n v="0"/>
    <n v="73000000"/>
    <n v="2000000"/>
    <n v="22110180"/>
    <n v="22110180"/>
    <n v="22110180"/>
    <n v="22110180"/>
  </r>
  <r>
    <s v="04-03-00-016"/>
    <x v="15"/>
    <x v="31"/>
    <x v="0"/>
    <s v="02"/>
    <s v="02"/>
    <s v="02"/>
    <s v="007"/>
    <s v="001"/>
    <m/>
    <m/>
    <x v="0"/>
    <x v="0"/>
    <s v="CSF"/>
    <x v="31"/>
    <n v="63971850"/>
    <n v="0"/>
    <n v="63971850"/>
    <n v="0"/>
    <n v="0"/>
    <n v="0"/>
    <n v="0"/>
    <n v="0"/>
    <n v="0"/>
    <n v="0"/>
    <n v="0"/>
  </r>
  <r>
    <s v="04-03-00-016"/>
    <x v="15"/>
    <x v="32"/>
    <x v="0"/>
    <s v="02"/>
    <s v="02"/>
    <s v="02"/>
    <s v="007"/>
    <s v="002"/>
    <m/>
    <m/>
    <x v="0"/>
    <x v="0"/>
    <s v="CSF"/>
    <x v="32"/>
    <n v="63971850"/>
    <n v="0"/>
    <n v="0"/>
    <n v="63971850"/>
    <n v="0"/>
    <n v="63971850"/>
    <n v="0"/>
    <n v="63971850"/>
    <n v="16853602"/>
    <n v="16853602"/>
    <n v="16853602"/>
  </r>
  <r>
    <s v="04-03-00-016"/>
    <x v="15"/>
    <x v="35"/>
    <x v="0"/>
    <s v="02"/>
    <s v="02"/>
    <s v="02"/>
    <s v="008"/>
    <s v="004"/>
    <m/>
    <m/>
    <x v="0"/>
    <x v="0"/>
    <s v="CSF"/>
    <x v="35"/>
    <n v="3200000"/>
    <n v="0"/>
    <n v="0"/>
    <n v="3200000"/>
    <n v="0"/>
    <n v="3200000"/>
    <n v="0"/>
    <n v="472067"/>
    <n v="472067"/>
    <n v="472067"/>
    <n v="472067"/>
  </r>
  <r>
    <s v="04-03-00-016"/>
    <x v="15"/>
    <x v="41"/>
    <x v="0"/>
    <s v="02"/>
    <s v="02"/>
    <s v="02"/>
    <s v="009"/>
    <s v="004"/>
    <m/>
    <m/>
    <x v="0"/>
    <x v="0"/>
    <s v="CSF"/>
    <x v="41"/>
    <n v="200000"/>
    <n v="0"/>
    <n v="0"/>
    <n v="200000"/>
    <n v="0"/>
    <n v="0"/>
    <n v="200000"/>
    <n v="0"/>
    <n v="0"/>
    <n v="0"/>
    <n v="0"/>
  </r>
  <r>
    <s v="04-03-00-016"/>
    <x v="15"/>
    <x v="43"/>
    <x v="0"/>
    <s v="02"/>
    <s v="02"/>
    <s v="02"/>
    <s v="010"/>
    <m/>
    <m/>
    <m/>
    <x v="0"/>
    <x v="0"/>
    <s v="CSF"/>
    <x v="43"/>
    <n v="0"/>
    <n v="258320"/>
    <n v="0"/>
    <n v="258320"/>
    <n v="0"/>
    <n v="258320"/>
    <n v="0"/>
    <n v="258320"/>
    <n v="258320"/>
    <n v="258320"/>
    <n v="258320"/>
  </r>
  <r>
    <s v="04-03-00-016"/>
    <x v="15"/>
    <x v="44"/>
    <x v="0"/>
    <s v="03"/>
    <s v="04"/>
    <s v="02"/>
    <s v="012"/>
    <s v="001"/>
    <m/>
    <m/>
    <x v="0"/>
    <x v="0"/>
    <s v="CSF"/>
    <x v="44"/>
    <n v="0"/>
    <n v="39050"/>
    <n v="0"/>
    <n v="39050"/>
    <n v="0"/>
    <n v="39050"/>
    <n v="0"/>
    <n v="39050"/>
    <n v="39050"/>
    <n v="39050"/>
    <n v="39050"/>
  </r>
  <r>
    <s v="04-03-00-016"/>
    <x v="15"/>
    <x v="46"/>
    <x v="0"/>
    <s v="08"/>
    <s v="01"/>
    <s v="02"/>
    <s v="001"/>
    <m/>
    <m/>
    <m/>
    <x v="0"/>
    <x v="0"/>
    <s v="CSF"/>
    <x v="46"/>
    <n v="0"/>
    <n v="24198400"/>
    <n v="0"/>
    <n v="24198400"/>
    <n v="0"/>
    <n v="24198400"/>
    <n v="0"/>
    <n v="24198400"/>
    <n v="24198400"/>
    <n v="24198400"/>
    <n v="24198400"/>
  </r>
  <r>
    <s v="04-03-00-016"/>
    <x v="15"/>
    <x v="62"/>
    <x v="1"/>
    <s v="0404"/>
    <s v="1003"/>
    <s v="2"/>
    <s v="0"/>
    <s v="0404004"/>
    <s v="02"/>
    <m/>
    <x v="0"/>
    <x v="0"/>
    <s v="CSF"/>
    <x v="62"/>
    <n v="0"/>
    <n v="339142750"/>
    <n v="0"/>
    <n v="339142750"/>
    <n v="0"/>
    <n v="211623672"/>
    <n v="127519078"/>
    <n v="209971980"/>
    <n v="8975192"/>
    <n v="8975192"/>
    <n v="8975192"/>
  </r>
  <r>
    <s v="04-03-00-016"/>
    <x v="15"/>
    <x v="62"/>
    <x v="1"/>
    <s v="0404"/>
    <s v="1003"/>
    <s v="2"/>
    <s v="0"/>
    <s v="0404004"/>
    <s v="02"/>
    <m/>
    <x v="0"/>
    <x v="2"/>
    <s v="CSF"/>
    <x v="62"/>
    <n v="0"/>
    <n v="31672848"/>
    <n v="0"/>
    <n v="31672848"/>
    <n v="0"/>
    <n v="31672848"/>
    <n v="0"/>
    <n v="2412479"/>
    <n v="2412479"/>
    <n v="2412479"/>
    <n v="2412479"/>
  </r>
  <r>
    <s v="04-03-00-016"/>
    <x v="15"/>
    <x v="63"/>
    <x v="1"/>
    <s v="0404"/>
    <s v="1003"/>
    <s v="2"/>
    <s v="0"/>
    <s v="0404007"/>
    <s v="02"/>
    <m/>
    <x v="1"/>
    <x v="1"/>
    <s v="CSF"/>
    <x v="63"/>
    <n v="0"/>
    <n v="34807890"/>
    <n v="0"/>
    <n v="34807890"/>
    <n v="0"/>
    <n v="0"/>
    <n v="34807890"/>
    <n v="0"/>
    <n v="0"/>
    <n v="0"/>
    <n v="0"/>
  </r>
  <r>
    <s v="04-03-00-016"/>
    <x v="15"/>
    <x v="78"/>
    <x v="1"/>
    <s v="0499"/>
    <s v="1003"/>
    <s v="5"/>
    <s v="0"/>
    <s v="0499060"/>
    <s v="02"/>
    <m/>
    <x v="1"/>
    <x v="1"/>
    <s v="CSF"/>
    <x v="78"/>
    <n v="0"/>
    <n v="24269760"/>
    <n v="0"/>
    <n v="24269760"/>
    <n v="0"/>
    <n v="24269760"/>
    <n v="0"/>
    <n v="0"/>
    <n v="0"/>
    <n v="0"/>
    <n v="0"/>
  </r>
  <r>
    <s v="04-03-00-017"/>
    <x v="16"/>
    <x v="0"/>
    <x v="0"/>
    <s v="01"/>
    <s v="01"/>
    <s v="01"/>
    <s v="001"/>
    <s v="001"/>
    <m/>
    <m/>
    <x v="0"/>
    <x v="0"/>
    <s v="CSF"/>
    <x v="0"/>
    <n v="424702000"/>
    <n v="0"/>
    <n v="0"/>
    <n v="424702000"/>
    <n v="0"/>
    <n v="139848600"/>
    <n v="284853400"/>
    <n v="139848600"/>
    <n v="139848600"/>
    <n v="139848600"/>
    <n v="139848600"/>
  </r>
  <r>
    <s v="04-03-00-017"/>
    <x v="16"/>
    <x v="2"/>
    <x v="0"/>
    <s v="01"/>
    <s v="01"/>
    <s v="01"/>
    <s v="001"/>
    <s v="004"/>
    <m/>
    <m/>
    <x v="0"/>
    <x v="0"/>
    <s v="CSF"/>
    <x v="2"/>
    <n v="7966000"/>
    <n v="0"/>
    <n v="0"/>
    <n v="7966000"/>
    <n v="0"/>
    <n v="2455133"/>
    <n v="5510867"/>
    <n v="2455133"/>
    <n v="2455133"/>
    <n v="2455133"/>
    <n v="2455133"/>
  </r>
  <r>
    <s v="04-03-00-017"/>
    <x v="16"/>
    <x v="3"/>
    <x v="0"/>
    <s v="01"/>
    <s v="01"/>
    <s v="01"/>
    <s v="001"/>
    <s v="005"/>
    <m/>
    <m/>
    <x v="0"/>
    <x v="0"/>
    <s v="CSF"/>
    <x v="3"/>
    <n v="8150000"/>
    <n v="0"/>
    <n v="0"/>
    <n v="8150000"/>
    <n v="0"/>
    <n v="3020479"/>
    <n v="5129521"/>
    <n v="3020479"/>
    <n v="3020479"/>
    <n v="3020479"/>
    <n v="3020479"/>
  </r>
  <r>
    <s v="04-03-00-017"/>
    <x v="16"/>
    <x v="4"/>
    <x v="0"/>
    <s v="01"/>
    <s v="01"/>
    <s v="01"/>
    <s v="001"/>
    <s v="006"/>
    <m/>
    <m/>
    <x v="0"/>
    <x v="0"/>
    <s v="CSF"/>
    <x v="4"/>
    <n v="43048000"/>
    <n v="0"/>
    <n v="0"/>
    <n v="43048000"/>
    <n v="0"/>
    <n v="0"/>
    <n v="43048000"/>
    <n v="0"/>
    <n v="0"/>
    <n v="0"/>
    <n v="0"/>
  </r>
  <r>
    <s v="04-03-00-017"/>
    <x v="16"/>
    <x v="5"/>
    <x v="0"/>
    <s v="01"/>
    <s v="01"/>
    <s v="01"/>
    <s v="001"/>
    <s v="007"/>
    <m/>
    <m/>
    <x v="0"/>
    <x v="0"/>
    <s v="CSF"/>
    <x v="5"/>
    <n v="16018000"/>
    <n v="0"/>
    <n v="0"/>
    <n v="16018000"/>
    <n v="0"/>
    <n v="5225379"/>
    <n v="10792621"/>
    <n v="5225379"/>
    <n v="5225379"/>
    <n v="5225379"/>
    <n v="5225379"/>
  </r>
  <r>
    <s v="04-03-00-017"/>
    <x v="16"/>
    <x v="7"/>
    <x v="0"/>
    <s v="01"/>
    <s v="01"/>
    <s v="01"/>
    <s v="001"/>
    <s v="009"/>
    <m/>
    <m/>
    <x v="0"/>
    <x v="0"/>
    <s v="CSF"/>
    <x v="7"/>
    <n v="49888000"/>
    <n v="0"/>
    <n v="0"/>
    <n v="49888000"/>
    <n v="0"/>
    <n v="522676"/>
    <n v="49365324"/>
    <n v="522676"/>
    <n v="522676"/>
    <n v="522676"/>
    <n v="522676"/>
  </r>
  <r>
    <s v="04-03-00-017"/>
    <x v="16"/>
    <x v="8"/>
    <x v="0"/>
    <s v="01"/>
    <s v="01"/>
    <s v="01"/>
    <s v="001"/>
    <s v="010"/>
    <m/>
    <m/>
    <x v="0"/>
    <x v="0"/>
    <s v="CSF"/>
    <x v="8"/>
    <n v="29439000"/>
    <n v="0"/>
    <n v="0"/>
    <n v="29439000"/>
    <n v="0"/>
    <n v="7995080"/>
    <n v="21443920"/>
    <n v="7995080"/>
    <n v="7995080"/>
    <n v="7995080"/>
    <n v="7995080"/>
  </r>
  <r>
    <s v="04-03-00-017"/>
    <x v="16"/>
    <x v="9"/>
    <x v="0"/>
    <s v="01"/>
    <s v="01"/>
    <s v="02"/>
    <s v="001"/>
    <m/>
    <m/>
    <m/>
    <x v="0"/>
    <x v="0"/>
    <s v="CSF"/>
    <x v="9"/>
    <n v="56829000"/>
    <n v="0"/>
    <n v="0"/>
    <n v="56829000"/>
    <n v="0"/>
    <n v="14466300"/>
    <n v="42362700"/>
    <n v="14466300"/>
    <n v="14466300"/>
    <n v="14466300"/>
    <n v="14466300"/>
  </r>
  <r>
    <s v="04-03-00-017"/>
    <x v="16"/>
    <x v="10"/>
    <x v="0"/>
    <s v="01"/>
    <s v="01"/>
    <s v="02"/>
    <s v="002"/>
    <m/>
    <m/>
    <m/>
    <x v="0"/>
    <x v="0"/>
    <s v="CSF"/>
    <x v="10"/>
    <n v="40254000"/>
    <n v="0"/>
    <n v="0"/>
    <n v="40254000"/>
    <n v="0"/>
    <n v="13009900"/>
    <n v="27244100"/>
    <n v="13009900"/>
    <n v="13009900"/>
    <n v="13009900"/>
    <n v="13009900"/>
  </r>
  <r>
    <s v="04-03-00-017"/>
    <x v="16"/>
    <x v="12"/>
    <x v="0"/>
    <s v="01"/>
    <s v="01"/>
    <s v="02"/>
    <s v="004"/>
    <m/>
    <m/>
    <m/>
    <x v="0"/>
    <x v="0"/>
    <s v="CSF"/>
    <x v="12"/>
    <n v="24058000"/>
    <n v="0"/>
    <n v="0"/>
    <n v="24058000"/>
    <n v="0"/>
    <n v="6398700"/>
    <n v="17659300"/>
    <n v="6398700"/>
    <n v="6398700"/>
    <n v="6398700"/>
    <n v="6398700"/>
  </r>
  <r>
    <s v="04-03-00-017"/>
    <x v="16"/>
    <x v="13"/>
    <x v="0"/>
    <s v="01"/>
    <s v="01"/>
    <s v="02"/>
    <s v="005"/>
    <m/>
    <m/>
    <m/>
    <x v="0"/>
    <x v="0"/>
    <s v="CSF"/>
    <x v="13"/>
    <n v="5367000"/>
    <n v="0"/>
    <n v="0"/>
    <n v="5367000"/>
    <n v="0"/>
    <n v="1874300"/>
    <n v="3492700"/>
    <n v="1874300"/>
    <n v="1874300"/>
    <n v="1874300"/>
    <n v="1874300"/>
  </r>
  <r>
    <s v="04-03-00-017"/>
    <x v="16"/>
    <x v="14"/>
    <x v="0"/>
    <s v="01"/>
    <s v="01"/>
    <s v="02"/>
    <s v="006"/>
    <m/>
    <m/>
    <m/>
    <x v="0"/>
    <x v="0"/>
    <s v="CSF"/>
    <x v="14"/>
    <n v="18047000"/>
    <n v="0"/>
    <n v="0"/>
    <n v="18047000"/>
    <n v="0"/>
    <n v="4800800"/>
    <n v="13246200"/>
    <n v="4800800"/>
    <n v="4800800"/>
    <n v="4800800"/>
    <n v="4800800"/>
  </r>
  <r>
    <s v="04-03-00-017"/>
    <x v="16"/>
    <x v="15"/>
    <x v="0"/>
    <s v="01"/>
    <s v="01"/>
    <s v="02"/>
    <s v="007"/>
    <m/>
    <m/>
    <m/>
    <x v="0"/>
    <x v="0"/>
    <s v="CSF"/>
    <x v="15"/>
    <n v="12034000"/>
    <n v="0"/>
    <n v="0"/>
    <n v="12034000"/>
    <n v="0"/>
    <n v="3200900"/>
    <n v="8833100"/>
    <n v="3200900"/>
    <n v="3200900"/>
    <n v="3200900"/>
    <n v="3200900"/>
  </r>
  <r>
    <s v="04-03-00-017"/>
    <x v="16"/>
    <x v="16"/>
    <x v="0"/>
    <s v="01"/>
    <s v="01"/>
    <s v="03"/>
    <s v="001"/>
    <s v="001"/>
    <m/>
    <m/>
    <x v="0"/>
    <x v="0"/>
    <s v="CSF"/>
    <x v="16"/>
    <n v="19760580"/>
    <n v="0"/>
    <n v="0"/>
    <n v="19760580"/>
    <n v="0"/>
    <n v="2818725"/>
    <n v="16941855"/>
    <n v="2818725"/>
    <n v="2818725"/>
    <n v="2818725"/>
    <n v="2818725"/>
  </r>
  <r>
    <s v="04-03-00-017"/>
    <x v="16"/>
    <x v="17"/>
    <x v="0"/>
    <s v="01"/>
    <s v="01"/>
    <s v="03"/>
    <s v="001"/>
    <s v="002"/>
    <m/>
    <m/>
    <x v="0"/>
    <x v="0"/>
    <s v="CSF"/>
    <x v="17"/>
    <n v="0"/>
    <n v="5119936"/>
    <n v="0"/>
    <n v="5119936"/>
    <n v="0"/>
    <n v="5019936"/>
    <n v="100000"/>
    <n v="5019936"/>
    <n v="5019936"/>
    <n v="5019936"/>
    <n v="5019936"/>
  </r>
  <r>
    <s v="04-03-00-017"/>
    <x v="16"/>
    <x v="18"/>
    <x v="0"/>
    <s v="01"/>
    <s v="01"/>
    <s v="03"/>
    <s v="001"/>
    <s v="003"/>
    <m/>
    <m/>
    <x v="0"/>
    <x v="0"/>
    <s v="CSF"/>
    <x v="18"/>
    <n v="1495620"/>
    <n v="0"/>
    <n v="0"/>
    <n v="1495620"/>
    <n v="0"/>
    <n v="678383"/>
    <n v="817237"/>
    <n v="678383"/>
    <n v="678383"/>
    <n v="678383"/>
    <n v="678383"/>
  </r>
  <r>
    <s v="04-03-00-017"/>
    <x v="16"/>
    <x v="19"/>
    <x v="0"/>
    <s v="01"/>
    <s v="01"/>
    <s v="03"/>
    <s v="002"/>
    <m/>
    <m/>
    <m/>
    <x v="0"/>
    <x v="0"/>
    <s v="CSF"/>
    <x v="19"/>
    <n v="16936290"/>
    <n v="0"/>
    <n v="0"/>
    <n v="16936290"/>
    <n v="0"/>
    <n v="9419868"/>
    <n v="7516422"/>
    <n v="9419868"/>
    <n v="9419868"/>
    <n v="9419868"/>
    <n v="9419868"/>
  </r>
  <r>
    <s v="04-03-00-017"/>
    <x v="16"/>
    <x v="20"/>
    <x v="0"/>
    <s v="01"/>
    <s v="01"/>
    <s v="03"/>
    <s v="016"/>
    <m/>
    <m/>
    <m/>
    <x v="0"/>
    <x v="0"/>
    <s v="CSF"/>
    <x v="20"/>
    <n v="2740500"/>
    <n v="0"/>
    <n v="0"/>
    <n v="2740500"/>
    <n v="0"/>
    <n v="0"/>
    <n v="2740500"/>
    <n v="0"/>
    <n v="0"/>
    <n v="0"/>
    <n v="0"/>
  </r>
  <r>
    <s v="04-03-00-017"/>
    <x v="16"/>
    <x v="28"/>
    <x v="0"/>
    <s v="02"/>
    <s v="02"/>
    <s v="02"/>
    <s v="006"/>
    <s v="004"/>
    <m/>
    <m/>
    <x v="0"/>
    <x v="0"/>
    <s v="CSF"/>
    <x v="28"/>
    <n v="0"/>
    <n v="78400"/>
    <n v="0"/>
    <n v="78400"/>
    <n v="0"/>
    <n v="78400"/>
    <n v="0"/>
    <n v="78400"/>
    <n v="78400"/>
    <n v="78400"/>
    <n v="78400"/>
  </r>
  <r>
    <s v="04-03-00-017"/>
    <x v="16"/>
    <x v="30"/>
    <x v="0"/>
    <s v="02"/>
    <s v="02"/>
    <s v="02"/>
    <s v="006"/>
    <s v="009"/>
    <m/>
    <m/>
    <x v="0"/>
    <x v="0"/>
    <s v="CSF"/>
    <x v="30"/>
    <n v="20000000"/>
    <n v="0"/>
    <n v="0"/>
    <n v="20000000"/>
    <n v="0"/>
    <n v="20000000"/>
    <n v="0"/>
    <n v="8126128"/>
    <n v="8126128"/>
    <n v="8126128"/>
    <n v="8126128"/>
  </r>
  <r>
    <s v="04-03-00-017"/>
    <x v="16"/>
    <x v="31"/>
    <x v="0"/>
    <s v="02"/>
    <s v="02"/>
    <s v="02"/>
    <s v="007"/>
    <s v="001"/>
    <m/>
    <m/>
    <x v="0"/>
    <x v="0"/>
    <s v="CSF"/>
    <x v="31"/>
    <n v="11520000"/>
    <n v="0"/>
    <n v="11520000"/>
    <n v="0"/>
    <n v="0"/>
    <n v="0"/>
    <n v="0"/>
    <n v="0"/>
    <n v="0"/>
    <n v="0"/>
    <n v="0"/>
  </r>
  <r>
    <s v="04-03-00-017"/>
    <x v="16"/>
    <x v="32"/>
    <x v="0"/>
    <s v="02"/>
    <s v="02"/>
    <s v="02"/>
    <s v="007"/>
    <s v="002"/>
    <m/>
    <m/>
    <x v="0"/>
    <x v="0"/>
    <s v="CSF"/>
    <x v="32"/>
    <n v="11520000"/>
    <n v="0"/>
    <n v="0"/>
    <n v="11520000"/>
    <n v="0"/>
    <n v="11520000"/>
    <n v="0"/>
    <n v="0"/>
    <n v="0"/>
    <n v="0"/>
    <n v="0"/>
  </r>
  <r>
    <s v="04-03-00-017"/>
    <x v="16"/>
    <x v="35"/>
    <x v="0"/>
    <s v="02"/>
    <s v="02"/>
    <s v="02"/>
    <s v="008"/>
    <s v="004"/>
    <m/>
    <m/>
    <x v="0"/>
    <x v="0"/>
    <s v="CSF"/>
    <x v="35"/>
    <n v="900000"/>
    <n v="0"/>
    <n v="0"/>
    <n v="900000"/>
    <n v="0"/>
    <n v="900000"/>
    <n v="0"/>
    <n v="287311"/>
    <n v="287311"/>
    <n v="287311"/>
    <n v="287311"/>
  </r>
  <r>
    <s v="04-03-00-017"/>
    <x v="16"/>
    <x v="41"/>
    <x v="0"/>
    <s v="02"/>
    <s v="02"/>
    <s v="02"/>
    <s v="009"/>
    <s v="004"/>
    <m/>
    <m/>
    <x v="0"/>
    <x v="0"/>
    <s v="CSF"/>
    <x v="41"/>
    <n v="1700000"/>
    <n v="0"/>
    <n v="0"/>
    <n v="1700000"/>
    <n v="0"/>
    <n v="1700000"/>
    <n v="0"/>
    <n v="1071707"/>
    <n v="1071707"/>
    <n v="1071707"/>
    <n v="1071707"/>
  </r>
  <r>
    <s v="04-03-00-017"/>
    <x v="16"/>
    <x v="43"/>
    <x v="0"/>
    <s v="02"/>
    <s v="02"/>
    <s v="02"/>
    <s v="010"/>
    <m/>
    <m/>
    <m/>
    <x v="0"/>
    <x v="0"/>
    <s v="CSF"/>
    <x v="43"/>
    <n v="0"/>
    <n v="258320"/>
    <n v="0"/>
    <n v="258320"/>
    <n v="0"/>
    <n v="258320"/>
    <n v="0"/>
    <n v="258320"/>
    <n v="258320"/>
    <n v="258320"/>
    <n v="258320"/>
  </r>
  <r>
    <s v="04-03-00-017"/>
    <x v="16"/>
    <x v="44"/>
    <x v="0"/>
    <s v="03"/>
    <s v="04"/>
    <s v="02"/>
    <s v="012"/>
    <s v="001"/>
    <m/>
    <m/>
    <x v="0"/>
    <x v="0"/>
    <s v="CSF"/>
    <x v="44"/>
    <n v="0"/>
    <n v="4019314"/>
    <n v="0"/>
    <n v="4019314"/>
    <n v="0"/>
    <n v="2479063"/>
    <n v="1540251"/>
    <n v="2479063"/>
    <n v="2479063"/>
    <n v="2479063"/>
    <n v="2479063"/>
  </r>
  <r>
    <s v="04-03-00-017"/>
    <x v="16"/>
    <x v="46"/>
    <x v="0"/>
    <s v="08"/>
    <s v="01"/>
    <s v="02"/>
    <s v="001"/>
    <m/>
    <m/>
    <m/>
    <x v="0"/>
    <x v="0"/>
    <s v="CSF"/>
    <x v="46"/>
    <n v="0"/>
    <n v="7213000"/>
    <n v="0"/>
    <n v="7213000"/>
    <n v="0"/>
    <n v="7212854"/>
    <n v="146"/>
    <n v="7212854"/>
    <n v="7212854"/>
    <n v="7212854"/>
    <n v="7212854"/>
  </r>
  <r>
    <s v="04-03-00-017"/>
    <x v="16"/>
    <x v="47"/>
    <x v="0"/>
    <s v="08"/>
    <s v="01"/>
    <s v="02"/>
    <s v="003"/>
    <m/>
    <m/>
    <m/>
    <x v="1"/>
    <x v="1"/>
    <s v="CSF"/>
    <x v="47"/>
    <n v="0"/>
    <n v="3500000"/>
    <n v="0"/>
    <n v="3500000"/>
    <n v="0"/>
    <n v="3116279"/>
    <n v="383721"/>
    <n v="3116279"/>
    <n v="3116279"/>
    <n v="3116279"/>
    <n v="3116279"/>
  </r>
  <r>
    <s v="04-03-00-017"/>
    <x v="16"/>
    <x v="62"/>
    <x v="1"/>
    <s v="0404"/>
    <s v="1003"/>
    <s v="2"/>
    <s v="0"/>
    <s v="0404004"/>
    <s v="02"/>
    <m/>
    <x v="0"/>
    <x v="0"/>
    <s v="CSF"/>
    <x v="62"/>
    <n v="0"/>
    <n v="128027550"/>
    <n v="0"/>
    <n v="128027550"/>
    <n v="0"/>
    <n v="127831972"/>
    <n v="195578"/>
    <n v="127831970"/>
    <n v="17370858"/>
    <n v="17370858"/>
    <n v="17370858"/>
  </r>
  <r>
    <s v="04-03-00-017"/>
    <x v="16"/>
    <x v="62"/>
    <x v="1"/>
    <s v="0404"/>
    <s v="1003"/>
    <s v="2"/>
    <s v="0"/>
    <s v="0404004"/>
    <s v="02"/>
    <m/>
    <x v="0"/>
    <x v="2"/>
    <s v="CSF"/>
    <x v="62"/>
    <n v="0"/>
    <n v="14047426"/>
    <n v="0"/>
    <n v="14047426"/>
    <n v="0"/>
    <n v="14047426"/>
    <n v="0"/>
    <n v="226808"/>
    <n v="226808"/>
    <n v="226808"/>
    <n v="226808"/>
  </r>
  <r>
    <s v="04-03-00-017"/>
    <x v="16"/>
    <x v="63"/>
    <x v="1"/>
    <s v="0404"/>
    <s v="1003"/>
    <s v="2"/>
    <s v="0"/>
    <s v="0404007"/>
    <s v="02"/>
    <m/>
    <x v="1"/>
    <x v="1"/>
    <s v="CSF"/>
    <x v="63"/>
    <n v="0"/>
    <n v="2000000"/>
    <n v="0"/>
    <n v="2000000"/>
    <n v="0"/>
    <n v="2000000"/>
    <n v="0"/>
    <n v="0"/>
    <n v="0"/>
    <n v="0"/>
    <n v="0"/>
  </r>
  <r>
    <s v="04-03-00-017"/>
    <x v="16"/>
    <x v="78"/>
    <x v="1"/>
    <s v="0499"/>
    <s v="1003"/>
    <s v="5"/>
    <s v="0"/>
    <s v="0499060"/>
    <s v="02"/>
    <m/>
    <x v="1"/>
    <x v="1"/>
    <s v="CSF"/>
    <x v="78"/>
    <n v="0"/>
    <n v="24269760"/>
    <n v="0"/>
    <n v="24269760"/>
    <n v="0"/>
    <n v="24269760"/>
    <n v="0"/>
    <n v="0"/>
    <n v="0"/>
    <n v="0"/>
    <n v="0"/>
  </r>
  <r>
    <s v="04-03-00-018"/>
    <x v="17"/>
    <x v="0"/>
    <x v="0"/>
    <s v="01"/>
    <s v="01"/>
    <s v="01"/>
    <s v="001"/>
    <s v="001"/>
    <m/>
    <m/>
    <x v="0"/>
    <x v="0"/>
    <s v="CSF"/>
    <x v="0"/>
    <n v="568197000"/>
    <n v="0"/>
    <n v="0"/>
    <n v="568197000"/>
    <n v="0"/>
    <n v="193247738"/>
    <n v="374949262"/>
    <n v="193247738"/>
    <n v="193247738"/>
    <n v="193247738"/>
    <n v="193247738"/>
  </r>
  <r>
    <s v="04-03-00-018"/>
    <x v="17"/>
    <x v="2"/>
    <x v="0"/>
    <s v="01"/>
    <s v="01"/>
    <s v="01"/>
    <s v="001"/>
    <s v="004"/>
    <m/>
    <m/>
    <x v="0"/>
    <x v="0"/>
    <s v="CSF"/>
    <x v="2"/>
    <n v="12551000"/>
    <n v="0"/>
    <n v="0"/>
    <n v="12551000"/>
    <n v="0"/>
    <n v="4230379"/>
    <n v="8320621"/>
    <n v="4230379"/>
    <n v="4230379"/>
    <n v="4230379"/>
    <n v="4230379"/>
  </r>
  <r>
    <s v="04-03-00-018"/>
    <x v="17"/>
    <x v="3"/>
    <x v="0"/>
    <s v="01"/>
    <s v="01"/>
    <s v="01"/>
    <s v="001"/>
    <s v="005"/>
    <m/>
    <m/>
    <x v="0"/>
    <x v="0"/>
    <s v="CSF"/>
    <x v="3"/>
    <n v="16078000"/>
    <n v="0"/>
    <n v="0"/>
    <n v="16078000"/>
    <n v="0"/>
    <n v="5835251"/>
    <n v="10242749"/>
    <n v="5835251"/>
    <n v="5835251"/>
    <n v="5835251"/>
    <n v="5835251"/>
  </r>
  <r>
    <s v="04-03-00-018"/>
    <x v="17"/>
    <x v="4"/>
    <x v="0"/>
    <s v="01"/>
    <s v="01"/>
    <s v="01"/>
    <s v="001"/>
    <s v="006"/>
    <m/>
    <m/>
    <x v="0"/>
    <x v="0"/>
    <s v="CSF"/>
    <x v="4"/>
    <n v="56480000"/>
    <n v="0"/>
    <n v="0"/>
    <n v="56480000"/>
    <n v="0"/>
    <n v="0"/>
    <n v="56480000"/>
    <n v="0"/>
    <n v="0"/>
    <n v="0"/>
    <n v="0"/>
  </r>
  <r>
    <s v="04-03-00-018"/>
    <x v="17"/>
    <x v="5"/>
    <x v="0"/>
    <s v="01"/>
    <s v="01"/>
    <s v="01"/>
    <s v="001"/>
    <s v="007"/>
    <m/>
    <m/>
    <x v="0"/>
    <x v="0"/>
    <s v="CSF"/>
    <x v="5"/>
    <n v="22427000"/>
    <n v="0"/>
    <n v="0"/>
    <n v="22427000"/>
    <n v="0"/>
    <n v="7846167"/>
    <n v="14580833"/>
    <n v="7846167"/>
    <n v="7846167"/>
    <n v="7846167"/>
    <n v="7846167"/>
  </r>
  <r>
    <s v="04-03-00-018"/>
    <x v="17"/>
    <x v="7"/>
    <x v="0"/>
    <s v="01"/>
    <s v="01"/>
    <s v="01"/>
    <s v="001"/>
    <s v="009"/>
    <m/>
    <m/>
    <x v="0"/>
    <x v="0"/>
    <s v="CSF"/>
    <x v="7"/>
    <n v="73922000"/>
    <n v="0"/>
    <n v="0"/>
    <n v="73922000"/>
    <n v="0"/>
    <n v="0"/>
    <n v="73922000"/>
    <n v="0"/>
    <n v="0"/>
    <n v="0"/>
    <n v="0"/>
  </r>
  <r>
    <s v="04-03-00-018"/>
    <x v="17"/>
    <x v="8"/>
    <x v="0"/>
    <s v="01"/>
    <s v="01"/>
    <s v="01"/>
    <s v="001"/>
    <s v="010"/>
    <m/>
    <m/>
    <x v="0"/>
    <x v="0"/>
    <s v="CSF"/>
    <x v="8"/>
    <n v="50491000"/>
    <n v="0"/>
    <n v="0"/>
    <n v="50491000"/>
    <n v="0"/>
    <n v="8989923"/>
    <n v="41501077"/>
    <n v="8989923"/>
    <n v="8989923"/>
    <n v="8989923"/>
    <n v="8989923"/>
  </r>
  <r>
    <s v="04-03-00-018"/>
    <x v="17"/>
    <x v="9"/>
    <x v="0"/>
    <s v="01"/>
    <s v="01"/>
    <s v="02"/>
    <s v="001"/>
    <m/>
    <m/>
    <m/>
    <x v="0"/>
    <x v="0"/>
    <s v="CSF"/>
    <x v="9"/>
    <n v="76157000"/>
    <n v="0"/>
    <n v="0"/>
    <n v="76157000"/>
    <n v="0"/>
    <n v="20544600"/>
    <n v="55612400"/>
    <n v="20544600"/>
    <n v="20544600"/>
    <n v="20544600"/>
    <n v="20544600"/>
  </r>
  <r>
    <s v="04-03-00-018"/>
    <x v="17"/>
    <x v="10"/>
    <x v="0"/>
    <s v="01"/>
    <s v="01"/>
    <s v="02"/>
    <s v="002"/>
    <m/>
    <m/>
    <m/>
    <x v="0"/>
    <x v="0"/>
    <s v="CSF"/>
    <x v="10"/>
    <n v="53945000"/>
    <n v="0"/>
    <n v="0"/>
    <n v="53945000"/>
    <n v="0"/>
    <n v="18299200"/>
    <n v="35645800"/>
    <n v="18299200"/>
    <n v="18299200"/>
    <n v="18299200"/>
    <n v="18299200"/>
  </r>
  <r>
    <s v="04-03-00-018"/>
    <x v="17"/>
    <x v="12"/>
    <x v="0"/>
    <s v="01"/>
    <s v="01"/>
    <s v="02"/>
    <s v="004"/>
    <m/>
    <m/>
    <m/>
    <x v="0"/>
    <x v="0"/>
    <s v="CSF"/>
    <x v="12"/>
    <n v="33902000"/>
    <n v="0"/>
    <n v="0"/>
    <n v="33902000"/>
    <n v="0"/>
    <n v="9235100"/>
    <n v="24666900"/>
    <n v="9235100"/>
    <n v="9235100"/>
    <n v="9235100"/>
    <n v="9235100"/>
  </r>
  <r>
    <s v="04-03-00-018"/>
    <x v="17"/>
    <x v="13"/>
    <x v="0"/>
    <s v="01"/>
    <s v="01"/>
    <s v="02"/>
    <s v="005"/>
    <m/>
    <m/>
    <m/>
    <x v="0"/>
    <x v="0"/>
    <s v="CSF"/>
    <x v="13"/>
    <n v="7753000"/>
    <n v="0"/>
    <n v="0"/>
    <n v="7753000"/>
    <n v="0"/>
    <n v="2629000"/>
    <n v="5124000"/>
    <n v="2629000"/>
    <n v="2629000"/>
    <n v="2629000"/>
    <n v="2629000"/>
  </r>
  <r>
    <s v="04-03-00-018"/>
    <x v="17"/>
    <x v="14"/>
    <x v="0"/>
    <s v="01"/>
    <s v="01"/>
    <s v="02"/>
    <s v="006"/>
    <m/>
    <m/>
    <m/>
    <x v="0"/>
    <x v="0"/>
    <s v="CSF"/>
    <x v="14"/>
    <n v="25432000"/>
    <n v="0"/>
    <n v="0"/>
    <n v="25432000"/>
    <n v="0"/>
    <n v="6927700"/>
    <n v="18504300"/>
    <n v="6927700"/>
    <n v="6927700"/>
    <n v="6927700"/>
    <n v="6927700"/>
  </r>
  <r>
    <s v="04-03-00-018"/>
    <x v="17"/>
    <x v="15"/>
    <x v="0"/>
    <s v="01"/>
    <s v="01"/>
    <s v="02"/>
    <s v="007"/>
    <m/>
    <m/>
    <m/>
    <x v="0"/>
    <x v="0"/>
    <s v="CSF"/>
    <x v="15"/>
    <n v="16959000"/>
    <n v="0"/>
    <n v="0"/>
    <n v="16959000"/>
    <n v="0"/>
    <n v="4620000"/>
    <n v="12339000"/>
    <n v="4620000"/>
    <n v="4620000"/>
    <n v="4620000"/>
    <n v="4620000"/>
  </r>
  <r>
    <s v="04-03-00-018"/>
    <x v="17"/>
    <x v="16"/>
    <x v="0"/>
    <s v="01"/>
    <s v="01"/>
    <s v="03"/>
    <s v="001"/>
    <s v="001"/>
    <m/>
    <m/>
    <x v="0"/>
    <x v="0"/>
    <s v="CSF"/>
    <x v="16"/>
    <n v="33528600"/>
    <n v="0"/>
    <n v="0"/>
    <n v="33528600"/>
    <n v="0"/>
    <n v="8343232"/>
    <n v="25185368"/>
    <n v="8343232"/>
    <n v="8343232"/>
    <n v="8343232"/>
    <n v="8343232"/>
  </r>
  <r>
    <s v="04-03-00-018"/>
    <x v="17"/>
    <x v="17"/>
    <x v="0"/>
    <s v="01"/>
    <s v="01"/>
    <s v="03"/>
    <s v="001"/>
    <s v="002"/>
    <m/>
    <m/>
    <x v="0"/>
    <x v="0"/>
    <s v="CSF"/>
    <x v="17"/>
    <n v="0"/>
    <n v="628904"/>
    <n v="0"/>
    <n v="628904"/>
    <n v="0"/>
    <n v="628904"/>
    <n v="0"/>
    <n v="628904"/>
    <n v="628904"/>
    <n v="628904"/>
    <n v="628904"/>
  </r>
  <r>
    <s v="04-03-00-018"/>
    <x v="17"/>
    <x v="18"/>
    <x v="0"/>
    <s v="01"/>
    <s v="01"/>
    <s v="03"/>
    <s v="001"/>
    <s v="003"/>
    <m/>
    <m/>
    <x v="0"/>
    <x v="0"/>
    <s v="CSF"/>
    <x v="18"/>
    <n v="2564730"/>
    <n v="0"/>
    <n v="0"/>
    <n v="2564730"/>
    <n v="0"/>
    <n v="684238"/>
    <n v="1880492"/>
    <n v="684238"/>
    <n v="684238"/>
    <n v="684238"/>
    <n v="684238"/>
  </r>
  <r>
    <s v="04-03-00-018"/>
    <x v="17"/>
    <x v="19"/>
    <x v="0"/>
    <s v="01"/>
    <s v="01"/>
    <s v="03"/>
    <s v="002"/>
    <m/>
    <m/>
    <m/>
    <x v="0"/>
    <x v="0"/>
    <s v="CSF"/>
    <x v="19"/>
    <n v="16936290"/>
    <n v="0"/>
    <n v="0"/>
    <n v="16936290"/>
    <n v="0"/>
    <n v="9419868"/>
    <n v="7516422"/>
    <n v="9419868"/>
    <n v="9419868"/>
    <n v="9419868"/>
    <n v="9419868"/>
  </r>
  <r>
    <s v="04-03-00-018"/>
    <x v="17"/>
    <x v="20"/>
    <x v="0"/>
    <s v="01"/>
    <s v="01"/>
    <s v="03"/>
    <s v="016"/>
    <m/>
    <m/>
    <m/>
    <x v="0"/>
    <x v="0"/>
    <s v="CSF"/>
    <x v="20"/>
    <n v="2664270"/>
    <n v="0"/>
    <n v="0"/>
    <n v="2664270"/>
    <n v="0"/>
    <n v="0"/>
    <n v="2664270"/>
    <n v="0"/>
    <n v="0"/>
    <n v="0"/>
    <n v="0"/>
  </r>
  <r>
    <s v="04-03-00-018"/>
    <x v="17"/>
    <x v="28"/>
    <x v="0"/>
    <s v="02"/>
    <s v="02"/>
    <s v="02"/>
    <s v="006"/>
    <s v="004"/>
    <m/>
    <m/>
    <x v="0"/>
    <x v="0"/>
    <s v="CSF"/>
    <x v="28"/>
    <n v="0"/>
    <n v="78400"/>
    <n v="0"/>
    <n v="78400"/>
    <n v="0"/>
    <n v="78400"/>
    <n v="0"/>
    <n v="78400"/>
    <n v="78400"/>
    <n v="78400"/>
    <n v="78400"/>
  </r>
  <r>
    <s v="04-03-00-018"/>
    <x v="17"/>
    <x v="30"/>
    <x v="0"/>
    <s v="02"/>
    <s v="02"/>
    <s v="02"/>
    <s v="006"/>
    <s v="009"/>
    <m/>
    <m/>
    <x v="0"/>
    <x v="0"/>
    <s v="CSF"/>
    <x v="30"/>
    <n v="22000000"/>
    <n v="0"/>
    <n v="0"/>
    <n v="22000000"/>
    <n v="0"/>
    <n v="22000000"/>
    <n v="0"/>
    <n v="7882461"/>
    <n v="7882461"/>
    <n v="7882461"/>
    <n v="7882461"/>
  </r>
  <r>
    <s v="04-03-00-018"/>
    <x v="17"/>
    <x v="31"/>
    <x v="0"/>
    <s v="02"/>
    <s v="02"/>
    <s v="02"/>
    <s v="007"/>
    <s v="001"/>
    <m/>
    <m/>
    <x v="0"/>
    <x v="0"/>
    <s v="CSF"/>
    <x v="31"/>
    <n v="50078400"/>
    <n v="0"/>
    <n v="50078400"/>
    <n v="0"/>
    <n v="0"/>
    <n v="0"/>
    <n v="0"/>
    <n v="0"/>
    <n v="0"/>
    <n v="0"/>
    <n v="0"/>
  </r>
  <r>
    <s v="04-03-00-018"/>
    <x v="17"/>
    <x v="32"/>
    <x v="0"/>
    <s v="02"/>
    <s v="02"/>
    <s v="02"/>
    <s v="007"/>
    <s v="002"/>
    <m/>
    <m/>
    <x v="0"/>
    <x v="0"/>
    <s v="CSF"/>
    <x v="32"/>
    <n v="50078400"/>
    <n v="0"/>
    <n v="0"/>
    <n v="50078400"/>
    <n v="0"/>
    <n v="50078400"/>
    <n v="0"/>
    <n v="45380400"/>
    <n v="15701900"/>
    <n v="15701900"/>
    <n v="15701900"/>
  </r>
  <r>
    <s v="04-03-00-018"/>
    <x v="17"/>
    <x v="32"/>
    <x v="0"/>
    <s v="02"/>
    <s v="02"/>
    <s v="02"/>
    <s v="007"/>
    <s v="002"/>
    <m/>
    <m/>
    <x v="1"/>
    <x v="1"/>
    <s v="CSF"/>
    <x v="32"/>
    <n v="0"/>
    <n v="51646570"/>
    <n v="0"/>
    <n v="51646570"/>
    <n v="0"/>
    <n v="51646570"/>
    <n v="0"/>
    <n v="50097173"/>
    <n v="5164657"/>
    <n v="5164657"/>
    <n v="5164657"/>
  </r>
  <r>
    <s v="04-03-00-018"/>
    <x v="17"/>
    <x v="35"/>
    <x v="0"/>
    <s v="02"/>
    <s v="02"/>
    <s v="02"/>
    <s v="008"/>
    <s v="004"/>
    <m/>
    <m/>
    <x v="0"/>
    <x v="0"/>
    <s v="CSF"/>
    <x v="35"/>
    <n v="4000000"/>
    <n v="0"/>
    <n v="0"/>
    <n v="4000000"/>
    <n v="0"/>
    <n v="4000000"/>
    <n v="0"/>
    <n v="1507466"/>
    <n v="1507466"/>
    <n v="1507466"/>
    <n v="1507466"/>
  </r>
  <r>
    <s v="04-03-00-018"/>
    <x v="17"/>
    <x v="41"/>
    <x v="0"/>
    <s v="02"/>
    <s v="02"/>
    <s v="02"/>
    <s v="009"/>
    <s v="004"/>
    <m/>
    <m/>
    <x v="0"/>
    <x v="0"/>
    <s v="CSF"/>
    <x v="41"/>
    <n v="1800000"/>
    <n v="0"/>
    <n v="0"/>
    <n v="1800000"/>
    <n v="0"/>
    <n v="1800000"/>
    <n v="0"/>
    <n v="509186"/>
    <n v="509186"/>
    <n v="509186"/>
    <n v="509186"/>
  </r>
  <r>
    <s v="04-03-00-018"/>
    <x v="17"/>
    <x v="43"/>
    <x v="0"/>
    <s v="02"/>
    <s v="02"/>
    <s v="02"/>
    <s v="010"/>
    <m/>
    <m/>
    <m/>
    <x v="0"/>
    <x v="0"/>
    <s v="CSF"/>
    <x v="43"/>
    <n v="0"/>
    <n v="258320"/>
    <n v="0"/>
    <n v="258320"/>
    <n v="0"/>
    <n v="258320"/>
    <n v="0"/>
    <n v="258320"/>
    <n v="258320"/>
    <n v="258320"/>
    <n v="258320"/>
  </r>
  <r>
    <s v="04-03-00-018"/>
    <x v="17"/>
    <x v="44"/>
    <x v="0"/>
    <s v="03"/>
    <s v="04"/>
    <s v="02"/>
    <s v="012"/>
    <s v="001"/>
    <m/>
    <m/>
    <x v="0"/>
    <x v="0"/>
    <s v="CSF"/>
    <x v="44"/>
    <n v="0"/>
    <n v="39061"/>
    <n v="0"/>
    <n v="39061"/>
    <n v="0"/>
    <n v="39061"/>
    <n v="0"/>
    <n v="39061"/>
    <n v="39061"/>
    <n v="39061"/>
    <n v="39061"/>
  </r>
  <r>
    <s v="04-03-00-018"/>
    <x v="17"/>
    <x v="46"/>
    <x v="0"/>
    <s v="08"/>
    <s v="01"/>
    <s v="02"/>
    <s v="001"/>
    <m/>
    <m/>
    <m/>
    <x v="0"/>
    <x v="0"/>
    <s v="CSF"/>
    <x v="46"/>
    <n v="0"/>
    <n v="16730044"/>
    <n v="0"/>
    <n v="16730044"/>
    <n v="0"/>
    <n v="16730044"/>
    <n v="0"/>
    <n v="16730044"/>
    <n v="16730044"/>
    <n v="16730044"/>
    <n v="16730044"/>
  </r>
  <r>
    <s v="04-03-00-018"/>
    <x v="17"/>
    <x v="47"/>
    <x v="0"/>
    <s v="08"/>
    <s v="01"/>
    <s v="02"/>
    <s v="003"/>
    <m/>
    <m/>
    <m/>
    <x v="1"/>
    <x v="1"/>
    <s v="CSF"/>
    <x v="47"/>
    <n v="0"/>
    <n v="17819158"/>
    <n v="0"/>
    <n v="17819158"/>
    <n v="0"/>
    <n v="17819158"/>
    <n v="0"/>
    <n v="17793104.629999999"/>
    <n v="17793104.629999999"/>
    <n v="17793104.629999999"/>
    <n v="17793104.629999999"/>
  </r>
  <r>
    <s v="04-03-00-018"/>
    <x v="17"/>
    <x v="62"/>
    <x v="1"/>
    <s v="0404"/>
    <s v="1003"/>
    <s v="2"/>
    <s v="0"/>
    <s v="0404004"/>
    <s v="02"/>
    <m/>
    <x v="0"/>
    <x v="0"/>
    <s v="CSF"/>
    <x v="62"/>
    <n v="0"/>
    <n v="78847200"/>
    <n v="0"/>
    <n v="78847200"/>
    <n v="0"/>
    <n v="78847200"/>
    <n v="0"/>
    <n v="78825034"/>
    <n v="4696874"/>
    <n v="4696874"/>
    <n v="4696874"/>
  </r>
  <r>
    <s v="04-03-00-018"/>
    <x v="17"/>
    <x v="62"/>
    <x v="1"/>
    <s v="0404"/>
    <s v="1003"/>
    <s v="2"/>
    <s v="0"/>
    <s v="0404004"/>
    <s v="02"/>
    <m/>
    <x v="0"/>
    <x v="2"/>
    <s v="CSF"/>
    <x v="62"/>
    <n v="0"/>
    <n v="39339428"/>
    <n v="0"/>
    <n v="39339428"/>
    <n v="0"/>
    <n v="39339428"/>
    <n v="0"/>
    <n v="17585476"/>
    <n v="2442049"/>
    <n v="2442049"/>
    <n v="2442049"/>
  </r>
  <r>
    <s v="04-03-00-018"/>
    <x v="17"/>
    <x v="62"/>
    <x v="1"/>
    <s v="0404"/>
    <s v="1003"/>
    <s v="2"/>
    <s v="0"/>
    <s v="0404004"/>
    <s v="02"/>
    <m/>
    <x v="1"/>
    <x v="1"/>
    <s v="CSF"/>
    <x v="62"/>
    <n v="0"/>
    <n v="1663286"/>
    <n v="0"/>
    <n v="1663286"/>
    <n v="0"/>
    <n v="1663286"/>
    <n v="0"/>
    <n v="976528"/>
    <n v="314176"/>
    <n v="314176"/>
    <n v="314176"/>
  </r>
  <r>
    <s v="04-03-00-018"/>
    <x v="17"/>
    <x v="63"/>
    <x v="1"/>
    <s v="0404"/>
    <s v="1003"/>
    <s v="2"/>
    <s v="0"/>
    <s v="0404007"/>
    <s v="02"/>
    <m/>
    <x v="1"/>
    <x v="1"/>
    <s v="CSF"/>
    <x v="63"/>
    <n v="0"/>
    <n v="17000000"/>
    <n v="0"/>
    <n v="17000000"/>
    <n v="0"/>
    <n v="17000000"/>
    <n v="0"/>
    <n v="0"/>
    <n v="0"/>
    <n v="0"/>
    <n v="0"/>
  </r>
  <r>
    <s v="04-03-00-018"/>
    <x v="17"/>
    <x v="78"/>
    <x v="1"/>
    <s v="0499"/>
    <s v="1003"/>
    <s v="5"/>
    <s v="0"/>
    <s v="0499060"/>
    <s v="02"/>
    <m/>
    <x v="1"/>
    <x v="1"/>
    <s v="CSF"/>
    <x v="78"/>
    <n v="0"/>
    <n v="24269760"/>
    <n v="0"/>
    <n v="24269760"/>
    <n v="0"/>
    <n v="24269760"/>
    <n v="0"/>
    <n v="0"/>
    <n v="0"/>
    <n v="0"/>
    <n v="0"/>
  </r>
  <r>
    <s v="04-03-00-019"/>
    <x v="18"/>
    <x v="0"/>
    <x v="0"/>
    <s v="01"/>
    <s v="01"/>
    <s v="01"/>
    <s v="001"/>
    <s v="001"/>
    <m/>
    <m/>
    <x v="0"/>
    <x v="0"/>
    <s v="CSF"/>
    <x v="0"/>
    <n v="832799000"/>
    <n v="0"/>
    <n v="0"/>
    <n v="832799000"/>
    <n v="0"/>
    <n v="266858513"/>
    <n v="565940487"/>
    <n v="266858513"/>
    <n v="266858513"/>
    <n v="266858513"/>
    <n v="266858513"/>
  </r>
  <r>
    <s v="04-03-00-019"/>
    <x v="18"/>
    <x v="2"/>
    <x v="0"/>
    <s v="01"/>
    <s v="01"/>
    <s v="01"/>
    <s v="001"/>
    <s v="004"/>
    <m/>
    <m/>
    <x v="0"/>
    <x v="0"/>
    <s v="CSF"/>
    <x v="2"/>
    <n v="21425000"/>
    <n v="0"/>
    <n v="0"/>
    <n v="21425000"/>
    <n v="0"/>
    <n v="6995530"/>
    <n v="14429470"/>
    <n v="6995530"/>
    <n v="6995530"/>
    <n v="6995530"/>
    <n v="6995530"/>
  </r>
  <r>
    <s v="04-03-00-019"/>
    <x v="18"/>
    <x v="3"/>
    <x v="0"/>
    <s v="01"/>
    <s v="01"/>
    <s v="01"/>
    <s v="001"/>
    <s v="005"/>
    <m/>
    <m/>
    <x v="0"/>
    <x v="0"/>
    <s v="CSF"/>
    <x v="3"/>
    <n v="28825000"/>
    <n v="0"/>
    <n v="0"/>
    <n v="28825000"/>
    <n v="0"/>
    <n v="9792542"/>
    <n v="19032458"/>
    <n v="9792542"/>
    <n v="9792542"/>
    <n v="9792542"/>
    <n v="9792542"/>
  </r>
  <r>
    <s v="04-03-00-019"/>
    <x v="18"/>
    <x v="4"/>
    <x v="0"/>
    <s v="01"/>
    <s v="01"/>
    <s v="01"/>
    <s v="001"/>
    <s v="006"/>
    <m/>
    <m/>
    <x v="0"/>
    <x v="0"/>
    <s v="CSF"/>
    <x v="4"/>
    <n v="81678000"/>
    <n v="0"/>
    <n v="0"/>
    <n v="81678000"/>
    <n v="0"/>
    <n v="567903"/>
    <n v="81110097"/>
    <n v="567903"/>
    <n v="567903"/>
    <n v="567903"/>
    <n v="567903"/>
  </r>
  <r>
    <s v="04-03-00-019"/>
    <x v="18"/>
    <x v="5"/>
    <x v="0"/>
    <s v="01"/>
    <s v="01"/>
    <s v="01"/>
    <s v="001"/>
    <s v="007"/>
    <m/>
    <m/>
    <x v="0"/>
    <x v="0"/>
    <s v="CSF"/>
    <x v="5"/>
    <n v="32714000"/>
    <n v="0"/>
    <n v="0"/>
    <n v="32714000"/>
    <n v="0"/>
    <n v="10161931"/>
    <n v="22552069"/>
    <n v="10161931"/>
    <n v="10161931"/>
    <n v="10161931"/>
    <n v="10161931"/>
  </r>
  <r>
    <s v="04-03-00-019"/>
    <x v="18"/>
    <x v="7"/>
    <x v="0"/>
    <s v="01"/>
    <s v="01"/>
    <s v="01"/>
    <s v="001"/>
    <s v="009"/>
    <m/>
    <m/>
    <x v="0"/>
    <x v="0"/>
    <s v="CSF"/>
    <x v="7"/>
    <n v="103930000"/>
    <n v="0"/>
    <n v="0"/>
    <n v="103930000"/>
    <n v="0"/>
    <n v="0"/>
    <n v="103930000"/>
    <n v="0"/>
    <n v="0"/>
    <n v="0"/>
    <n v="0"/>
  </r>
  <r>
    <s v="04-03-00-019"/>
    <x v="18"/>
    <x v="8"/>
    <x v="0"/>
    <s v="01"/>
    <s v="01"/>
    <s v="01"/>
    <s v="001"/>
    <s v="010"/>
    <m/>
    <m/>
    <x v="0"/>
    <x v="0"/>
    <s v="CSF"/>
    <x v="8"/>
    <n v="48953000"/>
    <n v="0"/>
    <n v="0"/>
    <n v="48953000"/>
    <n v="0"/>
    <n v="23849247"/>
    <n v="25103753"/>
    <n v="23849247"/>
    <n v="23849247"/>
    <n v="23849247"/>
    <n v="23849247"/>
  </r>
  <r>
    <s v="04-03-00-019"/>
    <x v="18"/>
    <x v="9"/>
    <x v="0"/>
    <s v="01"/>
    <s v="01"/>
    <s v="02"/>
    <s v="001"/>
    <m/>
    <m/>
    <m/>
    <x v="0"/>
    <x v="0"/>
    <s v="CSF"/>
    <x v="9"/>
    <n v="109007000"/>
    <n v="0"/>
    <n v="0"/>
    <n v="109007000"/>
    <n v="0"/>
    <n v="30568900"/>
    <n v="78438100"/>
    <n v="30568900"/>
    <n v="30568900"/>
    <n v="30568900"/>
    <n v="30568900"/>
  </r>
  <r>
    <s v="04-03-00-019"/>
    <x v="18"/>
    <x v="10"/>
    <x v="0"/>
    <s v="01"/>
    <s v="01"/>
    <s v="02"/>
    <s v="002"/>
    <m/>
    <m/>
    <m/>
    <x v="0"/>
    <x v="0"/>
    <s v="CSF"/>
    <x v="10"/>
    <n v="76175000"/>
    <n v="0"/>
    <n v="0"/>
    <n v="76175000"/>
    <n v="0"/>
    <n v="27124600"/>
    <n v="49050400"/>
    <n v="27124600"/>
    <n v="27124600"/>
    <n v="27124600"/>
    <n v="27124600"/>
  </r>
  <r>
    <s v="04-03-00-019"/>
    <x v="18"/>
    <x v="12"/>
    <x v="0"/>
    <s v="01"/>
    <s v="01"/>
    <s v="02"/>
    <s v="004"/>
    <m/>
    <m/>
    <m/>
    <x v="0"/>
    <x v="0"/>
    <s v="CSF"/>
    <x v="12"/>
    <n v="46325000"/>
    <n v="0"/>
    <n v="0"/>
    <n v="46325000"/>
    <n v="0"/>
    <n v="13994000"/>
    <n v="32331000"/>
    <n v="13994000"/>
    <n v="13994000"/>
    <n v="13994000"/>
    <n v="13994000"/>
  </r>
  <r>
    <s v="04-03-00-019"/>
    <x v="18"/>
    <x v="13"/>
    <x v="0"/>
    <s v="01"/>
    <s v="01"/>
    <s v="02"/>
    <s v="005"/>
    <m/>
    <m/>
    <m/>
    <x v="0"/>
    <x v="0"/>
    <s v="CSF"/>
    <x v="13"/>
    <n v="14536000"/>
    <n v="0"/>
    <n v="0"/>
    <n v="14536000"/>
    <n v="0"/>
    <n v="4918100"/>
    <n v="9617900"/>
    <n v="4918100"/>
    <n v="4918100"/>
    <n v="4918100"/>
    <n v="4918100"/>
  </r>
  <r>
    <s v="04-03-00-019"/>
    <x v="18"/>
    <x v="14"/>
    <x v="0"/>
    <s v="01"/>
    <s v="01"/>
    <s v="02"/>
    <s v="006"/>
    <m/>
    <m/>
    <m/>
    <x v="0"/>
    <x v="0"/>
    <s v="CSF"/>
    <x v="14"/>
    <n v="34752000"/>
    <n v="0"/>
    <n v="0"/>
    <n v="34752000"/>
    <n v="0"/>
    <n v="10498900"/>
    <n v="24253100"/>
    <n v="10498900"/>
    <n v="10498900"/>
    <n v="10498900"/>
    <n v="10498900"/>
  </r>
  <r>
    <s v="04-03-00-019"/>
    <x v="18"/>
    <x v="15"/>
    <x v="0"/>
    <s v="01"/>
    <s v="01"/>
    <s v="02"/>
    <s v="007"/>
    <m/>
    <m/>
    <m/>
    <x v="0"/>
    <x v="0"/>
    <s v="CSF"/>
    <x v="15"/>
    <n v="23176000"/>
    <n v="0"/>
    <n v="0"/>
    <n v="23176000"/>
    <n v="0"/>
    <n v="7002000"/>
    <n v="16174000"/>
    <n v="7002000"/>
    <n v="7002000"/>
    <n v="7002000"/>
    <n v="7002000"/>
  </r>
  <r>
    <s v="04-03-00-019"/>
    <x v="18"/>
    <x v="16"/>
    <x v="0"/>
    <s v="01"/>
    <s v="01"/>
    <s v="03"/>
    <s v="001"/>
    <s v="001"/>
    <m/>
    <m/>
    <x v="0"/>
    <x v="0"/>
    <s v="CSF"/>
    <x v="16"/>
    <n v="27212220"/>
    <n v="0"/>
    <n v="0"/>
    <n v="27212220"/>
    <n v="0"/>
    <n v="27186692"/>
    <n v="25528"/>
    <n v="27186692"/>
    <n v="27186692"/>
    <n v="27186692"/>
    <n v="27186692"/>
  </r>
  <r>
    <s v="04-03-00-019"/>
    <x v="18"/>
    <x v="17"/>
    <x v="0"/>
    <s v="01"/>
    <s v="01"/>
    <s v="03"/>
    <s v="001"/>
    <s v="002"/>
    <m/>
    <m/>
    <x v="0"/>
    <x v="0"/>
    <s v="CSF"/>
    <x v="17"/>
    <n v="0"/>
    <n v="302881"/>
    <n v="0"/>
    <n v="302881"/>
    <n v="0"/>
    <n v="302881"/>
    <n v="0"/>
    <n v="302881"/>
    <n v="302881"/>
    <n v="302881"/>
    <n v="302881"/>
  </r>
  <r>
    <s v="04-03-00-019"/>
    <x v="18"/>
    <x v="18"/>
    <x v="0"/>
    <s v="01"/>
    <s v="01"/>
    <s v="03"/>
    <s v="001"/>
    <s v="003"/>
    <m/>
    <m/>
    <x v="0"/>
    <x v="0"/>
    <s v="CSF"/>
    <x v="18"/>
    <n v="2592450"/>
    <n v="0"/>
    <n v="0"/>
    <n v="2592450"/>
    <n v="0"/>
    <n v="2184107"/>
    <n v="408343"/>
    <n v="2184107"/>
    <n v="2184107"/>
    <n v="2184107"/>
    <n v="2184107"/>
  </r>
  <r>
    <s v="04-03-00-019"/>
    <x v="18"/>
    <x v="19"/>
    <x v="0"/>
    <s v="01"/>
    <s v="01"/>
    <s v="03"/>
    <s v="002"/>
    <m/>
    <m/>
    <m/>
    <x v="0"/>
    <x v="0"/>
    <s v="CSF"/>
    <x v="19"/>
    <n v="16936290"/>
    <n v="0"/>
    <n v="0"/>
    <n v="16936290"/>
    <n v="0"/>
    <n v="9419868"/>
    <n v="7516422"/>
    <n v="9419868"/>
    <n v="9419868"/>
    <n v="9419868"/>
    <n v="9419868"/>
  </r>
  <r>
    <s v="04-03-00-019"/>
    <x v="18"/>
    <x v="24"/>
    <x v="0"/>
    <s v="02"/>
    <s v="02"/>
    <s v="01"/>
    <s v="003"/>
    <s v="003"/>
    <m/>
    <m/>
    <x v="0"/>
    <x v="0"/>
    <s v="CSF"/>
    <x v="24"/>
    <n v="0"/>
    <n v="900000"/>
    <n v="0"/>
    <n v="900000"/>
    <n v="0"/>
    <n v="900000"/>
    <n v="0"/>
    <n v="0"/>
    <n v="0"/>
    <n v="0"/>
    <n v="0"/>
  </r>
  <r>
    <s v="04-03-00-019"/>
    <x v="18"/>
    <x v="28"/>
    <x v="0"/>
    <s v="02"/>
    <s v="02"/>
    <s v="02"/>
    <s v="006"/>
    <s v="004"/>
    <m/>
    <m/>
    <x v="0"/>
    <x v="0"/>
    <s v="CSF"/>
    <x v="28"/>
    <n v="0"/>
    <n v="78400"/>
    <n v="0"/>
    <n v="78400"/>
    <n v="0"/>
    <n v="78400"/>
    <n v="0"/>
    <n v="78400"/>
    <n v="78400"/>
    <n v="78400"/>
    <n v="78400"/>
  </r>
  <r>
    <s v="04-03-00-019"/>
    <x v="18"/>
    <x v="28"/>
    <x v="0"/>
    <s v="02"/>
    <s v="02"/>
    <s v="02"/>
    <s v="006"/>
    <s v="004"/>
    <m/>
    <m/>
    <x v="1"/>
    <x v="1"/>
    <s v="CSF"/>
    <x v="28"/>
    <n v="0"/>
    <n v="518600"/>
    <n v="0"/>
    <n v="518600"/>
    <n v="0"/>
    <n v="518600"/>
    <n v="0"/>
    <n v="205000"/>
    <n v="205000"/>
    <n v="205000"/>
    <n v="205000"/>
  </r>
  <r>
    <s v="04-03-00-019"/>
    <x v="18"/>
    <x v="30"/>
    <x v="0"/>
    <s v="02"/>
    <s v="02"/>
    <s v="02"/>
    <s v="006"/>
    <s v="009"/>
    <m/>
    <m/>
    <x v="0"/>
    <x v="0"/>
    <s v="CSF"/>
    <x v="30"/>
    <n v="45000000"/>
    <n v="0"/>
    <n v="0"/>
    <n v="45000000"/>
    <n v="0"/>
    <n v="45000000"/>
    <n v="0"/>
    <n v="26313312"/>
    <n v="26313312"/>
    <n v="26313312"/>
    <n v="26313312"/>
  </r>
  <r>
    <s v="04-03-00-019"/>
    <x v="18"/>
    <x v="31"/>
    <x v="0"/>
    <s v="02"/>
    <s v="02"/>
    <s v="02"/>
    <s v="007"/>
    <s v="001"/>
    <m/>
    <m/>
    <x v="0"/>
    <x v="0"/>
    <s v="CSF"/>
    <x v="31"/>
    <n v="29314800"/>
    <n v="0"/>
    <n v="29314800"/>
    <n v="0"/>
    <n v="0"/>
    <n v="0"/>
    <n v="0"/>
    <n v="0"/>
    <n v="0"/>
    <n v="0"/>
    <n v="0"/>
  </r>
  <r>
    <s v="04-03-00-019"/>
    <x v="18"/>
    <x v="32"/>
    <x v="0"/>
    <s v="02"/>
    <s v="02"/>
    <s v="02"/>
    <s v="007"/>
    <s v="002"/>
    <m/>
    <m/>
    <x v="0"/>
    <x v="0"/>
    <s v="CSF"/>
    <x v="32"/>
    <n v="29314800"/>
    <n v="0"/>
    <n v="0"/>
    <n v="29314800"/>
    <n v="0"/>
    <n v="29314800"/>
    <n v="0"/>
    <n v="9205512"/>
    <n v="9205512"/>
    <n v="9205512"/>
    <n v="9205512"/>
  </r>
  <r>
    <s v="04-03-00-019"/>
    <x v="18"/>
    <x v="35"/>
    <x v="0"/>
    <s v="02"/>
    <s v="02"/>
    <s v="02"/>
    <s v="008"/>
    <s v="004"/>
    <m/>
    <m/>
    <x v="0"/>
    <x v="0"/>
    <s v="CSF"/>
    <x v="35"/>
    <n v="7800000"/>
    <n v="0"/>
    <n v="0"/>
    <n v="7800000"/>
    <n v="0"/>
    <n v="7800000"/>
    <n v="0"/>
    <n v="2159312"/>
    <n v="2159312"/>
    <n v="2159312"/>
    <n v="2159312"/>
  </r>
  <r>
    <s v="04-03-00-019"/>
    <x v="18"/>
    <x v="41"/>
    <x v="0"/>
    <s v="02"/>
    <s v="02"/>
    <s v="02"/>
    <s v="009"/>
    <s v="004"/>
    <m/>
    <m/>
    <x v="0"/>
    <x v="0"/>
    <s v="CSF"/>
    <x v="41"/>
    <n v="3000000"/>
    <n v="0"/>
    <n v="0"/>
    <n v="3000000"/>
    <n v="0"/>
    <n v="3000000"/>
    <n v="0"/>
    <n v="1737878"/>
    <n v="1737878"/>
    <n v="1737878"/>
    <n v="1737878"/>
  </r>
  <r>
    <s v="04-03-00-019"/>
    <x v="18"/>
    <x v="43"/>
    <x v="0"/>
    <s v="02"/>
    <s v="02"/>
    <s v="02"/>
    <s v="010"/>
    <m/>
    <m/>
    <m/>
    <x v="0"/>
    <x v="0"/>
    <s v="CSF"/>
    <x v="43"/>
    <n v="0"/>
    <n v="258320"/>
    <n v="0"/>
    <n v="258320"/>
    <n v="0"/>
    <n v="258320"/>
    <n v="0"/>
    <n v="258320"/>
    <n v="258320"/>
    <n v="258320"/>
    <n v="258320"/>
  </r>
  <r>
    <s v="04-03-00-019"/>
    <x v="18"/>
    <x v="43"/>
    <x v="0"/>
    <s v="02"/>
    <s v="02"/>
    <s v="02"/>
    <s v="010"/>
    <m/>
    <m/>
    <m/>
    <x v="1"/>
    <x v="1"/>
    <s v="CSF"/>
    <x v="43"/>
    <n v="0"/>
    <n v="5557269"/>
    <n v="313600"/>
    <n v="5243669"/>
    <n v="0"/>
    <n v="5243669"/>
    <n v="0"/>
    <n v="1627189"/>
    <n v="1627189"/>
    <n v="1627189"/>
    <n v="1627189"/>
  </r>
  <r>
    <s v="04-03-00-019"/>
    <x v="18"/>
    <x v="44"/>
    <x v="0"/>
    <s v="03"/>
    <s v="04"/>
    <s v="02"/>
    <s v="012"/>
    <s v="001"/>
    <m/>
    <m/>
    <x v="0"/>
    <x v="0"/>
    <s v="CSF"/>
    <x v="44"/>
    <n v="0"/>
    <n v="2734986"/>
    <n v="39050"/>
    <n v="2695936"/>
    <n v="0"/>
    <n v="2542199"/>
    <n v="153737"/>
    <n v="2542199"/>
    <n v="2542199"/>
    <n v="2542199"/>
    <n v="2542199"/>
  </r>
  <r>
    <s v="04-03-00-019"/>
    <x v="18"/>
    <x v="45"/>
    <x v="0"/>
    <s v="03"/>
    <s v="04"/>
    <s v="02"/>
    <s v="012"/>
    <s v="002"/>
    <m/>
    <m/>
    <x v="0"/>
    <x v="0"/>
    <s v="CSF"/>
    <x v="45"/>
    <n v="0"/>
    <n v="12976236"/>
    <n v="0"/>
    <n v="12976236"/>
    <n v="0"/>
    <n v="9152262"/>
    <n v="3823974"/>
    <n v="9152262"/>
    <n v="9152262"/>
    <n v="9152262"/>
    <n v="9152262"/>
  </r>
  <r>
    <s v="04-03-00-019"/>
    <x v="18"/>
    <x v="46"/>
    <x v="0"/>
    <s v="08"/>
    <s v="01"/>
    <s v="02"/>
    <s v="001"/>
    <m/>
    <m/>
    <m/>
    <x v="0"/>
    <x v="0"/>
    <s v="CSF"/>
    <x v="46"/>
    <n v="0"/>
    <n v="27770000"/>
    <n v="0"/>
    <n v="27770000"/>
    <n v="0"/>
    <n v="27770000"/>
    <n v="0"/>
    <n v="27770000"/>
    <n v="27770000"/>
    <n v="27770000"/>
    <n v="27770000"/>
  </r>
  <r>
    <s v="04-03-00-019"/>
    <x v="18"/>
    <x v="47"/>
    <x v="0"/>
    <s v="08"/>
    <s v="01"/>
    <s v="02"/>
    <s v="003"/>
    <m/>
    <m/>
    <m/>
    <x v="1"/>
    <x v="1"/>
    <s v="CSF"/>
    <x v="47"/>
    <n v="0"/>
    <n v="33923000"/>
    <n v="0"/>
    <n v="33923000"/>
    <n v="0"/>
    <n v="33923000"/>
    <n v="0"/>
    <n v="33923000"/>
    <n v="33923000"/>
    <n v="33923000"/>
    <n v="33923000"/>
  </r>
  <r>
    <s v="04-03-00-019"/>
    <x v="18"/>
    <x v="62"/>
    <x v="1"/>
    <s v="0404"/>
    <s v="1003"/>
    <s v="2"/>
    <s v="0"/>
    <s v="0404004"/>
    <s v="02"/>
    <m/>
    <x v="0"/>
    <x v="0"/>
    <s v="CSF"/>
    <x v="62"/>
    <n v="0"/>
    <n v="525125950"/>
    <n v="0"/>
    <n v="525125950"/>
    <n v="0"/>
    <n v="524485737"/>
    <n v="640213"/>
    <n v="481484168"/>
    <n v="3314404"/>
    <n v="3314404"/>
    <n v="3314404"/>
  </r>
  <r>
    <s v="04-03-00-019"/>
    <x v="18"/>
    <x v="62"/>
    <x v="1"/>
    <s v="0404"/>
    <s v="1003"/>
    <s v="2"/>
    <s v="0"/>
    <s v="0404004"/>
    <s v="02"/>
    <m/>
    <x v="0"/>
    <x v="2"/>
    <s v="CSF"/>
    <x v="62"/>
    <n v="0"/>
    <n v="69845340"/>
    <n v="0"/>
    <n v="69845340"/>
    <n v="0"/>
    <n v="69845340"/>
    <n v="0"/>
    <n v="3118588"/>
    <n v="3118588"/>
    <n v="3118588"/>
    <n v="3118588"/>
  </r>
  <r>
    <s v="04-03-00-019"/>
    <x v="18"/>
    <x v="63"/>
    <x v="1"/>
    <s v="0404"/>
    <s v="1003"/>
    <s v="2"/>
    <s v="0"/>
    <s v="0404007"/>
    <s v="02"/>
    <m/>
    <x v="1"/>
    <x v="1"/>
    <s v="CSF"/>
    <x v="63"/>
    <n v="0"/>
    <n v="34807890"/>
    <n v="0"/>
    <n v="34807890"/>
    <n v="0"/>
    <n v="0"/>
    <n v="34807890"/>
    <n v="0"/>
    <n v="0"/>
    <n v="0"/>
    <n v="0"/>
  </r>
  <r>
    <s v="04-03-00-019"/>
    <x v="18"/>
    <x v="78"/>
    <x v="1"/>
    <s v="0499"/>
    <s v="1003"/>
    <s v="5"/>
    <s v="0"/>
    <s v="0499060"/>
    <s v="02"/>
    <m/>
    <x v="1"/>
    <x v="1"/>
    <s v="CSF"/>
    <x v="78"/>
    <n v="0"/>
    <n v="24269760"/>
    <n v="0"/>
    <n v="24269760"/>
    <n v="0"/>
    <n v="24269760"/>
    <n v="0"/>
    <n v="0"/>
    <n v="0"/>
    <n v="0"/>
    <n v="0"/>
  </r>
  <r>
    <s v="04-03-00-020"/>
    <x v="19"/>
    <x v="0"/>
    <x v="0"/>
    <s v="01"/>
    <s v="01"/>
    <s v="01"/>
    <s v="001"/>
    <s v="001"/>
    <m/>
    <m/>
    <x v="0"/>
    <x v="0"/>
    <s v="CSF"/>
    <x v="0"/>
    <n v="441394000"/>
    <n v="0"/>
    <n v="0"/>
    <n v="441394000"/>
    <n v="0"/>
    <n v="145946127"/>
    <n v="295447873"/>
    <n v="145946127"/>
    <n v="145946127"/>
    <n v="145946127"/>
    <n v="145946127"/>
  </r>
  <r>
    <s v="04-03-00-020"/>
    <x v="19"/>
    <x v="2"/>
    <x v="0"/>
    <s v="01"/>
    <s v="01"/>
    <s v="01"/>
    <s v="001"/>
    <s v="004"/>
    <m/>
    <m/>
    <x v="0"/>
    <x v="0"/>
    <s v="CSF"/>
    <x v="2"/>
    <n v="8650000"/>
    <n v="0"/>
    <n v="0"/>
    <n v="8650000"/>
    <n v="0"/>
    <n v="2747794"/>
    <n v="5902206"/>
    <n v="2747794"/>
    <n v="2747794"/>
    <n v="2747794"/>
    <n v="2747794"/>
  </r>
  <r>
    <s v="04-03-00-020"/>
    <x v="19"/>
    <x v="3"/>
    <x v="0"/>
    <s v="01"/>
    <s v="01"/>
    <s v="01"/>
    <s v="001"/>
    <s v="005"/>
    <m/>
    <m/>
    <x v="0"/>
    <x v="0"/>
    <s v="CSF"/>
    <x v="3"/>
    <n v="10997000"/>
    <n v="0"/>
    <n v="0"/>
    <n v="10997000"/>
    <n v="0"/>
    <n v="3863882"/>
    <n v="7133118"/>
    <n v="3863882"/>
    <n v="3863882"/>
    <n v="3863882"/>
    <n v="3863882"/>
  </r>
  <r>
    <s v="04-03-00-020"/>
    <x v="19"/>
    <x v="4"/>
    <x v="0"/>
    <s v="01"/>
    <s v="01"/>
    <s v="01"/>
    <s v="001"/>
    <s v="006"/>
    <m/>
    <m/>
    <x v="0"/>
    <x v="0"/>
    <s v="CSF"/>
    <x v="4"/>
    <n v="42289000"/>
    <n v="0"/>
    <n v="0"/>
    <n v="42289000"/>
    <n v="0"/>
    <n v="416441"/>
    <n v="41872559"/>
    <n v="416441"/>
    <n v="416441"/>
    <n v="416441"/>
    <n v="416441"/>
  </r>
  <r>
    <s v="04-03-00-020"/>
    <x v="19"/>
    <x v="5"/>
    <x v="0"/>
    <s v="01"/>
    <s v="01"/>
    <s v="01"/>
    <s v="001"/>
    <s v="007"/>
    <m/>
    <m/>
    <x v="0"/>
    <x v="0"/>
    <s v="CSF"/>
    <x v="5"/>
    <n v="16093000"/>
    <n v="0"/>
    <n v="0"/>
    <n v="16093000"/>
    <n v="0"/>
    <n v="6288444"/>
    <n v="9804556"/>
    <n v="6288444"/>
    <n v="6288444"/>
    <n v="6288444"/>
    <n v="6288444"/>
  </r>
  <r>
    <s v="04-03-00-020"/>
    <x v="19"/>
    <x v="7"/>
    <x v="0"/>
    <s v="01"/>
    <s v="01"/>
    <s v="01"/>
    <s v="001"/>
    <s v="009"/>
    <m/>
    <m/>
    <x v="0"/>
    <x v="0"/>
    <s v="CSF"/>
    <x v="7"/>
    <n v="53961000"/>
    <n v="0"/>
    <n v="0"/>
    <n v="53961000"/>
    <n v="0"/>
    <n v="0"/>
    <n v="53961000"/>
    <n v="0"/>
    <n v="0"/>
    <n v="0"/>
    <n v="0"/>
  </r>
  <r>
    <s v="04-03-00-020"/>
    <x v="19"/>
    <x v="8"/>
    <x v="0"/>
    <s v="01"/>
    <s v="01"/>
    <s v="01"/>
    <s v="001"/>
    <s v="010"/>
    <m/>
    <m/>
    <x v="0"/>
    <x v="0"/>
    <s v="CSF"/>
    <x v="8"/>
    <n v="25540000"/>
    <n v="0"/>
    <n v="0"/>
    <n v="25540000"/>
    <n v="0"/>
    <n v="7046897"/>
    <n v="18493103"/>
    <n v="7046897"/>
    <n v="7046897"/>
    <n v="7046897"/>
    <n v="7046897"/>
  </r>
  <r>
    <s v="04-03-00-020"/>
    <x v="19"/>
    <x v="9"/>
    <x v="0"/>
    <s v="01"/>
    <s v="01"/>
    <s v="02"/>
    <s v="001"/>
    <m/>
    <m/>
    <m/>
    <x v="0"/>
    <x v="0"/>
    <s v="CSF"/>
    <x v="9"/>
    <n v="57542000"/>
    <n v="0"/>
    <n v="0"/>
    <n v="57542000"/>
    <n v="0"/>
    <n v="15754000"/>
    <n v="41788000"/>
    <n v="15754000"/>
    <n v="15754000"/>
    <n v="15754000"/>
    <n v="15754000"/>
  </r>
  <r>
    <s v="04-03-00-020"/>
    <x v="19"/>
    <x v="10"/>
    <x v="0"/>
    <s v="01"/>
    <s v="01"/>
    <s v="02"/>
    <s v="002"/>
    <m/>
    <m/>
    <m/>
    <x v="0"/>
    <x v="0"/>
    <s v="CSF"/>
    <x v="10"/>
    <n v="40674000"/>
    <n v="0"/>
    <n v="0"/>
    <n v="40674000"/>
    <n v="0"/>
    <n v="13884600"/>
    <n v="26789400"/>
    <n v="13884600"/>
    <n v="13884600"/>
    <n v="13884600"/>
    <n v="13884600"/>
  </r>
  <r>
    <s v="04-03-00-020"/>
    <x v="19"/>
    <x v="12"/>
    <x v="0"/>
    <s v="01"/>
    <s v="01"/>
    <s v="02"/>
    <s v="004"/>
    <m/>
    <m/>
    <m/>
    <x v="0"/>
    <x v="0"/>
    <s v="CSF"/>
    <x v="12"/>
    <n v="23570000"/>
    <n v="0"/>
    <n v="0"/>
    <n v="23570000"/>
    <n v="0"/>
    <n v="7029300"/>
    <n v="16540700"/>
    <n v="7029300"/>
    <n v="7029300"/>
    <n v="7029300"/>
    <n v="7029300"/>
  </r>
  <r>
    <s v="04-03-00-020"/>
    <x v="19"/>
    <x v="13"/>
    <x v="0"/>
    <s v="01"/>
    <s v="01"/>
    <s v="02"/>
    <s v="005"/>
    <m/>
    <m/>
    <m/>
    <x v="0"/>
    <x v="0"/>
    <s v="CSF"/>
    <x v="13"/>
    <n v="5139000"/>
    <n v="0"/>
    <n v="0"/>
    <n v="5139000"/>
    <n v="0"/>
    <n v="1644200"/>
    <n v="3494800"/>
    <n v="1644200"/>
    <n v="1644200"/>
    <n v="1644200"/>
    <n v="1644200"/>
  </r>
  <r>
    <s v="04-03-00-020"/>
    <x v="19"/>
    <x v="14"/>
    <x v="0"/>
    <s v="01"/>
    <s v="01"/>
    <s v="02"/>
    <s v="006"/>
    <m/>
    <m/>
    <m/>
    <x v="0"/>
    <x v="0"/>
    <s v="CSF"/>
    <x v="14"/>
    <n v="17681000"/>
    <n v="0"/>
    <n v="0"/>
    <n v="17681000"/>
    <n v="0"/>
    <n v="5273300"/>
    <n v="12407700"/>
    <n v="5273300"/>
    <n v="5273300"/>
    <n v="5273300"/>
    <n v="5273300"/>
  </r>
  <r>
    <s v="04-03-00-020"/>
    <x v="19"/>
    <x v="15"/>
    <x v="0"/>
    <s v="01"/>
    <s v="01"/>
    <s v="02"/>
    <s v="007"/>
    <m/>
    <m/>
    <m/>
    <x v="0"/>
    <x v="0"/>
    <s v="CSF"/>
    <x v="15"/>
    <n v="11790000"/>
    <n v="0"/>
    <n v="0"/>
    <n v="11790000"/>
    <n v="0"/>
    <n v="3516600"/>
    <n v="8273400"/>
    <n v="3516600"/>
    <n v="3516600"/>
    <n v="3516600"/>
    <n v="3516600"/>
  </r>
  <r>
    <s v="04-03-00-020"/>
    <x v="19"/>
    <x v="16"/>
    <x v="0"/>
    <s v="01"/>
    <s v="01"/>
    <s v="03"/>
    <s v="001"/>
    <s v="001"/>
    <m/>
    <m/>
    <x v="0"/>
    <x v="0"/>
    <s v="CSF"/>
    <x v="16"/>
    <n v="16352910"/>
    <n v="0"/>
    <n v="0"/>
    <n v="16352910"/>
    <n v="0"/>
    <n v="6326638"/>
    <n v="10026272"/>
    <n v="6326638"/>
    <n v="6326638"/>
    <n v="6326638"/>
    <n v="6326638"/>
  </r>
  <r>
    <s v="04-03-00-020"/>
    <x v="19"/>
    <x v="17"/>
    <x v="0"/>
    <s v="01"/>
    <s v="01"/>
    <s v="03"/>
    <s v="001"/>
    <s v="002"/>
    <m/>
    <m/>
    <x v="0"/>
    <x v="0"/>
    <s v="CSF"/>
    <x v="17"/>
    <n v="0"/>
    <n v="199191"/>
    <n v="0"/>
    <n v="199191"/>
    <n v="0"/>
    <n v="199191"/>
    <n v="0"/>
    <n v="199191"/>
    <n v="199191"/>
    <n v="199191"/>
    <n v="199191"/>
  </r>
  <r>
    <s v="04-03-00-020"/>
    <x v="19"/>
    <x v="18"/>
    <x v="0"/>
    <s v="01"/>
    <s v="01"/>
    <s v="03"/>
    <s v="001"/>
    <s v="003"/>
    <m/>
    <m/>
    <x v="0"/>
    <x v="0"/>
    <s v="CSF"/>
    <x v="18"/>
    <n v="1380330"/>
    <n v="0"/>
    <n v="0"/>
    <n v="1380330"/>
    <n v="0"/>
    <n v="527098"/>
    <n v="853232"/>
    <n v="527098"/>
    <n v="527098"/>
    <n v="527098"/>
    <n v="527098"/>
  </r>
  <r>
    <s v="04-03-00-020"/>
    <x v="19"/>
    <x v="19"/>
    <x v="0"/>
    <s v="01"/>
    <s v="01"/>
    <s v="03"/>
    <s v="002"/>
    <m/>
    <m/>
    <m/>
    <x v="0"/>
    <x v="0"/>
    <s v="CSF"/>
    <x v="19"/>
    <n v="16936290"/>
    <n v="0"/>
    <n v="0"/>
    <n v="16936290"/>
    <n v="0"/>
    <n v="9419868"/>
    <n v="7516422"/>
    <n v="9419868"/>
    <n v="9419868"/>
    <n v="9419868"/>
    <n v="9419868"/>
  </r>
  <r>
    <s v="04-03-00-020"/>
    <x v="19"/>
    <x v="28"/>
    <x v="0"/>
    <s v="02"/>
    <s v="02"/>
    <s v="02"/>
    <s v="006"/>
    <s v="004"/>
    <m/>
    <m/>
    <x v="0"/>
    <x v="0"/>
    <s v="CSF"/>
    <x v="28"/>
    <n v="0"/>
    <n v="78400"/>
    <n v="0"/>
    <n v="78400"/>
    <n v="0"/>
    <n v="78400"/>
    <n v="0"/>
    <n v="78400"/>
    <n v="78400"/>
    <n v="78400"/>
    <n v="78400"/>
  </r>
  <r>
    <s v="04-03-00-020"/>
    <x v="19"/>
    <x v="30"/>
    <x v="0"/>
    <s v="02"/>
    <s v="02"/>
    <s v="02"/>
    <s v="006"/>
    <s v="009"/>
    <m/>
    <m/>
    <x v="0"/>
    <x v="0"/>
    <s v="CSF"/>
    <x v="30"/>
    <n v="37000000"/>
    <n v="0"/>
    <n v="0"/>
    <n v="37000000"/>
    <n v="0"/>
    <n v="37000000"/>
    <n v="0"/>
    <n v="14305734"/>
    <n v="14305734"/>
    <n v="14305734"/>
    <n v="14305734"/>
  </r>
  <r>
    <s v="04-03-00-020"/>
    <x v="19"/>
    <x v="31"/>
    <x v="0"/>
    <s v="02"/>
    <s v="02"/>
    <s v="02"/>
    <s v="007"/>
    <s v="001"/>
    <m/>
    <m/>
    <x v="0"/>
    <x v="0"/>
    <s v="CSF"/>
    <x v="31"/>
    <n v="28240000"/>
    <n v="0"/>
    <n v="28240000"/>
    <n v="0"/>
    <n v="0"/>
    <n v="0"/>
    <n v="0"/>
    <n v="0"/>
    <n v="0"/>
    <n v="0"/>
    <n v="0"/>
  </r>
  <r>
    <s v="04-03-00-020"/>
    <x v="19"/>
    <x v="32"/>
    <x v="0"/>
    <s v="02"/>
    <s v="02"/>
    <s v="02"/>
    <s v="007"/>
    <s v="002"/>
    <m/>
    <m/>
    <x v="0"/>
    <x v="0"/>
    <s v="CSF"/>
    <x v="32"/>
    <n v="28240000"/>
    <n v="0"/>
    <n v="0"/>
    <n v="28240000"/>
    <n v="0"/>
    <n v="28240000"/>
    <n v="0"/>
    <n v="12080000"/>
    <n v="8626667"/>
    <n v="8626667"/>
    <n v="8626667"/>
  </r>
  <r>
    <s v="04-03-00-020"/>
    <x v="19"/>
    <x v="35"/>
    <x v="0"/>
    <s v="02"/>
    <s v="02"/>
    <s v="02"/>
    <s v="008"/>
    <s v="004"/>
    <m/>
    <m/>
    <x v="0"/>
    <x v="0"/>
    <s v="CSF"/>
    <x v="35"/>
    <n v="350000"/>
    <n v="0"/>
    <n v="0"/>
    <n v="350000"/>
    <n v="0"/>
    <n v="350000"/>
    <n v="0"/>
    <n v="97554"/>
    <n v="97554"/>
    <n v="97554"/>
    <n v="97554"/>
  </r>
  <r>
    <s v="04-03-00-020"/>
    <x v="19"/>
    <x v="41"/>
    <x v="0"/>
    <s v="02"/>
    <s v="02"/>
    <s v="02"/>
    <s v="009"/>
    <s v="004"/>
    <m/>
    <m/>
    <x v="0"/>
    <x v="0"/>
    <s v="CSF"/>
    <x v="41"/>
    <n v="1100000"/>
    <n v="0"/>
    <n v="0"/>
    <n v="1100000"/>
    <n v="0"/>
    <n v="1100000"/>
    <n v="0"/>
    <n v="526309"/>
    <n v="509229"/>
    <n v="509229"/>
    <n v="509229"/>
  </r>
  <r>
    <s v="04-03-00-020"/>
    <x v="19"/>
    <x v="43"/>
    <x v="0"/>
    <s v="02"/>
    <s v="02"/>
    <s v="02"/>
    <s v="010"/>
    <m/>
    <m/>
    <m/>
    <x v="0"/>
    <x v="0"/>
    <s v="CSF"/>
    <x v="43"/>
    <n v="0"/>
    <n v="516640"/>
    <n v="0"/>
    <n v="516640"/>
    <n v="0"/>
    <n v="516640"/>
    <n v="0"/>
    <n v="516640"/>
    <n v="516640"/>
    <n v="516640"/>
    <n v="516640"/>
  </r>
  <r>
    <s v="04-03-00-020"/>
    <x v="19"/>
    <x v="44"/>
    <x v="0"/>
    <s v="03"/>
    <s v="04"/>
    <s v="02"/>
    <s v="012"/>
    <s v="001"/>
    <m/>
    <m/>
    <x v="0"/>
    <x v="0"/>
    <s v="CSF"/>
    <x v="44"/>
    <n v="0"/>
    <n v="1949505"/>
    <n v="0"/>
    <n v="1949505"/>
    <n v="0"/>
    <n v="1949505"/>
    <n v="0"/>
    <n v="1949505"/>
    <n v="1949505"/>
    <n v="1949505"/>
    <n v="1949505"/>
  </r>
  <r>
    <s v="04-03-00-020"/>
    <x v="19"/>
    <x v="46"/>
    <x v="0"/>
    <s v="08"/>
    <s v="01"/>
    <s v="02"/>
    <s v="001"/>
    <m/>
    <m/>
    <m/>
    <x v="0"/>
    <x v="0"/>
    <s v="CSF"/>
    <x v="46"/>
    <n v="0"/>
    <n v="6769999"/>
    <n v="443934"/>
    <n v="6326065"/>
    <n v="0"/>
    <n v="6326065"/>
    <n v="0"/>
    <n v="6326065"/>
    <n v="6326065"/>
    <n v="6326065"/>
    <n v="6326065"/>
  </r>
  <r>
    <s v="04-03-00-020"/>
    <x v="19"/>
    <x v="62"/>
    <x v="1"/>
    <s v="0404"/>
    <s v="1003"/>
    <s v="2"/>
    <s v="0"/>
    <s v="0404004"/>
    <s v="02"/>
    <m/>
    <x v="0"/>
    <x v="0"/>
    <s v="CSF"/>
    <x v="62"/>
    <n v="0"/>
    <n v="128027550"/>
    <n v="0"/>
    <n v="128027550"/>
    <n v="0"/>
    <n v="128027550"/>
    <n v="0"/>
    <n v="127997278"/>
    <n v="23035210"/>
    <n v="23035210"/>
    <n v="23035210"/>
  </r>
  <r>
    <s v="04-03-00-020"/>
    <x v="19"/>
    <x v="62"/>
    <x v="1"/>
    <s v="0404"/>
    <s v="1003"/>
    <s v="2"/>
    <s v="0"/>
    <s v="0404004"/>
    <s v="02"/>
    <m/>
    <x v="0"/>
    <x v="2"/>
    <s v="CSF"/>
    <x v="62"/>
    <n v="0"/>
    <n v="36904302"/>
    <n v="0"/>
    <n v="36904302"/>
    <n v="0"/>
    <n v="34904302"/>
    <n v="2000000"/>
    <n v="27570583"/>
    <n v="3849999"/>
    <n v="3849999"/>
    <n v="3849999"/>
  </r>
  <r>
    <s v="04-03-00-020"/>
    <x v="19"/>
    <x v="63"/>
    <x v="1"/>
    <s v="0404"/>
    <s v="1003"/>
    <s v="2"/>
    <s v="0"/>
    <s v="0404007"/>
    <s v="02"/>
    <m/>
    <x v="1"/>
    <x v="1"/>
    <s v="CSF"/>
    <x v="63"/>
    <n v="0"/>
    <n v="54807890"/>
    <n v="0"/>
    <n v="54807890"/>
    <n v="0"/>
    <n v="54807890"/>
    <n v="0"/>
    <n v="51807890"/>
    <n v="0"/>
    <n v="0"/>
    <n v="0"/>
  </r>
  <r>
    <s v="04-03-00-020"/>
    <x v="19"/>
    <x v="78"/>
    <x v="1"/>
    <s v="0499"/>
    <s v="1003"/>
    <s v="5"/>
    <s v="0"/>
    <s v="0499060"/>
    <s v="02"/>
    <m/>
    <x v="1"/>
    <x v="1"/>
    <s v="CSF"/>
    <x v="78"/>
    <n v="0"/>
    <n v="24269760"/>
    <n v="0"/>
    <n v="24269760"/>
    <n v="0"/>
    <n v="24269760"/>
    <n v="0"/>
    <n v="24269760"/>
    <n v="0"/>
    <n v="0"/>
    <n v="0"/>
  </r>
  <r>
    <s v="04-03-00-021"/>
    <x v="20"/>
    <x v="0"/>
    <x v="0"/>
    <s v="01"/>
    <s v="01"/>
    <s v="01"/>
    <s v="001"/>
    <s v="001"/>
    <m/>
    <m/>
    <x v="0"/>
    <x v="0"/>
    <s v="CSF"/>
    <x v="0"/>
    <n v="511341000"/>
    <n v="0"/>
    <n v="0"/>
    <n v="511341000"/>
    <n v="0"/>
    <n v="191719166"/>
    <n v="319621834"/>
    <n v="191719166"/>
    <n v="191719166"/>
    <n v="191719166"/>
    <n v="191719166"/>
  </r>
  <r>
    <s v="04-03-00-021"/>
    <x v="20"/>
    <x v="2"/>
    <x v="0"/>
    <s v="01"/>
    <s v="01"/>
    <s v="01"/>
    <s v="001"/>
    <s v="004"/>
    <m/>
    <m/>
    <x v="0"/>
    <x v="0"/>
    <s v="CSF"/>
    <x v="2"/>
    <n v="11592000"/>
    <n v="0"/>
    <n v="0"/>
    <n v="11592000"/>
    <n v="0"/>
    <n v="4721705"/>
    <n v="6870295"/>
    <n v="4721705"/>
    <n v="4721705"/>
    <n v="4721705"/>
    <n v="4721705"/>
  </r>
  <r>
    <s v="04-03-00-021"/>
    <x v="20"/>
    <x v="3"/>
    <x v="0"/>
    <s v="01"/>
    <s v="01"/>
    <s v="01"/>
    <s v="001"/>
    <s v="005"/>
    <m/>
    <m/>
    <x v="0"/>
    <x v="0"/>
    <s v="CSF"/>
    <x v="3"/>
    <n v="14794000"/>
    <n v="0"/>
    <n v="0"/>
    <n v="14794000"/>
    <n v="0"/>
    <n v="6592941"/>
    <n v="8201059"/>
    <n v="6592941"/>
    <n v="6592941"/>
    <n v="6592941"/>
    <n v="6592941"/>
  </r>
  <r>
    <s v="04-03-00-021"/>
    <x v="20"/>
    <x v="4"/>
    <x v="0"/>
    <s v="01"/>
    <s v="01"/>
    <s v="01"/>
    <s v="001"/>
    <s v="006"/>
    <m/>
    <m/>
    <x v="0"/>
    <x v="0"/>
    <s v="CSF"/>
    <x v="4"/>
    <n v="45545000"/>
    <n v="0"/>
    <n v="0"/>
    <n v="45545000"/>
    <n v="0"/>
    <n v="0"/>
    <n v="45545000"/>
    <n v="0"/>
    <n v="0"/>
    <n v="0"/>
    <n v="0"/>
  </r>
  <r>
    <s v="04-03-00-021"/>
    <x v="20"/>
    <x v="5"/>
    <x v="0"/>
    <s v="01"/>
    <s v="01"/>
    <s v="01"/>
    <s v="001"/>
    <s v="007"/>
    <m/>
    <m/>
    <x v="0"/>
    <x v="0"/>
    <s v="CSF"/>
    <x v="5"/>
    <n v="17712000"/>
    <n v="0"/>
    <n v="0"/>
    <n v="17712000"/>
    <n v="0"/>
    <n v="4945348"/>
    <n v="12766652"/>
    <n v="4945348"/>
    <n v="4945348"/>
    <n v="4945348"/>
    <n v="4945348"/>
  </r>
  <r>
    <s v="04-03-00-021"/>
    <x v="20"/>
    <x v="7"/>
    <x v="0"/>
    <s v="01"/>
    <s v="01"/>
    <s v="01"/>
    <s v="001"/>
    <s v="009"/>
    <m/>
    <m/>
    <x v="0"/>
    <x v="0"/>
    <s v="CSF"/>
    <x v="7"/>
    <n v="62796000"/>
    <n v="0"/>
    <n v="0"/>
    <n v="62796000"/>
    <n v="0"/>
    <n v="0"/>
    <n v="62796000"/>
    <n v="0"/>
    <n v="0"/>
    <n v="0"/>
    <n v="0"/>
  </r>
  <r>
    <s v="04-03-00-021"/>
    <x v="20"/>
    <x v="8"/>
    <x v="0"/>
    <s v="01"/>
    <s v="01"/>
    <s v="01"/>
    <s v="001"/>
    <s v="010"/>
    <m/>
    <m/>
    <x v="0"/>
    <x v="0"/>
    <s v="CSF"/>
    <x v="8"/>
    <n v="31970000"/>
    <n v="0"/>
    <n v="0"/>
    <n v="31970000"/>
    <n v="0"/>
    <n v="8361306"/>
    <n v="23608694"/>
    <n v="8361306"/>
    <n v="8361306"/>
    <n v="8361306"/>
    <n v="8361306"/>
  </r>
  <r>
    <s v="04-03-00-021"/>
    <x v="20"/>
    <x v="9"/>
    <x v="0"/>
    <s v="01"/>
    <s v="01"/>
    <s v="02"/>
    <s v="001"/>
    <m/>
    <m/>
    <m/>
    <x v="0"/>
    <x v="0"/>
    <s v="CSF"/>
    <x v="9"/>
    <n v="66898000"/>
    <n v="0"/>
    <n v="0"/>
    <n v="66898000"/>
    <n v="0"/>
    <n v="20166200"/>
    <n v="46731800"/>
    <n v="20166200"/>
    <n v="20166200"/>
    <n v="20166200"/>
    <n v="20166200"/>
  </r>
  <r>
    <s v="04-03-00-021"/>
    <x v="20"/>
    <x v="10"/>
    <x v="0"/>
    <s v="01"/>
    <s v="01"/>
    <s v="02"/>
    <s v="002"/>
    <m/>
    <m/>
    <m/>
    <x v="0"/>
    <x v="0"/>
    <s v="CSF"/>
    <x v="10"/>
    <n v="45853000"/>
    <n v="0"/>
    <n v="0"/>
    <n v="45853000"/>
    <n v="0"/>
    <n v="17943400"/>
    <n v="27909600"/>
    <n v="17943400"/>
    <n v="17943400"/>
    <n v="17943400"/>
    <n v="17943400"/>
  </r>
  <r>
    <s v="04-03-00-021"/>
    <x v="20"/>
    <x v="12"/>
    <x v="0"/>
    <s v="01"/>
    <s v="01"/>
    <s v="02"/>
    <s v="004"/>
    <m/>
    <m/>
    <m/>
    <x v="0"/>
    <x v="0"/>
    <s v="CSF"/>
    <x v="12"/>
    <n v="29369000"/>
    <n v="0"/>
    <n v="0"/>
    <n v="29369000"/>
    <n v="0"/>
    <n v="8964900"/>
    <n v="20404100"/>
    <n v="8964900"/>
    <n v="8964900"/>
    <n v="8964900"/>
    <n v="8964900"/>
  </r>
  <r>
    <s v="04-03-00-021"/>
    <x v="20"/>
    <x v="13"/>
    <x v="0"/>
    <s v="01"/>
    <s v="01"/>
    <s v="02"/>
    <s v="005"/>
    <m/>
    <m/>
    <m/>
    <x v="0"/>
    <x v="0"/>
    <s v="CSF"/>
    <x v="13"/>
    <n v="5798000"/>
    <n v="0"/>
    <n v="0"/>
    <n v="5798000"/>
    <n v="0"/>
    <n v="2651800"/>
    <n v="3146200"/>
    <n v="2651800"/>
    <n v="2651800"/>
    <n v="2651800"/>
    <n v="2651800"/>
  </r>
  <r>
    <s v="04-03-00-021"/>
    <x v="20"/>
    <x v="14"/>
    <x v="0"/>
    <s v="01"/>
    <s v="01"/>
    <s v="02"/>
    <s v="006"/>
    <m/>
    <m/>
    <m/>
    <x v="0"/>
    <x v="0"/>
    <s v="CSF"/>
    <x v="14"/>
    <n v="22032000"/>
    <n v="0"/>
    <n v="0"/>
    <n v="22032000"/>
    <n v="0"/>
    <n v="6726400"/>
    <n v="15305600"/>
    <n v="6726400"/>
    <n v="6726400"/>
    <n v="6726400"/>
    <n v="6726400"/>
  </r>
  <r>
    <s v="04-03-00-021"/>
    <x v="20"/>
    <x v="15"/>
    <x v="0"/>
    <s v="01"/>
    <s v="01"/>
    <s v="02"/>
    <s v="007"/>
    <m/>
    <m/>
    <m/>
    <x v="0"/>
    <x v="0"/>
    <s v="CSF"/>
    <x v="15"/>
    <n v="14691000"/>
    <n v="0"/>
    <n v="0"/>
    <n v="14691000"/>
    <n v="0"/>
    <n v="4485000"/>
    <n v="10206000"/>
    <n v="4485000"/>
    <n v="4485000"/>
    <n v="4485000"/>
    <n v="4485000"/>
  </r>
  <r>
    <s v="04-03-00-021"/>
    <x v="20"/>
    <x v="16"/>
    <x v="0"/>
    <s v="01"/>
    <s v="01"/>
    <s v="03"/>
    <s v="001"/>
    <s v="001"/>
    <m/>
    <m/>
    <x v="0"/>
    <x v="0"/>
    <s v="CSF"/>
    <x v="16"/>
    <n v="18122580"/>
    <n v="0"/>
    <n v="0"/>
    <n v="18122580"/>
    <n v="0"/>
    <n v="8627099"/>
    <n v="9495481"/>
    <n v="8627099"/>
    <n v="8627099"/>
    <n v="8627099"/>
    <n v="8627099"/>
  </r>
  <r>
    <s v="04-03-00-021"/>
    <x v="20"/>
    <x v="17"/>
    <x v="0"/>
    <s v="01"/>
    <s v="01"/>
    <s v="03"/>
    <s v="001"/>
    <s v="002"/>
    <m/>
    <m/>
    <x v="0"/>
    <x v="0"/>
    <s v="CSF"/>
    <x v="17"/>
    <n v="0"/>
    <n v="1459983"/>
    <n v="0"/>
    <n v="1459983"/>
    <n v="0"/>
    <n v="1459983"/>
    <n v="0"/>
    <n v="1459983"/>
    <n v="1459983"/>
    <n v="1459983"/>
    <n v="1459983"/>
  </r>
  <r>
    <s v="04-03-00-021"/>
    <x v="20"/>
    <x v="18"/>
    <x v="0"/>
    <s v="01"/>
    <s v="01"/>
    <s v="03"/>
    <s v="001"/>
    <s v="003"/>
    <m/>
    <m/>
    <x v="0"/>
    <x v="0"/>
    <s v="CSF"/>
    <x v="18"/>
    <n v="1685880"/>
    <n v="0"/>
    <n v="0"/>
    <n v="1685880"/>
    <n v="0"/>
    <n v="808070"/>
    <n v="877810"/>
    <n v="808070"/>
    <n v="808070"/>
    <n v="808070"/>
    <n v="808070"/>
  </r>
  <r>
    <s v="04-03-00-021"/>
    <x v="20"/>
    <x v="19"/>
    <x v="0"/>
    <s v="01"/>
    <s v="01"/>
    <s v="03"/>
    <s v="002"/>
    <m/>
    <m/>
    <m/>
    <x v="0"/>
    <x v="0"/>
    <s v="CSF"/>
    <x v="19"/>
    <n v="16936290"/>
    <n v="0"/>
    <n v="0"/>
    <n v="16936290"/>
    <n v="0"/>
    <n v="9419868"/>
    <n v="7516422"/>
    <n v="9419868"/>
    <n v="9419868"/>
    <n v="9419868"/>
    <n v="9419868"/>
  </r>
  <r>
    <s v="04-03-00-021"/>
    <x v="20"/>
    <x v="28"/>
    <x v="0"/>
    <s v="02"/>
    <s v="02"/>
    <s v="02"/>
    <s v="006"/>
    <s v="004"/>
    <m/>
    <m/>
    <x v="0"/>
    <x v="0"/>
    <s v="CSF"/>
    <x v="28"/>
    <n v="0"/>
    <n v="70000"/>
    <n v="0"/>
    <n v="70000"/>
    <n v="0"/>
    <n v="0"/>
    <n v="70000"/>
    <n v="0"/>
    <n v="0"/>
    <n v="0"/>
    <n v="0"/>
  </r>
  <r>
    <s v="04-03-00-021"/>
    <x v="20"/>
    <x v="30"/>
    <x v="0"/>
    <s v="02"/>
    <s v="02"/>
    <s v="02"/>
    <s v="006"/>
    <s v="009"/>
    <m/>
    <m/>
    <x v="0"/>
    <x v="0"/>
    <s v="CSF"/>
    <x v="30"/>
    <n v="21000000"/>
    <n v="0"/>
    <n v="0"/>
    <n v="21000000"/>
    <n v="0"/>
    <n v="21000000"/>
    <n v="0"/>
    <n v="5139459"/>
    <n v="5139459"/>
    <n v="5139459"/>
    <n v="5139459"/>
  </r>
  <r>
    <s v="04-03-00-021"/>
    <x v="20"/>
    <x v="31"/>
    <x v="0"/>
    <s v="02"/>
    <s v="02"/>
    <s v="02"/>
    <s v="007"/>
    <s v="001"/>
    <m/>
    <m/>
    <x v="0"/>
    <x v="0"/>
    <s v="CSF"/>
    <x v="31"/>
    <n v="2100000"/>
    <n v="0"/>
    <n v="2100000"/>
    <n v="0"/>
    <n v="0"/>
    <n v="0"/>
    <n v="0"/>
    <n v="0"/>
    <n v="0"/>
    <n v="0"/>
    <n v="0"/>
  </r>
  <r>
    <s v="04-03-00-021"/>
    <x v="20"/>
    <x v="32"/>
    <x v="0"/>
    <s v="02"/>
    <s v="02"/>
    <s v="02"/>
    <s v="007"/>
    <s v="002"/>
    <m/>
    <m/>
    <x v="0"/>
    <x v="0"/>
    <s v="CSF"/>
    <x v="32"/>
    <n v="0"/>
    <n v="2100000"/>
    <n v="0"/>
    <n v="2100000"/>
    <n v="0"/>
    <n v="2100000"/>
    <n v="0"/>
    <n v="0"/>
    <n v="0"/>
    <n v="0"/>
    <n v="0"/>
  </r>
  <r>
    <s v="04-03-00-021"/>
    <x v="20"/>
    <x v="35"/>
    <x v="0"/>
    <s v="02"/>
    <s v="02"/>
    <s v="02"/>
    <s v="008"/>
    <s v="004"/>
    <m/>
    <m/>
    <x v="0"/>
    <x v="0"/>
    <s v="CSF"/>
    <x v="35"/>
    <n v="2000000"/>
    <n v="0"/>
    <n v="0"/>
    <n v="2000000"/>
    <n v="0"/>
    <n v="2000000"/>
    <n v="0"/>
    <n v="618800"/>
    <n v="618800"/>
    <n v="618800"/>
    <n v="618800"/>
  </r>
  <r>
    <s v="04-03-00-021"/>
    <x v="20"/>
    <x v="41"/>
    <x v="0"/>
    <s v="02"/>
    <s v="02"/>
    <s v="02"/>
    <s v="009"/>
    <s v="004"/>
    <m/>
    <m/>
    <x v="0"/>
    <x v="0"/>
    <s v="CSF"/>
    <x v="41"/>
    <n v="800000"/>
    <n v="0"/>
    <n v="0"/>
    <n v="800000"/>
    <n v="0"/>
    <n v="800000"/>
    <n v="0"/>
    <n v="234574"/>
    <n v="234574"/>
    <n v="234574"/>
    <n v="234574"/>
  </r>
  <r>
    <s v="04-03-00-021"/>
    <x v="20"/>
    <x v="43"/>
    <x v="0"/>
    <s v="02"/>
    <s v="02"/>
    <s v="02"/>
    <s v="010"/>
    <m/>
    <m/>
    <m/>
    <x v="0"/>
    <x v="0"/>
    <s v="CSF"/>
    <x v="43"/>
    <n v="0"/>
    <n v="258320"/>
    <n v="0"/>
    <n v="258320"/>
    <n v="0"/>
    <n v="258320"/>
    <n v="0"/>
    <n v="258320"/>
    <n v="258320"/>
    <n v="258320"/>
    <n v="258320"/>
  </r>
  <r>
    <s v="04-03-00-021"/>
    <x v="20"/>
    <x v="44"/>
    <x v="0"/>
    <s v="03"/>
    <s v="04"/>
    <s v="02"/>
    <s v="012"/>
    <s v="001"/>
    <m/>
    <m/>
    <x v="0"/>
    <x v="0"/>
    <s v="CSF"/>
    <x v="44"/>
    <n v="0"/>
    <n v="934611"/>
    <n v="0"/>
    <n v="934611"/>
    <n v="0"/>
    <n v="913741"/>
    <n v="20870"/>
    <n v="913741"/>
    <n v="913741"/>
    <n v="913741"/>
    <n v="913741"/>
  </r>
  <r>
    <s v="04-03-00-021"/>
    <x v="20"/>
    <x v="46"/>
    <x v="0"/>
    <s v="08"/>
    <s v="01"/>
    <s v="02"/>
    <s v="001"/>
    <m/>
    <m/>
    <m/>
    <x v="0"/>
    <x v="0"/>
    <s v="CSF"/>
    <x v="46"/>
    <n v="0"/>
    <n v="11829000"/>
    <n v="0"/>
    <n v="11829000"/>
    <n v="0"/>
    <n v="11829000"/>
    <n v="0"/>
    <n v="11829000"/>
    <n v="11829000"/>
    <n v="11829000"/>
    <n v="11829000"/>
  </r>
  <r>
    <s v="04-03-00-021"/>
    <x v="20"/>
    <x v="47"/>
    <x v="0"/>
    <s v="08"/>
    <s v="01"/>
    <s v="02"/>
    <s v="003"/>
    <m/>
    <m/>
    <m/>
    <x v="1"/>
    <x v="1"/>
    <s v="CSF"/>
    <x v="47"/>
    <n v="0"/>
    <n v="1676000"/>
    <n v="0"/>
    <n v="1676000"/>
    <n v="0"/>
    <n v="1632000"/>
    <n v="44000"/>
    <n v="1632000"/>
    <n v="1632000"/>
    <n v="1632000"/>
    <n v="1632000"/>
  </r>
  <r>
    <s v="04-03-00-021"/>
    <x v="20"/>
    <x v="62"/>
    <x v="1"/>
    <s v="0404"/>
    <s v="1003"/>
    <s v="2"/>
    <s v="0"/>
    <s v="0404004"/>
    <s v="02"/>
    <m/>
    <x v="0"/>
    <x v="0"/>
    <s v="CSF"/>
    <x v="62"/>
    <n v="0"/>
    <n v="387607150"/>
    <n v="0"/>
    <n v="387607150"/>
    <n v="0"/>
    <n v="387062800"/>
    <n v="544350"/>
    <n v="169904628"/>
    <n v="5775441"/>
    <n v="5775441"/>
    <n v="5775441"/>
  </r>
  <r>
    <s v="04-03-00-021"/>
    <x v="20"/>
    <x v="62"/>
    <x v="1"/>
    <s v="0404"/>
    <s v="1003"/>
    <s v="2"/>
    <s v="0"/>
    <s v="0404004"/>
    <s v="02"/>
    <m/>
    <x v="0"/>
    <x v="2"/>
    <s v="CSF"/>
    <x v="62"/>
    <n v="0"/>
    <n v="86701564"/>
    <n v="0"/>
    <n v="86701564"/>
    <n v="0"/>
    <n v="82901564"/>
    <n v="3800000"/>
    <n v="20294759"/>
    <n v="4304916"/>
    <n v="4304916"/>
    <n v="4304916"/>
  </r>
  <r>
    <s v="04-03-00-021"/>
    <x v="20"/>
    <x v="63"/>
    <x v="1"/>
    <s v="0404"/>
    <s v="1003"/>
    <s v="2"/>
    <s v="0"/>
    <s v="0404007"/>
    <s v="02"/>
    <m/>
    <x v="1"/>
    <x v="1"/>
    <s v="CSF"/>
    <x v="63"/>
    <n v="0"/>
    <n v="34807890"/>
    <n v="0"/>
    <n v="34807890"/>
    <n v="0"/>
    <n v="0"/>
    <n v="34807890"/>
    <n v="0"/>
    <n v="0"/>
    <n v="0"/>
    <n v="0"/>
  </r>
  <r>
    <s v="04-03-00-021"/>
    <x v="20"/>
    <x v="78"/>
    <x v="1"/>
    <s v="0499"/>
    <s v="1003"/>
    <s v="5"/>
    <s v="0"/>
    <s v="0499060"/>
    <s v="02"/>
    <m/>
    <x v="1"/>
    <x v="1"/>
    <s v="CSF"/>
    <x v="78"/>
    <n v="0"/>
    <n v="24269760"/>
    <n v="0"/>
    <n v="24269760"/>
    <n v="0"/>
    <n v="24269760"/>
    <n v="0"/>
    <n v="0"/>
    <n v="0"/>
    <n v="0"/>
    <n v="0"/>
  </r>
  <r>
    <s v="04-03-00-022"/>
    <x v="21"/>
    <x v="0"/>
    <x v="0"/>
    <s v="01"/>
    <s v="01"/>
    <s v="01"/>
    <s v="001"/>
    <s v="001"/>
    <m/>
    <m/>
    <x v="0"/>
    <x v="0"/>
    <s v="CSF"/>
    <x v="0"/>
    <n v="907874000"/>
    <n v="0"/>
    <n v="0"/>
    <n v="907874000"/>
    <n v="0"/>
    <n v="311586023"/>
    <n v="596287977"/>
    <n v="311586023"/>
    <n v="311586023"/>
    <n v="311586023"/>
    <n v="311586023"/>
  </r>
  <r>
    <s v="04-03-00-022"/>
    <x v="21"/>
    <x v="2"/>
    <x v="0"/>
    <s v="01"/>
    <s v="01"/>
    <s v="01"/>
    <s v="001"/>
    <s v="004"/>
    <m/>
    <m/>
    <x v="0"/>
    <x v="0"/>
    <s v="CSF"/>
    <x v="2"/>
    <n v="23345000"/>
    <n v="0"/>
    <n v="0"/>
    <n v="23345000"/>
    <n v="0"/>
    <n v="8603433"/>
    <n v="14741567"/>
    <n v="8603433"/>
    <n v="8603433"/>
    <n v="8603433"/>
    <n v="8603433"/>
  </r>
  <r>
    <s v="04-03-00-022"/>
    <x v="21"/>
    <x v="3"/>
    <x v="0"/>
    <s v="01"/>
    <s v="01"/>
    <s v="01"/>
    <s v="001"/>
    <s v="005"/>
    <m/>
    <m/>
    <x v="0"/>
    <x v="0"/>
    <s v="CSF"/>
    <x v="3"/>
    <n v="33136000"/>
    <n v="0"/>
    <n v="0"/>
    <n v="33136000"/>
    <n v="0"/>
    <n v="12564749"/>
    <n v="20571251"/>
    <n v="12564749"/>
    <n v="12564749"/>
    <n v="12564749"/>
    <n v="12564749"/>
  </r>
  <r>
    <s v="04-03-00-022"/>
    <x v="21"/>
    <x v="4"/>
    <x v="0"/>
    <s v="01"/>
    <s v="01"/>
    <s v="01"/>
    <s v="001"/>
    <s v="006"/>
    <m/>
    <m/>
    <x v="0"/>
    <x v="0"/>
    <s v="CSF"/>
    <x v="4"/>
    <n v="89026000"/>
    <n v="0"/>
    <n v="0"/>
    <n v="89026000"/>
    <n v="0"/>
    <n v="0"/>
    <n v="89026000"/>
    <n v="0"/>
    <n v="0"/>
    <n v="0"/>
    <n v="0"/>
  </r>
  <r>
    <s v="04-03-00-022"/>
    <x v="21"/>
    <x v="5"/>
    <x v="0"/>
    <s v="01"/>
    <s v="01"/>
    <s v="01"/>
    <s v="001"/>
    <s v="007"/>
    <m/>
    <m/>
    <x v="0"/>
    <x v="0"/>
    <s v="CSF"/>
    <x v="5"/>
    <n v="32810000"/>
    <n v="0"/>
    <n v="0"/>
    <n v="32810000"/>
    <n v="0"/>
    <n v="10691834"/>
    <n v="22118166"/>
    <n v="10691834"/>
    <n v="10691834"/>
    <n v="10691834"/>
    <n v="10691834"/>
  </r>
  <r>
    <s v="04-03-00-022"/>
    <x v="21"/>
    <x v="7"/>
    <x v="0"/>
    <s v="01"/>
    <s v="01"/>
    <s v="01"/>
    <s v="001"/>
    <s v="009"/>
    <m/>
    <m/>
    <x v="0"/>
    <x v="0"/>
    <s v="CSF"/>
    <x v="7"/>
    <n v="116976000"/>
    <n v="0"/>
    <n v="0"/>
    <n v="116976000"/>
    <n v="0"/>
    <n v="0"/>
    <n v="116976000"/>
    <n v="0"/>
    <n v="0"/>
    <n v="0"/>
    <n v="0"/>
  </r>
  <r>
    <s v="04-03-00-022"/>
    <x v="21"/>
    <x v="8"/>
    <x v="0"/>
    <s v="01"/>
    <s v="01"/>
    <s v="01"/>
    <s v="001"/>
    <s v="010"/>
    <m/>
    <m/>
    <x v="0"/>
    <x v="0"/>
    <s v="CSF"/>
    <x v="8"/>
    <n v="67970000"/>
    <n v="0"/>
    <n v="0"/>
    <n v="67970000"/>
    <n v="0"/>
    <n v="16550152"/>
    <n v="51419848"/>
    <n v="16550152"/>
    <n v="16550152"/>
    <n v="16550152"/>
    <n v="16550152"/>
  </r>
  <r>
    <s v="04-03-00-022"/>
    <x v="21"/>
    <x v="9"/>
    <x v="0"/>
    <s v="01"/>
    <s v="01"/>
    <s v="02"/>
    <s v="001"/>
    <m/>
    <m/>
    <m/>
    <x v="0"/>
    <x v="0"/>
    <s v="CSF"/>
    <x v="9"/>
    <n v="120336000"/>
    <n v="0"/>
    <n v="0"/>
    <n v="120336000"/>
    <n v="0"/>
    <n v="32059500"/>
    <n v="88276500"/>
    <n v="32059500"/>
    <n v="32059500"/>
    <n v="32059500"/>
    <n v="32059500"/>
  </r>
  <r>
    <s v="04-03-00-022"/>
    <x v="21"/>
    <x v="10"/>
    <x v="0"/>
    <s v="01"/>
    <s v="01"/>
    <s v="02"/>
    <s v="002"/>
    <m/>
    <m/>
    <m/>
    <x v="0"/>
    <x v="0"/>
    <s v="CSF"/>
    <x v="10"/>
    <n v="83380000"/>
    <n v="0"/>
    <n v="0"/>
    <n v="83380000"/>
    <n v="0"/>
    <n v="28958900"/>
    <n v="54421100"/>
    <n v="28958900"/>
    <n v="28958900"/>
    <n v="28958900"/>
    <n v="28958900"/>
  </r>
  <r>
    <s v="04-03-00-022"/>
    <x v="21"/>
    <x v="12"/>
    <x v="0"/>
    <s v="01"/>
    <s v="01"/>
    <s v="02"/>
    <s v="004"/>
    <m/>
    <m/>
    <m/>
    <x v="0"/>
    <x v="0"/>
    <s v="CSF"/>
    <x v="12"/>
    <n v="50549000"/>
    <n v="0"/>
    <n v="0"/>
    <n v="50549000"/>
    <n v="0"/>
    <n v="16266600"/>
    <n v="34282400"/>
    <n v="16266600"/>
    <n v="16266600"/>
    <n v="16266600"/>
    <n v="16266600"/>
  </r>
  <r>
    <s v="04-03-00-022"/>
    <x v="21"/>
    <x v="13"/>
    <x v="0"/>
    <s v="01"/>
    <s v="01"/>
    <s v="02"/>
    <s v="005"/>
    <m/>
    <m/>
    <m/>
    <x v="0"/>
    <x v="0"/>
    <s v="CSF"/>
    <x v="13"/>
    <n v="14170000"/>
    <n v="0"/>
    <n v="0"/>
    <n v="14170000"/>
    <n v="0"/>
    <n v="4716000"/>
    <n v="9454000"/>
    <n v="4716000"/>
    <n v="4716000"/>
    <n v="4716000"/>
    <n v="4716000"/>
  </r>
  <r>
    <s v="04-03-00-022"/>
    <x v="21"/>
    <x v="14"/>
    <x v="0"/>
    <s v="01"/>
    <s v="01"/>
    <s v="02"/>
    <s v="006"/>
    <m/>
    <m/>
    <m/>
    <x v="0"/>
    <x v="0"/>
    <s v="CSF"/>
    <x v="14"/>
    <n v="37920000"/>
    <n v="0"/>
    <n v="0"/>
    <n v="37920000"/>
    <n v="0"/>
    <n v="12203900"/>
    <n v="25716100"/>
    <n v="12203900"/>
    <n v="12203900"/>
    <n v="12203900"/>
    <n v="12203900"/>
  </r>
  <r>
    <s v="04-03-00-022"/>
    <x v="21"/>
    <x v="15"/>
    <x v="0"/>
    <s v="01"/>
    <s v="01"/>
    <s v="02"/>
    <s v="007"/>
    <m/>
    <m/>
    <m/>
    <x v="0"/>
    <x v="0"/>
    <s v="CSF"/>
    <x v="15"/>
    <n v="25286000"/>
    <n v="0"/>
    <n v="0"/>
    <n v="25286000"/>
    <n v="0"/>
    <n v="8136700"/>
    <n v="17149300"/>
    <n v="8136700"/>
    <n v="8136700"/>
    <n v="8136700"/>
    <n v="8136700"/>
  </r>
  <r>
    <s v="04-03-00-022"/>
    <x v="21"/>
    <x v="16"/>
    <x v="0"/>
    <s v="01"/>
    <s v="01"/>
    <s v="03"/>
    <s v="001"/>
    <s v="001"/>
    <m/>
    <m/>
    <x v="0"/>
    <x v="0"/>
    <s v="CSF"/>
    <x v="16"/>
    <n v="33791310"/>
    <n v="0"/>
    <n v="0"/>
    <n v="33791310"/>
    <n v="0"/>
    <n v="16853123"/>
    <n v="16938187"/>
    <n v="16853123"/>
    <n v="16853123"/>
    <n v="16853123"/>
    <n v="16853123"/>
  </r>
  <r>
    <s v="04-03-00-022"/>
    <x v="21"/>
    <x v="18"/>
    <x v="0"/>
    <s v="01"/>
    <s v="01"/>
    <s v="03"/>
    <s v="001"/>
    <s v="003"/>
    <m/>
    <m/>
    <x v="0"/>
    <x v="0"/>
    <s v="CSF"/>
    <x v="18"/>
    <n v="3394440"/>
    <n v="0"/>
    <n v="0"/>
    <n v="3394440"/>
    <n v="0"/>
    <n v="1320718"/>
    <n v="2073722"/>
    <n v="1320718"/>
    <n v="1320718"/>
    <n v="1320718"/>
    <n v="1320718"/>
  </r>
  <r>
    <s v="04-03-00-022"/>
    <x v="21"/>
    <x v="23"/>
    <x v="0"/>
    <s v="02"/>
    <s v="02"/>
    <s v="01"/>
    <s v="003"/>
    <s v="002"/>
    <m/>
    <m/>
    <x v="0"/>
    <x v="0"/>
    <s v="CSF"/>
    <x v="23"/>
    <n v="0"/>
    <n v="6000000"/>
    <n v="6000000"/>
    <n v="0"/>
    <n v="0"/>
    <n v="0"/>
    <n v="0"/>
    <n v="0"/>
    <n v="0"/>
    <n v="0"/>
    <n v="0"/>
  </r>
  <r>
    <s v="04-03-00-022"/>
    <x v="21"/>
    <x v="28"/>
    <x v="0"/>
    <s v="02"/>
    <s v="02"/>
    <s v="02"/>
    <s v="006"/>
    <s v="004"/>
    <m/>
    <m/>
    <x v="0"/>
    <x v="0"/>
    <s v="CSF"/>
    <x v="28"/>
    <n v="0"/>
    <n v="78400"/>
    <n v="0"/>
    <n v="78400"/>
    <n v="0"/>
    <n v="78400"/>
    <n v="0"/>
    <n v="78400"/>
    <n v="78400"/>
    <n v="78400"/>
    <n v="78400"/>
  </r>
  <r>
    <s v="04-03-00-022"/>
    <x v="21"/>
    <x v="28"/>
    <x v="0"/>
    <s v="02"/>
    <s v="02"/>
    <s v="02"/>
    <s v="006"/>
    <s v="004"/>
    <m/>
    <m/>
    <x v="1"/>
    <x v="1"/>
    <s v="CSF"/>
    <x v="28"/>
    <n v="0"/>
    <n v="90000"/>
    <n v="0"/>
    <n v="90000"/>
    <n v="0"/>
    <n v="90000"/>
    <n v="0"/>
    <n v="0"/>
    <n v="0"/>
    <n v="0"/>
    <n v="0"/>
  </r>
  <r>
    <s v="04-03-00-022"/>
    <x v="21"/>
    <x v="30"/>
    <x v="0"/>
    <s v="02"/>
    <s v="02"/>
    <s v="02"/>
    <s v="006"/>
    <s v="009"/>
    <m/>
    <m/>
    <x v="0"/>
    <x v="0"/>
    <s v="CSF"/>
    <x v="30"/>
    <n v="45000000"/>
    <n v="0"/>
    <n v="0"/>
    <n v="45000000"/>
    <n v="0"/>
    <n v="45000000"/>
    <n v="0"/>
    <n v="18919150"/>
    <n v="18919150"/>
    <n v="18919150"/>
    <n v="18919150"/>
  </r>
  <r>
    <s v="04-03-00-022"/>
    <x v="21"/>
    <x v="32"/>
    <x v="0"/>
    <s v="02"/>
    <s v="02"/>
    <s v="02"/>
    <s v="007"/>
    <s v="002"/>
    <m/>
    <m/>
    <x v="1"/>
    <x v="1"/>
    <s v="CSF"/>
    <x v="32"/>
    <n v="0"/>
    <n v="55584900"/>
    <n v="0"/>
    <n v="55584900"/>
    <n v="0"/>
    <n v="55584900"/>
    <n v="0"/>
    <n v="55584900"/>
    <n v="16675470"/>
    <n v="16675470"/>
    <n v="16675470"/>
  </r>
  <r>
    <s v="04-03-00-022"/>
    <x v="21"/>
    <x v="35"/>
    <x v="0"/>
    <s v="02"/>
    <s v="02"/>
    <s v="02"/>
    <s v="008"/>
    <s v="004"/>
    <m/>
    <m/>
    <x v="0"/>
    <x v="0"/>
    <s v="CSF"/>
    <x v="35"/>
    <n v="4000000"/>
    <n v="0"/>
    <n v="0"/>
    <n v="4000000"/>
    <n v="0"/>
    <n v="4000000"/>
    <n v="0"/>
    <n v="1057409"/>
    <n v="1057409"/>
    <n v="1057409"/>
    <n v="1057409"/>
  </r>
  <r>
    <s v="04-03-00-022"/>
    <x v="21"/>
    <x v="41"/>
    <x v="0"/>
    <s v="02"/>
    <s v="02"/>
    <s v="02"/>
    <s v="009"/>
    <s v="004"/>
    <m/>
    <m/>
    <x v="0"/>
    <x v="0"/>
    <s v="CSF"/>
    <x v="41"/>
    <n v="1700000"/>
    <n v="0"/>
    <n v="0"/>
    <n v="1700000"/>
    <n v="0"/>
    <n v="1700000"/>
    <n v="0"/>
    <n v="570177"/>
    <n v="570177"/>
    <n v="570177"/>
    <n v="570177"/>
  </r>
  <r>
    <s v="04-03-00-022"/>
    <x v="21"/>
    <x v="43"/>
    <x v="0"/>
    <s v="02"/>
    <s v="02"/>
    <s v="02"/>
    <s v="010"/>
    <m/>
    <m/>
    <m/>
    <x v="0"/>
    <x v="0"/>
    <s v="CSF"/>
    <x v="43"/>
    <n v="0"/>
    <n v="258320"/>
    <n v="0"/>
    <n v="258320"/>
    <n v="0"/>
    <n v="258320"/>
    <n v="0"/>
    <n v="258320"/>
    <n v="258320"/>
    <n v="258320"/>
    <n v="258320"/>
  </r>
  <r>
    <s v="04-03-00-022"/>
    <x v="21"/>
    <x v="43"/>
    <x v="0"/>
    <s v="02"/>
    <s v="02"/>
    <s v="02"/>
    <s v="010"/>
    <m/>
    <m/>
    <m/>
    <x v="1"/>
    <x v="1"/>
    <s v="CSF"/>
    <x v="43"/>
    <n v="0"/>
    <n v="781123"/>
    <n v="0"/>
    <n v="781123"/>
    <n v="0"/>
    <n v="781123"/>
    <n v="0"/>
    <n v="0"/>
    <n v="0"/>
    <n v="0"/>
    <n v="0"/>
  </r>
  <r>
    <s v="04-03-00-022"/>
    <x v="21"/>
    <x v="44"/>
    <x v="0"/>
    <s v="03"/>
    <s v="04"/>
    <s v="02"/>
    <s v="012"/>
    <s v="001"/>
    <m/>
    <m/>
    <x v="0"/>
    <x v="0"/>
    <s v="CSF"/>
    <x v="44"/>
    <n v="0"/>
    <n v="14855"/>
    <n v="0"/>
    <n v="14855"/>
    <n v="0"/>
    <n v="14855"/>
    <n v="0"/>
    <n v="14855"/>
    <n v="14855"/>
    <n v="14855"/>
    <n v="14855"/>
  </r>
  <r>
    <s v="04-03-00-022"/>
    <x v="21"/>
    <x v="46"/>
    <x v="0"/>
    <s v="08"/>
    <s v="01"/>
    <s v="02"/>
    <s v="001"/>
    <m/>
    <m/>
    <m/>
    <x v="0"/>
    <x v="0"/>
    <s v="CSF"/>
    <x v="46"/>
    <n v="0"/>
    <n v="30515000"/>
    <n v="0"/>
    <n v="30515000"/>
    <n v="0"/>
    <n v="30515000"/>
    <n v="0"/>
    <n v="30515000"/>
    <n v="30515000"/>
    <n v="30515000"/>
    <n v="30515000"/>
  </r>
  <r>
    <s v="04-03-00-022"/>
    <x v="21"/>
    <x v="47"/>
    <x v="0"/>
    <s v="08"/>
    <s v="01"/>
    <s v="02"/>
    <s v="003"/>
    <m/>
    <m/>
    <m/>
    <x v="1"/>
    <x v="1"/>
    <s v="CSF"/>
    <x v="47"/>
    <n v="0"/>
    <n v="4325197"/>
    <n v="0"/>
    <n v="4325197"/>
    <n v="0"/>
    <n v="4325197"/>
    <n v="0"/>
    <n v="3576197"/>
    <n v="3576197"/>
    <n v="3576197"/>
    <n v="3576197"/>
  </r>
  <r>
    <s v="04-03-00-022"/>
    <x v="21"/>
    <x v="62"/>
    <x v="1"/>
    <s v="0404"/>
    <s v="1003"/>
    <s v="2"/>
    <s v="0"/>
    <s v="0404004"/>
    <s v="02"/>
    <m/>
    <x v="0"/>
    <x v="0"/>
    <s v="CSF"/>
    <x v="62"/>
    <n v="0"/>
    <n v="408453100"/>
    <n v="0"/>
    <n v="408453100"/>
    <n v="0"/>
    <n v="408453100"/>
    <n v="0"/>
    <n v="237231468"/>
    <n v="21359957"/>
    <n v="21359957"/>
    <n v="21359957"/>
  </r>
  <r>
    <s v="04-03-00-022"/>
    <x v="21"/>
    <x v="62"/>
    <x v="1"/>
    <s v="0404"/>
    <s v="1003"/>
    <s v="2"/>
    <s v="0"/>
    <s v="0404004"/>
    <s v="02"/>
    <m/>
    <x v="0"/>
    <x v="2"/>
    <s v="CSF"/>
    <x v="62"/>
    <n v="0"/>
    <n v="89329100"/>
    <n v="0"/>
    <n v="89329100"/>
    <n v="0"/>
    <n v="89329100"/>
    <n v="0"/>
    <n v="32651473"/>
    <n v="843583"/>
    <n v="843583"/>
    <n v="843583"/>
  </r>
  <r>
    <s v="04-03-00-022"/>
    <x v="21"/>
    <x v="63"/>
    <x v="1"/>
    <s v="0404"/>
    <s v="1003"/>
    <s v="2"/>
    <s v="0"/>
    <s v="0404007"/>
    <s v="02"/>
    <m/>
    <x v="1"/>
    <x v="1"/>
    <s v="CSF"/>
    <x v="63"/>
    <n v="0"/>
    <n v="51807890"/>
    <n v="0"/>
    <n v="51807890"/>
    <n v="0"/>
    <n v="51807890"/>
    <n v="0"/>
    <n v="507732"/>
    <n v="0"/>
    <n v="0"/>
    <n v="0"/>
  </r>
  <r>
    <s v="04-03-00-022"/>
    <x v="21"/>
    <x v="78"/>
    <x v="1"/>
    <s v="0499"/>
    <s v="1003"/>
    <s v="5"/>
    <s v="0"/>
    <s v="0499060"/>
    <s v="02"/>
    <m/>
    <x v="1"/>
    <x v="1"/>
    <s v="CSF"/>
    <x v="78"/>
    <n v="0"/>
    <n v="24269760"/>
    <n v="0"/>
    <n v="24269760"/>
    <n v="0"/>
    <n v="24269760"/>
    <n v="0"/>
    <n v="24269760"/>
    <n v="0"/>
    <n v="0"/>
    <n v="0"/>
  </r>
  <r>
    <s v="04-03-00-025"/>
    <x v="22"/>
    <x v="64"/>
    <x v="1"/>
    <s v="0404"/>
    <s v="1003"/>
    <s v="2"/>
    <s v="0"/>
    <s v="0404004"/>
    <s v="01022"/>
    <s v=""/>
    <x v="0"/>
    <x v="3"/>
    <s v="CSF"/>
    <x v="64"/>
    <n v="0"/>
    <n v="1310017457"/>
    <n v="0"/>
    <n v="1310017457"/>
    <n v="0"/>
    <n v="0"/>
    <n v="1310017457"/>
    <n v="0"/>
    <n v="0"/>
    <n v="0"/>
    <n v="0"/>
  </r>
  <r>
    <s v="04-03-00-025"/>
    <x v="22"/>
    <x v="65"/>
    <x v="1"/>
    <s v="0404"/>
    <s v="1003"/>
    <s v="2"/>
    <s v="0"/>
    <s v="0404004"/>
    <s v="02011"/>
    <s v=""/>
    <x v="0"/>
    <x v="3"/>
    <s v="CSF"/>
    <x v="65"/>
    <n v="0"/>
    <n v="7320662632"/>
    <n v="0"/>
    <n v="7320662632"/>
    <n v="0"/>
    <n v="0"/>
    <n v="7320662632"/>
    <n v="0"/>
    <n v="0"/>
    <n v="0"/>
    <n v="0"/>
  </r>
  <r>
    <s v="04-03-00-025"/>
    <x v="22"/>
    <x v="66"/>
    <x v="1"/>
    <s v="0404"/>
    <s v="1003"/>
    <s v="2"/>
    <s v="0"/>
    <s v="0404004"/>
    <s v="02012"/>
    <s v=""/>
    <x v="0"/>
    <x v="3"/>
    <s v="CSF"/>
    <x v="66"/>
    <n v="0"/>
    <n v="12512774736"/>
    <n v="0"/>
    <n v="12512774736"/>
    <n v="0"/>
    <n v="0"/>
    <n v="12512774736"/>
    <n v="0"/>
    <n v="0"/>
    <n v="0"/>
    <n v="0"/>
  </r>
  <r>
    <s v="04-03-00-025"/>
    <x v="22"/>
    <x v="67"/>
    <x v="1"/>
    <s v="0404"/>
    <s v="1003"/>
    <s v="2"/>
    <s v="0"/>
    <s v="0404004"/>
    <s v="02041"/>
    <s v=""/>
    <x v="0"/>
    <x v="3"/>
    <s v="CSF"/>
    <x v="67"/>
    <n v="0"/>
    <n v="967730264"/>
    <n v="0"/>
    <n v="967730264"/>
    <n v="0"/>
    <n v="0"/>
    <n v="967730264"/>
    <n v="0"/>
    <n v="0"/>
    <n v="0"/>
    <n v="0"/>
  </r>
  <r>
    <s v="04-03-00-025"/>
    <x v="22"/>
    <x v="68"/>
    <x v="1"/>
    <s v="0404"/>
    <s v="1003"/>
    <s v="2"/>
    <s v="0"/>
    <s v="0404004"/>
    <s v="02042"/>
    <s v=""/>
    <x v="0"/>
    <x v="3"/>
    <s v="CSF"/>
    <x v="68"/>
    <n v="0"/>
    <n v="4707269736"/>
    <n v="0"/>
    <n v="4707269736"/>
    <n v="0"/>
    <n v="0"/>
    <n v="4707269736"/>
    <n v="0"/>
    <n v="0"/>
    <n v="0"/>
    <n v="0"/>
  </r>
  <r>
    <s v="04-03-00-025"/>
    <x v="22"/>
    <x v="69"/>
    <x v="1"/>
    <s v="0404"/>
    <s v="1003"/>
    <s v="2"/>
    <s v="0"/>
    <s v="0404004"/>
    <s v="03021"/>
    <s v=""/>
    <x v="0"/>
    <x v="3"/>
    <s v="CSF"/>
    <x v="69"/>
    <n v="0"/>
    <n v="10719704045"/>
    <n v="0"/>
    <n v="10719704045"/>
    <n v="0"/>
    <n v="0"/>
    <n v="10719704045"/>
    <n v="0"/>
    <n v="0"/>
    <n v="0"/>
    <n v="0"/>
  </r>
  <r>
    <s v="04-03-00-025"/>
    <x v="22"/>
    <x v="70"/>
    <x v="1"/>
    <s v="0404"/>
    <s v="1003"/>
    <s v="2"/>
    <s v="0"/>
    <s v="0404004"/>
    <s v="03022"/>
    <s v=""/>
    <x v="0"/>
    <x v="3"/>
    <s v="CSF"/>
    <x v="70"/>
    <n v="0"/>
    <n v="13901430050"/>
    <n v="0"/>
    <n v="13901430050"/>
    <n v="0"/>
    <n v="0"/>
    <n v="13901430050"/>
    <n v="0"/>
    <n v="0"/>
    <n v="0"/>
    <n v="0"/>
  </r>
  <r>
    <s v="04-03-00-025"/>
    <x v="22"/>
    <x v="71"/>
    <x v="1"/>
    <s v="0404"/>
    <s v="1003"/>
    <s v="2"/>
    <s v="0"/>
    <s v="0404004"/>
    <s v="04021"/>
    <s v=""/>
    <x v="0"/>
    <x v="3"/>
    <s v="CSF"/>
    <x v="71"/>
    <n v="0"/>
    <n v="264000000"/>
    <n v="0"/>
    <n v="264000000"/>
    <n v="0"/>
    <n v="0"/>
    <n v="264000000"/>
    <n v="0"/>
    <n v="0"/>
    <n v="0"/>
    <n v="0"/>
  </r>
  <r>
    <s v="04-03-00-025"/>
    <x v="22"/>
    <x v="72"/>
    <x v="1"/>
    <s v="0404"/>
    <s v="1003"/>
    <s v="2"/>
    <s v="0"/>
    <s v="0404004"/>
    <s v="04022"/>
    <s v=""/>
    <x v="0"/>
    <x v="3"/>
    <s v="CSF"/>
    <x v="72"/>
    <n v="0"/>
    <n v="792000000"/>
    <n v="0"/>
    <n v="792000000"/>
    <n v="0"/>
    <n v="749479921"/>
    <n v="42520079"/>
    <n v="393200000"/>
    <n v="0"/>
    <n v="0"/>
    <n v="0"/>
  </r>
</pivotCacheRecords>
</file>

<file path=xl/pivotCache/pivotCacheRecords2.xml><?xml version="1.0" encoding="utf-8"?>
<pivotCacheRecords xmlns="http://schemas.openxmlformats.org/spreadsheetml/2006/main" xmlns:r="http://schemas.openxmlformats.org/officeDocument/2006/relationships" count="30">
  <r>
    <s v="04-03-00"/>
    <s v="INSTITUTO GEOGRAFICO AGUSTIN CODAZZI - IGAC"/>
    <s v="A-01-01-01"/>
    <s v="A"/>
    <s v="01"/>
    <s v="01"/>
    <s v="01"/>
    <m/>
    <m/>
    <m/>
    <m/>
    <m/>
    <s v="Nación"/>
    <x v="0"/>
    <s v="CSF"/>
    <x v="0"/>
    <n v="32659000000"/>
    <n v="0"/>
    <n v="0"/>
    <n v="32659000000"/>
    <n v="0"/>
    <n v="10871156910"/>
    <n v="21787843090"/>
    <n v="10871156910"/>
    <n v="10871156910"/>
    <n v="10869913824"/>
    <n v="10814922697"/>
  </r>
  <r>
    <s v="04-03-00"/>
    <s v="INSTITUTO GEOGRAFICO AGUSTIN CODAZZI - IGAC"/>
    <s v="A-01-01-02"/>
    <s v="A"/>
    <s v="01"/>
    <s v="01"/>
    <s v="02"/>
    <m/>
    <m/>
    <m/>
    <m/>
    <m/>
    <s v="Nación"/>
    <x v="0"/>
    <s v="CSF"/>
    <x v="1"/>
    <n v="11340000000"/>
    <n v="0"/>
    <n v="0"/>
    <n v="11340000000"/>
    <n v="0"/>
    <n v="4380420083"/>
    <n v="6959579917"/>
    <n v="4343011883"/>
    <n v="4342350783"/>
    <n v="4342350783"/>
    <n v="4342350783"/>
  </r>
  <r>
    <s v="04-03-00"/>
    <s v="INSTITUTO GEOGRAFICO AGUSTIN CODAZZI - IGAC"/>
    <s v="A-01-01-03"/>
    <s v="A"/>
    <s v="01"/>
    <s v="01"/>
    <s v="03"/>
    <m/>
    <m/>
    <m/>
    <m/>
    <m/>
    <s v="Nación"/>
    <x v="0"/>
    <s v="CSF"/>
    <x v="2"/>
    <n v="1701000000"/>
    <n v="0"/>
    <n v="0"/>
    <n v="1701000000"/>
    <n v="0"/>
    <n v="1061731555"/>
    <n v="639268445"/>
    <n v="1061731555"/>
    <n v="1061731555"/>
    <n v="1060628846"/>
    <n v="1049240194"/>
  </r>
  <r>
    <s v="04-03-00"/>
    <s v="INSTITUTO GEOGRAFICO AGUSTIN CODAZZI - IGAC"/>
    <s v="A-02-02"/>
    <s v="A"/>
    <s v="02"/>
    <s v="02"/>
    <m/>
    <m/>
    <m/>
    <m/>
    <m/>
    <m/>
    <s v="Nación"/>
    <x v="0"/>
    <s v="CSF"/>
    <x v="3"/>
    <n v="11270000000"/>
    <n v="0"/>
    <n v="0"/>
    <n v="11270000000"/>
    <n v="500000000"/>
    <n v="10451803207.959999"/>
    <n v="318196792.04000002"/>
    <n v="8808001478.5699997"/>
    <n v="4168316110.02"/>
    <n v="4140312201.02"/>
    <n v="4140312201.02"/>
  </r>
  <r>
    <s v="04-03-00"/>
    <s v="INSTITUTO GEOGRAFICO AGUSTIN CODAZZI - IGAC"/>
    <s v="A-02-02"/>
    <s v="A"/>
    <s v="02"/>
    <s v="02"/>
    <m/>
    <m/>
    <m/>
    <m/>
    <m/>
    <m/>
    <s v="Propios"/>
    <x v="1"/>
    <s v="CSF"/>
    <x v="3"/>
    <n v="7737000000"/>
    <n v="0"/>
    <n v="0"/>
    <n v="7737000000"/>
    <n v="0"/>
    <n v="5877085974"/>
    <n v="1859914026"/>
    <n v="3497150425"/>
    <n v="1133607170"/>
    <n v="951553872"/>
    <n v="951553872"/>
  </r>
  <r>
    <s v="04-03-00"/>
    <s v="INSTITUTO GEOGRAFICO AGUSTIN CODAZZI - IGAC"/>
    <s v="A-03-04-02-012"/>
    <s v="A"/>
    <s v="03"/>
    <s v="04"/>
    <s v="02"/>
    <s v="012"/>
    <m/>
    <m/>
    <m/>
    <m/>
    <s v="Nación"/>
    <x v="0"/>
    <s v="CSF"/>
    <x v="4"/>
    <n v="242000000"/>
    <n v="0"/>
    <n v="0"/>
    <n v="242000000"/>
    <n v="0"/>
    <n v="83374227"/>
    <n v="158625773"/>
    <n v="83374227"/>
    <n v="81626731"/>
    <n v="81626731"/>
    <n v="81626731"/>
  </r>
  <r>
    <s v="04-03-00"/>
    <s v="INSTITUTO GEOGRAFICO AGUSTIN CODAZZI - IGAC"/>
    <s v="A-03-10-01-001"/>
    <s v="A"/>
    <s v="03"/>
    <s v="10"/>
    <s v="01"/>
    <s v="001"/>
    <m/>
    <m/>
    <m/>
    <m/>
    <s v="Propios"/>
    <x v="1"/>
    <s v="CSF"/>
    <x v="5"/>
    <n v="700000000"/>
    <n v="0"/>
    <n v="0"/>
    <n v="700000000"/>
    <n v="0"/>
    <n v="15035956.550000001"/>
    <n v="684964043.45000005"/>
    <n v="15035956.550000001"/>
    <n v="15035956.550000001"/>
    <n v="15035956.550000001"/>
    <n v="15035956.550000001"/>
  </r>
  <r>
    <s v="04-03-00"/>
    <s v="INSTITUTO GEOGRAFICO AGUSTIN CODAZZI - IGAC"/>
    <s v="A-03-10-01-002"/>
    <s v="A"/>
    <s v="03"/>
    <s v="10"/>
    <s v="01"/>
    <s v="002"/>
    <m/>
    <m/>
    <m/>
    <m/>
    <s v="Propios"/>
    <x v="1"/>
    <s v="CSF"/>
    <x v="6"/>
    <n v="40000000"/>
    <n v="0"/>
    <n v="0"/>
    <n v="40000000"/>
    <n v="0"/>
    <n v="0"/>
    <n v="40000000"/>
    <n v="0"/>
    <n v="0"/>
    <n v="0"/>
    <n v="0"/>
  </r>
  <r>
    <s v="04-03-00"/>
    <s v="INSTITUTO GEOGRAFICO AGUSTIN CODAZZI - IGAC"/>
    <s v="A-08-01"/>
    <s v="A"/>
    <s v="08"/>
    <s v="01"/>
    <m/>
    <m/>
    <m/>
    <m/>
    <m/>
    <m/>
    <s v="Nación"/>
    <x v="0"/>
    <s v="CSF"/>
    <x v="7"/>
    <n v="413000000"/>
    <n v="0"/>
    <n v="0"/>
    <n v="413000000"/>
    <n v="0"/>
    <n v="311096226"/>
    <n v="101903774"/>
    <n v="309123676"/>
    <n v="309123676"/>
    <n v="309123676"/>
    <n v="309123676"/>
  </r>
  <r>
    <s v="04-03-00"/>
    <s v="INSTITUTO GEOGRAFICO AGUSTIN CODAZZI - IGAC"/>
    <s v="A-08-01"/>
    <s v="A"/>
    <s v="08"/>
    <s v="01"/>
    <m/>
    <m/>
    <m/>
    <m/>
    <m/>
    <m/>
    <s v="Propios"/>
    <x v="1"/>
    <s v="CSF"/>
    <x v="7"/>
    <n v="455000000"/>
    <n v="0"/>
    <n v="0"/>
    <n v="455000000"/>
    <n v="0"/>
    <n v="176597756"/>
    <n v="278402244"/>
    <n v="175131702.63"/>
    <n v="173922682.63"/>
    <n v="173922682.63"/>
    <n v="173922682.63"/>
  </r>
  <r>
    <s v="04-03-00"/>
    <s v="INSTITUTO GEOGRAFICO AGUSTIN CODAZZI - IGAC"/>
    <s v="A-08-04-01"/>
    <s v="A"/>
    <s v="08"/>
    <s v="04"/>
    <s v="01"/>
    <m/>
    <m/>
    <m/>
    <m/>
    <m/>
    <s v="Propios"/>
    <x v="1"/>
    <s v="CSF"/>
    <x v="8"/>
    <n v="272000000"/>
    <n v="0"/>
    <n v="0"/>
    <n v="272000000"/>
    <n v="0"/>
    <n v="0"/>
    <n v="272000000"/>
    <n v="0"/>
    <n v="0"/>
    <n v="0"/>
    <n v="0"/>
  </r>
  <r>
    <s v="04-03-00"/>
    <s v="INSTITUTO GEOGRAFICO AGUSTIN CODAZZI - IGAC"/>
    <s v="C-0402-1003-7"/>
    <s v="C"/>
    <s v="0402"/>
    <s v="1003"/>
    <s v="7"/>
    <m/>
    <m/>
    <m/>
    <m/>
    <m/>
    <s v="Nación"/>
    <x v="0"/>
    <s v="CSF"/>
    <x v="9"/>
    <n v="3500000000"/>
    <n v="0"/>
    <n v="0"/>
    <n v="3500000000"/>
    <n v="300000000"/>
    <n v="2260812917"/>
    <n v="939187083"/>
    <n v="1646811623"/>
    <n v="84790322"/>
    <n v="84790322"/>
    <n v="84790322"/>
  </r>
  <r>
    <s v="04-03-00"/>
    <s v="INSTITUTO GEOGRAFICO AGUSTIN CODAZZI - IGAC"/>
    <s v="C-0402-1003-7"/>
    <s v="C"/>
    <s v="0402"/>
    <s v="1003"/>
    <s v="7"/>
    <m/>
    <m/>
    <m/>
    <m/>
    <m/>
    <s v="Propios"/>
    <x v="1"/>
    <s v="CSF"/>
    <x v="9"/>
    <n v="1065000000"/>
    <n v="0"/>
    <n v="0"/>
    <n v="1065000000"/>
    <n v="0"/>
    <n v="479637420"/>
    <n v="585362580"/>
    <n v="41125036"/>
    <n v="0"/>
    <n v="0"/>
    <n v="0"/>
  </r>
  <r>
    <s v="04-03-00"/>
    <s v="INSTITUTO GEOGRAFICO AGUSTIN CODAZZI - IGAC"/>
    <s v="C-0402-1003-8"/>
    <s v="C"/>
    <s v="0402"/>
    <s v="1003"/>
    <s v="8"/>
    <m/>
    <m/>
    <m/>
    <m/>
    <m/>
    <s v="Nación"/>
    <x v="0"/>
    <s v="CSF"/>
    <x v="10"/>
    <n v="8300000000"/>
    <n v="0"/>
    <n v="0"/>
    <n v="8300000000"/>
    <n v="4150000000"/>
    <n v="3760064674"/>
    <n v="389935326"/>
    <n v="1814886442"/>
    <n v="98230438"/>
    <n v="98230438"/>
    <n v="98230438"/>
  </r>
  <r>
    <s v="04-03-00"/>
    <s v="INSTITUTO GEOGRAFICO AGUSTIN CODAZZI - IGAC"/>
    <s v="C-0402-1003-8"/>
    <s v="C"/>
    <s v="0402"/>
    <s v="1003"/>
    <s v="8"/>
    <m/>
    <m/>
    <m/>
    <m/>
    <m/>
    <s v="Propios"/>
    <x v="1"/>
    <s v="CSF"/>
    <x v="10"/>
    <n v="4662000000"/>
    <n v="0"/>
    <n v="0"/>
    <n v="4662000000"/>
    <n v="0"/>
    <n v="1554540254"/>
    <n v="3107459746"/>
    <n v="116771678"/>
    <n v="49358300"/>
    <n v="49358300"/>
    <n v="49358300"/>
  </r>
  <r>
    <s v="04-03-00"/>
    <s v="INSTITUTO GEOGRAFICO AGUSTIN CODAZZI - IGAC"/>
    <s v="C-0403-1003-2"/>
    <s v="C"/>
    <s v="0403"/>
    <s v="1003"/>
    <s v="2"/>
    <m/>
    <m/>
    <m/>
    <m/>
    <m/>
    <s v="Nación"/>
    <x v="0"/>
    <s v="CSF"/>
    <x v="11"/>
    <n v="4000000000"/>
    <n v="0"/>
    <n v="0"/>
    <n v="4000000000"/>
    <n v="300000000"/>
    <n v="2591882661"/>
    <n v="1108117339"/>
    <n v="1526125059"/>
    <n v="222255955"/>
    <n v="212929267"/>
    <n v="212929267"/>
  </r>
  <r>
    <s v="04-03-00"/>
    <s v="INSTITUTO GEOGRAFICO AGUSTIN CODAZZI - IGAC"/>
    <s v="C-0403-1003-2"/>
    <s v="C"/>
    <s v="0403"/>
    <s v="1003"/>
    <s v="2"/>
    <m/>
    <m/>
    <m/>
    <m/>
    <m/>
    <s v="Propios"/>
    <x v="1"/>
    <s v="CSF"/>
    <x v="11"/>
    <n v="15000000000"/>
    <n v="0"/>
    <n v="0"/>
    <n v="15000000000"/>
    <n v="0"/>
    <n v="1375159196"/>
    <n v="13624840804"/>
    <n v="418214166"/>
    <n v="92396685"/>
    <n v="80905529"/>
    <n v="80905529"/>
  </r>
  <r>
    <s v="04-03-00"/>
    <s v="INSTITUTO GEOGRAFICO AGUSTIN CODAZZI - IGAC"/>
    <s v="C-0404-1003-2"/>
    <s v="C"/>
    <s v="0404"/>
    <s v="1003"/>
    <s v="2"/>
    <m/>
    <m/>
    <m/>
    <m/>
    <m/>
    <s v="Nación"/>
    <x v="0"/>
    <s v="CSF"/>
    <x v="12"/>
    <n v="7659826508"/>
    <n v="0"/>
    <n v="0"/>
    <n v="7659826508"/>
    <n v="0"/>
    <n v="7427238158"/>
    <n v="232588350"/>
    <n v="6485851213"/>
    <n v="1090249146"/>
    <n v="1050403411"/>
    <n v="1050403411"/>
  </r>
  <r>
    <s v="04-03-00"/>
    <s v="INSTITUTO GEOGRAFICO AGUSTIN CODAZZI - IGAC"/>
    <s v="C-0404-1003-2"/>
    <s v="C"/>
    <s v="0404"/>
    <s v="1003"/>
    <s v="2"/>
    <m/>
    <m/>
    <m/>
    <m/>
    <m/>
    <s v="Nación"/>
    <x v="2"/>
    <s v="CSF"/>
    <x v="12"/>
    <n v="8000000000"/>
    <n v="0"/>
    <n v="0"/>
    <n v="8000000000"/>
    <n v="4000000000"/>
    <n v="1794488308"/>
    <n v="2205511692"/>
    <n v="1200887930"/>
    <n v="198572666"/>
    <n v="194170974"/>
    <n v="194170974"/>
  </r>
  <r>
    <s v="04-03-00"/>
    <s v="INSTITUTO GEOGRAFICO AGUSTIN CODAZZI - IGAC"/>
    <s v="C-0404-1003-2"/>
    <s v="C"/>
    <s v="0404"/>
    <s v="1003"/>
    <s v="2"/>
    <m/>
    <m/>
    <m/>
    <m/>
    <m/>
    <s v="Nación"/>
    <x v="3"/>
    <s v="CSF"/>
    <x v="12"/>
    <n v="56125588920"/>
    <n v="0"/>
    <n v="0"/>
    <n v="56125588920"/>
    <n v="3630000000"/>
    <n v="749479921"/>
    <n v="51746108999"/>
    <n v="632398351"/>
    <n v="44533333"/>
    <n v="0"/>
    <n v="0"/>
  </r>
  <r>
    <s v="04-03-00"/>
    <s v="INSTITUTO GEOGRAFICO AGUSTIN CODAZZI - IGAC"/>
    <s v="C-0404-1003-2"/>
    <s v="C"/>
    <s v="0404"/>
    <s v="1003"/>
    <s v="2"/>
    <m/>
    <m/>
    <m/>
    <m/>
    <m/>
    <s v="Propios"/>
    <x v="1"/>
    <s v="CSF"/>
    <x v="12"/>
    <n v="31302000000"/>
    <n v="0"/>
    <n v="0"/>
    <n v="31302000000"/>
    <n v="0"/>
    <n v="4957008621"/>
    <n v="26344991379"/>
    <n v="2229345692"/>
    <n v="110819636"/>
    <n v="110819636"/>
    <n v="110819636"/>
  </r>
  <r>
    <s v="04-03-00"/>
    <s v="INSTITUTO GEOGRAFICO AGUSTIN CODAZZI - IGAC"/>
    <s v="C-0405-1003-4"/>
    <s v="C"/>
    <s v="0405"/>
    <s v="1003"/>
    <s v="4"/>
    <m/>
    <m/>
    <m/>
    <m/>
    <m/>
    <s v="Nación"/>
    <x v="0"/>
    <s v="CSF"/>
    <x v="13"/>
    <n v="2500000000"/>
    <n v="0"/>
    <n v="0"/>
    <n v="2500000000"/>
    <n v="0"/>
    <n v="758612270"/>
    <n v="1741387730"/>
    <n v="636934146"/>
    <n v="128068618"/>
    <n v="128068618"/>
    <n v="128068618"/>
  </r>
  <r>
    <s v="04-03-00"/>
    <s v="INSTITUTO GEOGRAFICO AGUSTIN CODAZZI - IGAC"/>
    <s v="C-0405-1003-4"/>
    <s v="C"/>
    <s v="0405"/>
    <s v="1003"/>
    <s v="4"/>
    <m/>
    <m/>
    <m/>
    <m/>
    <m/>
    <s v="Propios"/>
    <x v="1"/>
    <s v="CSF"/>
    <x v="13"/>
    <n v="2500000000"/>
    <n v="0"/>
    <n v="0"/>
    <n v="2500000000"/>
    <n v="0"/>
    <n v="45043851"/>
    <n v="2454956149"/>
    <n v="45043851"/>
    <n v="0"/>
    <n v="0"/>
    <n v="0"/>
  </r>
  <r>
    <s v="04-03-00"/>
    <s v="INSTITUTO GEOGRAFICO AGUSTIN CODAZZI - IGAC"/>
    <s v="C-0499-1003-5"/>
    <s v="C"/>
    <s v="0499"/>
    <s v="1003"/>
    <s v="5"/>
    <m/>
    <m/>
    <m/>
    <m/>
    <m/>
    <s v="Nación"/>
    <x v="0"/>
    <s v="CSF"/>
    <x v="14"/>
    <n v="7600000000"/>
    <n v="0"/>
    <n v="0"/>
    <n v="7600000000"/>
    <n v="2630000000"/>
    <n v="4843816376.8800001"/>
    <n v="126183623.12"/>
    <n v="3290397859.8800001"/>
    <n v="904113518"/>
    <n v="885724828"/>
    <n v="885724828"/>
  </r>
  <r>
    <s v="04-03-00"/>
    <s v="INSTITUTO GEOGRAFICO AGUSTIN CODAZZI - IGAC"/>
    <s v="C-0499-1003-5"/>
    <s v="C"/>
    <s v="0499"/>
    <s v="1003"/>
    <s v="5"/>
    <m/>
    <m/>
    <m/>
    <m/>
    <m/>
    <s v="Propios"/>
    <x v="1"/>
    <s v="CSF"/>
    <x v="14"/>
    <n v="6000000000"/>
    <n v="0"/>
    <n v="0"/>
    <n v="6000000000"/>
    <n v="0"/>
    <n v="3790229257"/>
    <n v="2209770743"/>
    <n v="2423294917"/>
    <n v="1211338743"/>
    <n v="1189736993"/>
    <n v="1189736993"/>
  </r>
  <r>
    <s v="04-03-00"/>
    <s v="INSTITUTO GEOGRAFICO AGUSTIN CODAZZI - IGAC"/>
    <s v="C-0499-1003-6"/>
    <s v="C"/>
    <s v="0499"/>
    <s v="1003"/>
    <s v="6"/>
    <m/>
    <m/>
    <m/>
    <m/>
    <m/>
    <s v="Nación"/>
    <x v="0"/>
    <s v="CSF"/>
    <x v="15"/>
    <n v="4600000000"/>
    <n v="0"/>
    <n v="0"/>
    <n v="4600000000"/>
    <n v="2927000000"/>
    <n v="582548692.5"/>
    <n v="1090451307.5"/>
    <n v="470399010.5"/>
    <n v="114936458.31999999"/>
    <n v="114936458.31999999"/>
    <n v="114936458.31999999"/>
  </r>
  <r>
    <s v="04-03-00"/>
    <s v="INSTITUTO GEOGRAFICO AGUSTIN CODAZZI - IGAC"/>
    <s v="C-0499-1003-6"/>
    <s v="C"/>
    <s v="0499"/>
    <s v="1003"/>
    <s v="6"/>
    <m/>
    <m/>
    <m/>
    <m/>
    <m/>
    <s v="Propios"/>
    <x v="1"/>
    <s v="CSF"/>
    <x v="15"/>
    <n v="800000000"/>
    <n v="0"/>
    <n v="0"/>
    <n v="800000000"/>
    <n v="0"/>
    <n v="8000000"/>
    <n v="792000000"/>
    <n v="1234601"/>
    <n v="1234601"/>
    <n v="1234601"/>
    <n v="1234601"/>
  </r>
  <r>
    <s v="04-03-00"/>
    <s v="INSTITUTO GEOGRAFICO AGUSTIN CODAZZI - IGAC"/>
    <s v="C-0499-1003-7"/>
    <s v="C"/>
    <s v="0499"/>
    <s v="1003"/>
    <s v="7"/>
    <m/>
    <m/>
    <m/>
    <m/>
    <m/>
    <s v="Nación"/>
    <x v="0"/>
    <s v="CSF"/>
    <x v="16"/>
    <n v="1370000000"/>
    <n v="0"/>
    <n v="0"/>
    <n v="1370000000"/>
    <n v="200000000"/>
    <n v="747396893"/>
    <n v="422603107"/>
    <n v="75014079"/>
    <n v="15638114"/>
    <n v="15638114"/>
    <n v="15638114"/>
  </r>
  <r>
    <s v="04-03-00"/>
    <s v="INSTITUTO GEOGRAFICO AGUSTIN CODAZZI - IGAC"/>
    <s v="C-0499-1003-8"/>
    <s v="C"/>
    <s v="0499"/>
    <s v="1003"/>
    <s v="8"/>
    <m/>
    <m/>
    <m/>
    <m/>
    <m/>
    <s v="Nación"/>
    <x v="0"/>
    <s v="CSF"/>
    <x v="17"/>
    <n v="820000000"/>
    <n v="0"/>
    <n v="0"/>
    <n v="820000000"/>
    <n v="0"/>
    <n v="605772559"/>
    <n v="214227441"/>
    <n v="604389267"/>
    <n v="163083759"/>
    <n v="163083759"/>
    <n v="163083759"/>
  </r>
  <r>
    <s v="04-03-00"/>
    <s v="INSTITUTO GEOGRAFICO AGUSTIN CODAZZI - IGAC"/>
    <s v="C-0499-1003-8"/>
    <s v="C"/>
    <s v="0499"/>
    <s v="1003"/>
    <s v="8"/>
    <m/>
    <m/>
    <m/>
    <m/>
    <m/>
    <s v="Propios"/>
    <x v="1"/>
    <s v="CSF"/>
    <x v="17"/>
    <n v="700000000"/>
    <n v="0"/>
    <n v="0"/>
    <n v="700000000"/>
    <n v="0"/>
    <n v="97872415"/>
    <n v="602127585"/>
    <n v="25118079"/>
    <n v="11424748"/>
    <n v="11424748"/>
    <n v="1142474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2" firstHeaderRow="0"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Otros recursos del tesoro" x="2"/>
        <item n="Prestamos destinación específica" x="3"/>
        <item n="Ingresos corrientes" x="1"/>
        <item t="default"/>
      </items>
    </pivotField>
    <pivotField showAll="0"/>
    <pivotField axis="axisRow" showAll="0">
      <items count="19">
        <item x="12"/>
        <item x="3"/>
        <item x="6"/>
        <item x="1"/>
        <item x="8"/>
        <item x="13"/>
        <item x="14"/>
        <item x="15"/>
        <item x="17"/>
        <item x="11"/>
        <item x="9"/>
        <item x="16"/>
        <item x="7"/>
        <item x="4"/>
        <item x="10"/>
        <item x="2"/>
        <item x="0"/>
        <item x="5"/>
        <item t="default"/>
      </items>
    </pivotField>
    <pivotField numFmtId="164" showAll="0"/>
    <pivotField numFmtId="164" showAll="0"/>
    <pivotField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axis="axisRow" showAll="0" sortType="ascending" defaultSubtotal="0">
      <items count="10">
        <item n="1 Gastos de Personal" x="5"/>
        <item n="2. Adquisición de Bienes y Servicios" x="0"/>
        <item n="3. Transferencias corrientes" x="6"/>
        <item n="8. Gastos por Tributos, Multas, Sanciones e Intereses de Mora" x="7"/>
        <item n="Oficina CIAF" x="3"/>
        <item n="Oficina de Difusión y Mercadeo" x="4"/>
        <item n="Secretaría General" x="9"/>
        <item n="Subdirección de Agrología" x="1"/>
        <item n="Subdirección de Catastro" x="2"/>
        <item n="Subdirección de Geografía y Cartografía" x="8"/>
      </items>
    </pivotField>
    <pivotField axis="axisRow" showAll="0" defaultSubtotal="0">
      <items count="2">
        <item n="Funcionamiento" x="0"/>
        <item n="Inversión" x="1"/>
      </items>
    </pivotField>
    <pivotField dataField="1" dragToRow="0" dragToCol="0" dragToPage="0" showAll="0" defaultSubtotal="0"/>
  </pivotFields>
  <rowFields count="4">
    <field x="28"/>
    <field x="27"/>
    <field x="15"/>
    <field x="13"/>
  </rowFields>
  <rowItems count="61">
    <i>
      <x/>
    </i>
    <i r="1">
      <x/>
    </i>
    <i r="2">
      <x v="3"/>
    </i>
    <i r="3">
      <x/>
    </i>
    <i r="2">
      <x v="15"/>
    </i>
    <i r="3">
      <x/>
    </i>
    <i r="2">
      <x v="16"/>
    </i>
    <i r="3">
      <x/>
    </i>
    <i r="1">
      <x v="1"/>
    </i>
    <i r="2">
      <x v="1"/>
    </i>
    <i r="3">
      <x/>
    </i>
    <i r="3">
      <x v="3"/>
    </i>
    <i r="1">
      <x v="2"/>
    </i>
    <i r="2">
      <x v="2"/>
    </i>
    <i r="3">
      <x v="3"/>
    </i>
    <i r="2">
      <x v="13"/>
    </i>
    <i r="3">
      <x/>
    </i>
    <i r="2">
      <x v="17"/>
    </i>
    <i r="3">
      <x v="3"/>
    </i>
    <i r="1">
      <x v="3"/>
    </i>
    <i r="2">
      <x v="4"/>
    </i>
    <i r="3">
      <x v="3"/>
    </i>
    <i r="2">
      <x v="12"/>
    </i>
    <i r="3">
      <x/>
    </i>
    <i r="3">
      <x v="3"/>
    </i>
    <i>
      <x v="1"/>
    </i>
    <i r="1">
      <x v="4"/>
    </i>
    <i r="2">
      <x v="5"/>
    </i>
    <i r="3">
      <x/>
    </i>
    <i r="3">
      <x v="3"/>
    </i>
    <i r="1">
      <x v="5"/>
    </i>
    <i r="2">
      <x v="8"/>
    </i>
    <i r="3">
      <x/>
    </i>
    <i r="3">
      <x v="3"/>
    </i>
    <i r="1">
      <x v="6"/>
    </i>
    <i r="2">
      <x v="6"/>
    </i>
    <i r="3">
      <x/>
    </i>
    <i r="3">
      <x v="3"/>
    </i>
    <i r="2">
      <x v="7"/>
    </i>
    <i r="3">
      <x/>
    </i>
    <i r="3">
      <x v="3"/>
    </i>
    <i r="2">
      <x v="11"/>
    </i>
    <i r="3">
      <x/>
    </i>
    <i r="1">
      <x v="7"/>
    </i>
    <i r="2">
      <x v="9"/>
    </i>
    <i r="3">
      <x/>
    </i>
    <i r="3">
      <x v="3"/>
    </i>
    <i r="1">
      <x v="8"/>
    </i>
    <i r="2">
      <x/>
    </i>
    <i r="3">
      <x/>
    </i>
    <i r="3">
      <x v="1"/>
    </i>
    <i r="3">
      <x v="2"/>
    </i>
    <i r="3">
      <x v="3"/>
    </i>
    <i r="1">
      <x v="9"/>
    </i>
    <i r="2">
      <x v="10"/>
    </i>
    <i r="3">
      <x/>
    </i>
    <i r="3">
      <x v="3"/>
    </i>
    <i r="2">
      <x v="14"/>
    </i>
    <i r="3">
      <x/>
    </i>
    <i r="3">
      <x v="3"/>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I12" firstHeaderRow="0" firstDataRow="1" firstDataCol="2"/>
  <pivotFields count="27">
    <pivotField compact="0" outline="0" showAll="0" defaultSubtotal="0"/>
    <pivotField compact="0" outline="0" showAll="0" defaultSubtotal="0">
      <items count="23">
        <item x="22"/>
        <item x="0"/>
        <item x="1"/>
        <item x="2"/>
        <item x="3"/>
        <item x="4"/>
        <item x="5"/>
        <item x="6"/>
        <item x="7"/>
        <item x="8"/>
        <item x="9"/>
        <item x="10"/>
        <item x="11"/>
        <item x="12"/>
        <item x="13"/>
        <item x="14"/>
        <item x="15"/>
        <item x="16"/>
        <item x="17"/>
        <item x="18"/>
        <item x="19"/>
        <item x="20"/>
        <item x="21"/>
      </items>
    </pivotField>
    <pivotField compact="0" outline="0" showAll="0" defaultSubtota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3">
        <item x="0"/>
        <item x="1"/>
        <item t="default"/>
      </items>
    </pivotField>
    <pivotField name="Fuente de recursos" axis="axisRow" compact="0" outline="0" showAll="0" defaultSubtotal="0">
      <items count="4">
        <item n="Recursos corrientes" x="0"/>
        <item n="Otros recursos del tesoro" x="2"/>
        <item n="Prestamos destinación específica" x="3"/>
        <item n="Ingresos corrientes" x="1"/>
      </items>
    </pivotField>
    <pivotField compact="0" outline="0" showAll="0"/>
    <pivotField compact="0" outline="0" showAll="0">
      <items count="88">
        <item x="51"/>
        <item x="53"/>
        <item x="52"/>
        <item x="55"/>
        <item x="86"/>
        <item x="76"/>
        <item x="56"/>
        <item x="74"/>
        <item x="82"/>
        <item x="81"/>
        <item x="80"/>
        <item x="60"/>
        <item x="54"/>
        <item x="75"/>
        <item x="63"/>
        <item x="77"/>
        <item x="73"/>
        <item x="83"/>
        <item x="78"/>
        <item x="61"/>
        <item x="58"/>
        <item x="62"/>
        <item x="50"/>
        <item x="57"/>
        <item x="59"/>
        <item x="85"/>
        <item x="84"/>
        <item x="79"/>
        <item x="27"/>
        <item x="14"/>
        <item x="15"/>
        <item x="13"/>
        <item x="11"/>
        <item x="3"/>
        <item x="21"/>
        <item x="18"/>
        <item x="5"/>
        <item x="12"/>
        <item x="22"/>
        <item x="67"/>
        <item x="68"/>
        <item x="64"/>
        <item x="65"/>
        <item x="66"/>
        <item x="71"/>
        <item x="72"/>
        <item x="6"/>
        <item x="48"/>
        <item x="47"/>
        <item x="46"/>
        <item x="49"/>
        <item x="44"/>
        <item x="17"/>
        <item x="69"/>
        <item x="70"/>
        <item x="45"/>
        <item x="25"/>
        <item x="39"/>
        <item x="34"/>
        <item x="23"/>
        <item x="9"/>
        <item x="20"/>
        <item x="7"/>
        <item x="4"/>
        <item x="8"/>
        <item x="19"/>
        <item x="1"/>
        <item x="24"/>
        <item x="10"/>
        <item x="41"/>
        <item x="26"/>
        <item x="30"/>
        <item x="42"/>
        <item x="38"/>
        <item x="37"/>
        <item x="36"/>
        <item x="35"/>
        <item x="28"/>
        <item x="31"/>
        <item x="32"/>
        <item x="33"/>
        <item x="40"/>
        <item x="29"/>
        <item x="2"/>
        <item x="0"/>
        <item x="16"/>
        <item x="43"/>
        <item t="default"/>
      </items>
    </pivotField>
    <pivotField compact="0" numFmtId="164" outline="0" showAll="0"/>
    <pivotField compact="0" numFmtId="164" outline="0" showAll="0"/>
    <pivotField compact="0" numFmtId="164" outline="0" showAll="0"/>
    <pivotField dataField="1" compact="0" numFmtId="164" outline="0" showAll="0"/>
    <pivotField compact="0" numFmtId="164" outline="0" showAll="0"/>
    <pivotField dataField="1" compact="0" numFmtId="164" outline="0" showAll="0"/>
    <pivotField dataField="1" compact="0" numFmtId="164" outline="0" showAll="0"/>
    <pivotField dataField="1" compact="0" numFmtId="164" outline="0" showAll="0"/>
    <pivotField dataField="1" compact="0" numFmtId="164" outline="0" showAll="0"/>
    <pivotField compact="0" numFmtId="164" outline="0" showAll="0"/>
    <pivotField dataField="1" compact="0" numFmtId="164" outline="0" showAll="0"/>
    <pivotField dataField="1" compact="0" outline="0" dragToRow="0" dragToCol="0" dragToPage="0" showAll="0" defaultSubtotal="0"/>
  </pivotFields>
  <rowFields count="2">
    <field x="3"/>
    <field x="12"/>
  </rowFields>
  <rowItems count="9">
    <i>
      <x/>
      <x/>
    </i>
    <i r="1">
      <x v="3"/>
    </i>
    <i t="default">
      <x/>
    </i>
    <i>
      <x v="1"/>
      <x/>
    </i>
    <i r="1">
      <x v="1"/>
    </i>
    <i r="1">
      <x v="2"/>
    </i>
    <i r="1">
      <x v="3"/>
    </i>
    <i t="default">
      <x v="1"/>
    </i>
    <i t="grand">
      <x/>
    </i>
  </rowItems>
  <colFields count="1">
    <field x="-2"/>
  </colFields>
  <colItems count="7">
    <i>
      <x/>
    </i>
    <i i="1">
      <x v="1"/>
    </i>
    <i i="2">
      <x v="2"/>
    </i>
    <i i="3">
      <x v="3"/>
    </i>
    <i i="4">
      <x v="4"/>
    </i>
    <i i="5">
      <x v="5"/>
    </i>
    <i i="6">
      <x v="6"/>
    </i>
  </colItems>
  <dataFields count="7">
    <dataField name="Apropiación vigente" fld="18" baseField="0" baseItem="1" numFmtId="166"/>
    <dataField name="CDP " fld="20" baseField="3" baseItem="0" numFmtId="166"/>
    <dataField name="Disponible" fld="21" baseField="12" baseItem="3" numFmtId="166"/>
    <dataField name="Compromisos" fld="22" baseField="12" baseItem="0" numFmtId="166"/>
    <dataField name="CDP por registrar" fld="26" baseField="12" baseItem="1" numFmtId="167"/>
    <dataField name="Obligaciones" fld="23" baseField="12" baseItem="1" numFmtId="166"/>
    <dataField name="Pagos " fld="25" baseField="12" baseItem="3"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
      <items count="4">
        <i x="1" s="1"/>
        <i x="2" s="1"/>
        <i x="3" s="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00000000-0013-0000-FFFF-FFFF0A000000}" sourceName="Fuente de los recursos">
  <extLst>
    <x:ext xmlns:x15="http://schemas.microsoft.com/office/spreadsheetml/2010/11/main" uri="{2F2917AC-EB37-4324-AD4E-5DD8C200BD13}">
      <x15:tableSlicerCache tableId="1" column="4"/>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Origen" xr10:uid="{00000000-0013-0000-FFFF-FFFF0B000000}" sourceName="Dependencia Origen">
  <extLst>
    <x:ext xmlns:x15="http://schemas.microsoft.com/office/spreadsheetml/2010/11/main" uri="{2F2917AC-EB37-4324-AD4E-5DD8C200BD13}">
      <x15:tableSlicerCache tableId="1" column="20"/>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tino" xr10:uid="{00000000-0013-0000-FFFF-FFFF0C000000}" sourceName="Dependencia Destino">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
      <items count="18">
        <i x="12" s="1"/>
        <i x="3" s="1"/>
        <i x="6" s="1"/>
        <i x="1" s="1"/>
        <i x="8" s="1"/>
        <i x="13" s="1"/>
        <i x="14" s="1"/>
        <i x="15" s="1"/>
        <i x="17" s="1"/>
        <i x="11" s="1"/>
        <i x="9" s="1"/>
        <i x="16" s="1"/>
        <i x="7" s="1"/>
        <i x="4" s="1"/>
        <i x="10" s="1"/>
        <i x="2" s="1"/>
        <i x="0"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
      <items count="10">
        <i x="5" s="1"/>
        <i x="0" s="1"/>
        <i x="6" s="1"/>
        <i x="7" s="1"/>
        <i x="3" s="1"/>
        <i x="4" s="1"/>
        <i x="9" s="1"/>
        <i x="1" s="1"/>
        <i x="2" s="1"/>
        <i x="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3" xr10:uid="{00000000-0013-0000-FFFF-FFFF04000000}" sourceName="DESCRIPCION3">
  <pivotTables>
    <pivotTable tabId="6" name="TablaDinámica1"/>
  </pivotTables>
  <data>
    <tabular pivotCacheId="1">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00000000-0013-0000-FFFF-FFFF05000000}" sourceName="NOMBRE UEJ">
  <pivotTables>
    <pivotTable tabId="9" name="TablaDinámica1"/>
  </pivotTables>
  <data>
    <tabular pivotCacheId="2">
      <items count="23">
        <i x="22" s="1"/>
        <i x="0" s="1"/>
        <i x="1" s="1"/>
        <i x="2" s="1"/>
        <i x="3" s="1"/>
        <i x="4" s="1"/>
        <i x="5" s="1"/>
        <i x="6" s="1"/>
        <i x="7" s="1"/>
        <i x="8" s="1"/>
        <i x="9" s="1"/>
        <i x="10" s="1"/>
        <i x="11" s="1"/>
        <i x="12" s="1"/>
        <i x="13" s="1"/>
        <i x="14" s="1"/>
        <i x="15" s="1"/>
        <i x="16" s="1"/>
        <i x="17" s="1"/>
        <i x="18" s="1"/>
        <i x="19" s="1"/>
        <i x="20" s="1"/>
        <i x="2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 xr10:uid="{00000000-0013-0000-FFFF-FFFF06000000}" sourceName="TIPO">
  <pivotTables>
    <pivotTable tabId="9" name="TablaDinámica1"/>
  </pivotTables>
  <data>
    <tabular pivotCacheId="2">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00000000-0013-0000-FFFF-FFFF07000000}" sourceName="REC">
  <pivotTables>
    <pivotTable tabId="9" name="TablaDinámica1"/>
  </pivotTables>
  <data>
    <tabular pivotCacheId="2">
      <items count="4">
        <i x="1" s="1"/>
        <i x="2" s="1"/>
        <i x="3"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financiación" xr10:uid="{00000000-0013-0000-FFFF-FFFF08000000}" sourceName="Fuente de financiación">
  <extLst>
    <x:ext xmlns:x15="http://schemas.microsoft.com/office/spreadsheetml/2010/11/main" uri="{2F2917AC-EB37-4324-AD4E-5DD8C200BD13}">
      <x15:tableSlicerCache tableId="1" column="1"/>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9000000}" sourceName="Proyecto">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yle="SlicerStyleDark1" rowHeight="257175"/>
  <slicer name="DESCRIPCION3" xr10:uid="{00000000-0014-0000-FFFF-FFFF04000000}" cache="SegmentaciónDeDatos_DESCRIPCION3"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BRE UEJ" xr10:uid="{00000000-0014-0000-FFFF-FFFF05000000}" cache="SegmentaciónDeDatos_NOMBRE_UEJ" caption="Territoriales" columnCount="4" rowHeight="257175"/>
  <slicer name="TIPO" xr10:uid="{00000000-0014-0000-FFFF-FFFF06000000}" cache="SegmentaciónDeDatos_TIPO" caption="Tipo de gasto" rowHeight="257175"/>
  <slicer name="Fuente de recursos" xr10:uid="{00000000-0014-0000-FFFF-FFFF07000000}" cache="SegmentaciónDeDatos_REC1" caption="Fuente recursos"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financiación" xr10:uid="{00000000-0014-0000-FFFF-FFFF08000000}" cache="SegmentaciónDeDatos_Fuente_de_financiación" caption="Fuente de financiación" style="SlicerStyleDark1" rowHeight="257175"/>
  <slicer name="Proyecto" xr10:uid="{00000000-0014-0000-FFFF-FFFF09000000}" cache="SegmentaciónDeDatos_Proyecto" caption="Proyecto" style="SlicerStyleDark1" rowHeight="257175"/>
  <slicer name="Fuente de los recursos" xr10:uid="{00000000-0014-0000-FFFF-FFFF0A000000}" cache="SegmentaciónDeDatos_Fuente_de_los_recursos" caption="Fuente de los recursos" style="SlicerStyleDark1" rowHeight="257175"/>
  <slicer name="Dependencia Origen" xr10:uid="{00000000-0014-0000-FFFF-FFFF0B000000}" cache="SegmentaciónDeDatos_Dependencia_Origen" caption="Dependencia Origen" style="SlicerStyleDark1" rowHeight="257175"/>
  <slicer name="Dependencia Destino" xr10:uid="{00000000-0014-0000-FFFF-FFFF0C000000}" cache="SegmentaciónDeDatos_Dependencia_Destino" caption="Dependencia Destino" style="SlicerStyleDark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1:W237" totalsRowShown="0">
  <autoFilter ref="A11:W237" xr:uid="{00000000-0009-0000-0100-000001000000}"/>
  <tableColumns count="23">
    <tableColumn id="1" xr3:uid="{00000000-0010-0000-0000-000001000000}" name="Fuente de financiación"/>
    <tableColumn id="2" xr3:uid="{00000000-0010-0000-0000-000002000000}" name="Rubro"/>
    <tableColumn id="3" xr3:uid="{00000000-0010-0000-0000-000003000000}" name="Proyecto"/>
    <tableColumn id="4" xr3:uid="{00000000-0010-0000-0000-000004000000}" name="Fuente de los recursos"/>
    <tableColumn id="5" xr3:uid="{00000000-0010-0000-0000-000005000000}" name="CDP"/>
    <tableColumn id="6" xr3:uid="{00000000-0010-0000-0000-000006000000}" name="Valor CDP" dataDxfId="8"/>
    <tableColumn id="7" xr3:uid="{00000000-0010-0000-0000-000007000000}" name="RP"/>
    <tableColumn id="8" xr3:uid="{00000000-0010-0000-0000-000008000000}" name="Valor RP" dataDxfId="7"/>
    <tableColumn id="9" xr3:uid="{00000000-0010-0000-0000-000009000000}" name="No Contrato"/>
    <tableColumn id="10" xr3:uid="{00000000-0010-0000-0000-00000A000000}" name="Valor mensual" dataDxfId="6"/>
    <tableColumn id="11" xr3:uid="{00000000-0010-0000-0000-00000B000000}" name="Valor total" dataDxfId="5"/>
    <tableColumn id="12" xr3:uid="{00000000-0010-0000-0000-00000C000000}" name="Fecha inicio "/>
    <tableColumn id="13" xr3:uid="{00000000-0010-0000-0000-00000D000000}" name="Fecha Fin"/>
    <tableColumn id="14" xr3:uid="{00000000-0010-0000-0000-00000E000000}" name="Plazo del contrato"/>
    <tableColumn id="15" xr3:uid="{00000000-0010-0000-0000-00000F000000}" name="Asignación inicial" dataDxfId="4"/>
    <tableColumn id="16" xr3:uid="{00000000-0010-0000-0000-000010000000}" name="suspensión" dataDxfId="3"/>
    <tableColumn id="17" xr3:uid="{00000000-0010-0000-0000-000011000000}" name="Disponible" dataDxfId="2"/>
    <tableColumn id="18" xr3:uid="{00000000-0010-0000-0000-000012000000}" name="Valor registrado" dataDxfId="1"/>
    <tableColumn id="19" xr3:uid="{00000000-0010-0000-0000-000013000000}" name="Saldo después de registro" dataDxfId="0"/>
    <tableColumn id="20" xr3:uid="{00000000-0010-0000-0000-000014000000}" name="Dependencia Origen"/>
    <tableColumn id="21" xr3:uid="{00000000-0010-0000-0000-000015000000}" name="Dependencia Destino"/>
    <tableColumn id="22" xr3:uid="{00000000-0010-0000-0000-000016000000}" name="Contratista"/>
    <tableColumn id="23" xr3:uid="{00000000-0010-0000-0000-000017000000}" name="objet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2"/>
  <sheetViews>
    <sheetView topLeftCell="B1" zoomScale="90" zoomScaleNormal="90" workbookViewId="0">
      <selection activeCell="E32" sqref="E32"/>
    </sheetView>
  </sheetViews>
  <sheetFormatPr baseColWidth="10" defaultRowHeight="15.6" x14ac:dyDescent="0.3"/>
  <cols>
    <col min="1" max="1" width="172.8984375" bestFit="1" customWidth="1"/>
    <col min="2" max="2" width="18.3984375" bestFit="1" customWidth="1"/>
    <col min="3" max="3" width="21.19921875" bestFit="1" customWidth="1"/>
    <col min="4" max="4" width="14.8984375" bestFit="1" customWidth="1"/>
    <col min="5" max="5" width="20.8984375" bestFit="1" customWidth="1"/>
    <col min="6" max="6" width="14.8984375" bestFit="1" customWidth="1"/>
    <col min="7" max="7" width="17.5" bestFit="1" customWidth="1"/>
    <col min="8" max="9" width="14.8984375" bestFit="1" customWidth="1"/>
  </cols>
  <sheetData>
    <row r="1" spans="1:9" x14ac:dyDescent="0.3">
      <c r="A1" s="29" t="s">
        <v>826</v>
      </c>
      <c r="B1" t="s">
        <v>835</v>
      </c>
      <c r="C1" t="s">
        <v>836</v>
      </c>
      <c r="D1" t="s">
        <v>841</v>
      </c>
      <c r="E1" t="s">
        <v>838</v>
      </c>
      <c r="F1" t="s">
        <v>839</v>
      </c>
      <c r="G1" t="s">
        <v>840</v>
      </c>
      <c r="H1" t="s">
        <v>842</v>
      </c>
      <c r="I1" t="s">
        <v>843</v>
      </c>
    </row>
    <row r="2" spans="1:9" x14ac:dyDescent="0.3">
      <c r="A2" s="30" t="s">
        <v>1113</v>
      </c>
      <c r="B2" s="28"/>
      <c r="C2" s="28"/>
      <c r="D2" s="28"/>
      <c r="E2" s="28"/>
      <c r="F2" s="28"/>
      <c r="G2" s="31"/>
      <c r="H2" s="28"/>
      <c r="I2" s="28"/>
    </row>
    <row r="3" spans="1:9" x14ac:dyDescent="0.3">
      <c r="A3" s="32" t="s">
        <v>1114</v>
      </c>
      <c r="B3" s="28"/>
      <c r="C3" s="28"/>
      <c r="D3" s="28"/>
      <c r="E3" s="28"/>
      <c r="F3" s="28"/>
      <c r="G3" s="31"/>
      <c r="H3" s="28"/>
      <c r="I3" s="28"/>
    </row>
    <row r="4" spans="1:9" x14ac:dyDescent="0.3">
      <c r="A4" s="33" t="s">
        <v>44</v>
      </c>
      <c r="B4" s="28">
        <v>11340000000</v>
      </c>
      <c r="C4" s="28">
        <v>0</v>
      </c>
      <c r="D4" s="28">
        <v>4380420083</v>
      </c>
      <c r="E4" s="28">
        <v>6959579917</v>
      </c>
      <c r="F4" s="28">
        <v>4343011883</v>
      </c>
      <c r="G4" s="31">
        <v>37408200</v>
      </c>
      <c r="H4" s="28">
        <v>4342350783</v>
      </c>
      <c r="I4" s="28">
        <v>4342350783</v>
      </c>
    </row>
    <row r="5" spans="1:9" x14ac:dyDescent="0.3">
      <c r="A5" s="34" t="s">
        <v>844</v>
      </c>
      <c r="B5" s="28">
        <v>11340000000</v>
      </c>
      <c r="C5" s="28">
        <v>0</v>
      </c>
      <c r="D5" s="28">
        <v>4380420083</v>
      </c>
      <c r="E5" s="28">
        <v>6959579917</v>
      </c>
      <c r="F5" s="28">
        <v>4343011883</v>
      </c>
      <c r="G5" s="31">
        <v>37408200</v>
      </c>
      <c r="H5" s="28">
        <v>4342350783</v>
      </c>
      <c r="I5" s="28">
        <v>4342350783</v>
      </c>
    </row>
    <row r="6" spans="1:9" x14ac:dyDescent="0.3">
      <c r="A6" s="33" t="s">
        <v>47</v>
      </c>
      <c r="B6" s="28">
        <v>1701000000</v>
      </c>
      <c r="C6" s="28">
        <v>0</v>
      </c>
      <c r="D6" s="28">
        <v>1061731555</v>
      </c>
      <c r="E6" s="28">
        <v>639268445</v>
      </c>
      <c r="F6" s="28">
        <v>1061731555</v>
      </c>
      <c r="G6" s="31">
        <v>0</v>
      </c>
      <c r="H6" s="28">
        <v>1061731555</v>
      </c>
      <c r="I6" s="28">
        <v>1049240194</v>
      </c>
    </row>
    <row r="7" spans="1:9" x14ac:dyDescent="0.3">
      <c r="A7" s="34" t="s">
        <v>844</v>
      </c>
      <c r="B7" s="28">
        <v>1701000000</v>
      </c>
      <c r="C7" s="28">
        <v>0</v>
      </c>
      <c r="D7" s="28">
        <v>1061731555</v>
      </c>
      <c r="E7" s="28">
        <v>639268445</v>
      </c>
      <c r="F7" s="28">
        <v>1061731555</v>
      </c>
      <c r="G7" s="31">
        <v>0</v>
      </c>
      <c r="H7" s="28">
        <v>1061731555</v>
      </c>
      <c r="I7" s="28">
        <v>1049240194</v>
      </c>
    </row>
    <row r="8" spans="1:9" x14ac:dyDescent="0.3">
      <c r="A8" s="33" t="s">
        <v>41</v>
      </c>
      <c r="B8" s="28">
        <v>32659000000</v>
      </c>
      <c r="C8" s="28">
        <v>0</v>
      </c>
      <c r="D8" s="28">
        <v>10871156910</v>
      </c>
      <c r="E8" s="28">
        <v>21787843090</v>
      </c>
      <c r="F8" s="28">
        <v>10871156910</v>
      </c>
      <c r="G8" s="31">
        <v>0</v>
      </c>
      <c r="H8" s="28">
        <v>10871156910</v>
      </c>
      <c r="I8" s="28">
        <v>10814922697</v>
      </c>
    </row>
    <row r="9" spans="1:9" x14ac:dyDescent="0.3">
      <c r="A9" s="34" t="s">
        <v>844</v>
      </c>
      <c r="B9" s="28">
        <v>32659000000</v>
      </c>
      <c r="C9" s="28">
        <v>0</v>
      </c>
      <c r="D9" s="28">
        <v>10871156910</v>
      </c>
      <c r="E9" s="28">
        <v>21787843090</v>
      </c>
      <c r="F9" s="28">
        <v>10871156910</v>
      </c>
      <c r="G9" s="31">
        <v>0</v>
      </c>
      <c r="H9" s="28">
        <v>10871156910</v>
      </c>
      <c r="I9" s="28">
        <v>10814922697</v>
      </c>
    </row>
    <row r="10" spans="1:9" x14ac:dyDescent="0.3">
      <c r="A10" s="32" t="s">
        <v>1115</v>
      </c>
      <c r="B10" s="28"/>
      <c r="C10" s="28"/>
      <c r="D10" s="28"/>
      <c r="E10" s="28"/>
      <c r="F10" s="28"/>
      <c r="G10" s="31"/>
      <c r="H10" s="28"/>
      <c r="I10" s="28"/>
    </row>
    <row r="11" spans="1:9" x14ac:dyDescent="0.3">
      <c r="A11" s="33" t="s">
        <v>49</v>
      </c>
      <c r="B11" s="28">
        <v>19007000000</v>
      </c>
      <c r="C11" s="28">
        <v>500000000</v>
      </c>
      <c r="D11" s="28">
        <v>16328889181.959999</v>
      </c>
      <c r="E11" s="28">
        <v>2178110818.04</v>
      </c>
      <c r="F11" s="28">
        <v>12305151903.57</v>
      </c>
      <c r="G11" s="31">
        <v>4023737278.3899994</v>
      </c>
      <c r="H11" s="28">
        <v>5301923280.0200005</v>
      </c>
      <c r="I11" s="28">
        <v>5091866073.0200005</v>
      </c>
    </row>
    <row r="12" spans="1:9" x14ac:dyDescent="0.3">
      <c r="A12" s="34" t="s">
        <v>844</v>
      </c>
      <c r="B12" s="28">
        <v>11270000000</v>
      </c>
      <c r="C12" s="28">
        <v>500000000</v>
      </c>
      <c r="D12" s="28">
        <v>10451803207.959999</v>
      </c>
      <c r="E12" s="28">
        <v>318196792.04000002</v>
      </c>
      <c r="F12" s="28">
        <v>8808001478.5699997</v>
      </c>
      <c r="G12" s="31">
        <v>1643801729.3899994</v>
      </c>
      <c r="H12" s="28">
        <v>4168316110.02</v>
      </c>
      <c r="I12" s="28">
        <v>4140312201.02</v>
      </c>
    </row>
    <row r="13" spans="1:9" x14ac:dyDescent="0.3">
      <c r="A13" s="34" t="s">
        <v>847</v>
      </c>
      <c r="B13" s="28">
        <v>7737000000</v>
      </c>
      <c r="C13" s="28">
        <v>0</v>
      </c>
      <c r="D13" s="28">
        <v>5877085974</v>
      </c>
      <c r="E13" s="28">
        <v>1859914026</v>
      </c>
      <c r="F13" s="28">
        <v>3497150425</v>
      </c>
      <c r="G13" s="31">
        <v>2379935549</v>
      </c>
      <c r="H13" s="28">
        <v>1133607170</v>
      </c>
      <c r="I13" s="28">
        <v>951553872</v>
      </c>
    </row>
    <row r="14" spans="1:9" x14ac:dyDescent="0.3">
      <c r="A14" s="32" t="s">
        <v>1116</v>
      </c>
      <c r="B14" s="28"/>
      <c r="C14" s="28"/>
      <c r="D14" s="28"/>
      <c r="E14" s="28"/>
      <c r="F14" s="28"/>
      <c r="G14" s="31"/>
      <c r="H14" s="28"/>
      <c r="I14" s="28"/>
    </row>
    <row r="15" spans="1:9" x14ac:dyDescent="0.3">
      <c r="A15" s="33" t="s">
        <v>61</v>
      </c>
      <c r="B15" s="28">
        <v>40000000</v>
      </c>
      <c r="C15" s="28">
        <v>0</v>
      </c>
      <c r="D15" s="28">
        <v>0</v>
      </c>
      <c r="E15" s="28">
        <v>40000000</v>
      </c>
      <c r="F15" s="28">
        <v>0</v>
      </c>
      <c r="G15" s="31">
        <v>0</v>
      </c>
      <c r="H15" s="28">
        <v>0</v>
      </c>
      <c r="I15" s="28">
        <v>0</v>
      </c>
    </row>
    <row r="16" spans="1:9" x14ac:dyDescent="0.3">
      <c r="A16" s="34" t="s">
        <v>847</v>
      </c>
      <c r="B16" s="28">
        <v>40000000</v>
      </c>
      <c r="C16" s="28">
        <v>0</v>
      </c>
      <c r="D16" s="28">
        <v>0</v>
      </c>
      <c r="E16" s="28">
        <v>40000000</v>
      </c>
      <c r="F16" s="28">
        <v>0</v>
      </c>
      <c r="G16" s="31">
        <v>0</v>
      </c>
      <c r="H16" s="28">
        <v>0</v>
      </c>
      <c r="I16" s="28">
        <v>0</v>
      </c>
    </row>
    <row r="17" spans="1:9" x14ac:dyDescent="0.3">
      <c r="A17" s="33" t="s">
        <v>55</v>
      </c>
      <c r="B17" s="28">
        <v>242000000</v>
      </c>
      <c r="C17" s="28">
        <v>0</v>
      </c>
      <c r="D17" s="28">
        <v>83374227</v>
      </c>
      <c r="E17" s="28">
        <v>158625773</v>
      </c>
      <c r="F17" s="28">
        <v>83374227</v>
      </c>
      <c r="G17" s="31">
        <v>0</v>
      </c>
      <c r="H17" s="28">
        <v>81626731</v>
      </c>
      <c r="I17" s="28">
        <v>81626731</v>
      </c>
    </row>
    <row r="18" spans="1:9" x14ac:dyDescent="0.3">
      <c r="A18" s="34" t="s">
        <v>844</v>
      </c>
      <c r="B18" s="28">
        <v>242000000</v>
      </c>
      <c r="C18" s="28">
        <v>0</v>
      </c>
      <c r="D18" s="28">
        <v>83374227</v>
      </c>
      <c r="E18" s="28">
        <v>158625773</v>
      </c>
      <c r="F18" s="28">
        <v>83374227</v>
      </c>
      <c r="G18" s="31">
        <v>0</v>
      </c>
      <c r="H18" s="28">
        <v>81626731</v>
      </c>
      <c r="I18" s="28">
        <v>81626731</v>
      </c>
    </row>
    <row r="19" spans="1:9" x14ac:dyDescent="0.3">
      <c r="A19" s="33" t="s">
        <v>58</v>
      </c>
      <c r="B19" s="28">
        <v>700000000</v>
      </c>
      <c r="C19" s="28">
        <v>0</v>
      </c>
      <c r="D19" s="28">
        <v>15035956.550000001</v>
      </c>
      <c r="E19" s="28">
        <v>684964043.45000005</v>
      </c>
      <c r="F19" s="28">
        <v>15035956.550000001</v>
      </c>
      <c r="G19" s="31">
        <v>0</v>
      </c>
      <c r="H19" s="28">
        <v>15035956.550000001</v>
      </c>
      <c r="I19" s="28">
        <v>15035956.550000001</v>
      </c>
    </row>
    <row r="20" spans="1:9" x14ac:dyDescent="0.3">
      <c r="A20" s="34" t="s">
        <v>847</v>
      </c>
      <c r="B20" s="28">
        <v>700000000</v>
      </c>
      <c r="C20" s="28">
        <v>0</v>
      </c>
      <c r="D20" s="28">
        <v>15035956.550000001</v>
      </c>
      <c r="E20" s="28">
        <v>684964043.45000005</v>
      </c>
      <c r="F20" s="28">
        <v>15035956.550000001</v>
      </c>
      <c r="G20" s="31">
        <v>0</v>
      </c>
      <c r="H20" s="28">
        <v>15035956.550000001</v>
      </c>
      <c r="I20" s="28">
        <v>15035956.550000001</v>
      </c>
    </row>
    <row r="21" spans="1:9" x14ac:dyDescent="0.3">
      <c r="A21" s="32" t="s">
        <v>1117</v>
      </c>
      <c r="B21" s="28"/>
      <c r="C21" s="28"/>
      <c r="D21" s="28"/>
      <c r="E21" s="28"/>
      <c r="F21" s="28"/>
      <c r="G21" s="31"/>
      <c r="H21" s="28"/>
      <c r="I21" s="28"/>
    </row>
    <row r="22" spans="1:9" x14ac:dyDescent="0.3">
      <c r="A22" s="33" t="s">
        <v>66</v>
      </c>
      <c r="B22" s="28">
        <v>272000000</v>
      </c>
      <c r="C22" s="28">
        <v>0</v>
      </c>
      <c r="D22" s="28">
        <v>0</v>
      </c>
      <c r="E22" s="28">
        <v>272000000</v>
      </c>
      <c r="F22" s="28">
        <v>0</v>
      </c>
      <c r="G22" s="31">
        <v>0</v>
      </c>
      <c r="H22" s="28">
        <v>0</v>
      </c>
      <c r="I22" s="28">
        <v>0</v>
      </c>
    </row>
    <row r="23" spans="1:9" x14ac:dyDescent="0.3">
      <c r="A23" s="34" t="s">
        <v>847</v>
      </c>
      <c r="B23" s="28">
        <v>272000000</v>
      </c>
      <c r="C23" s="28">
        <v>0</v>
      </c>
      <c r="D23" s="28">
        <v>0</v>
      </c>
      <c r="E23" s="28">
        <v>272000000</v>
      </c>
      <c r="F23" s="28">
        <v>0</v>
      </c>
      <c r="G23" s="31">
        <v>0</v>
      </c>
      <c r="H23" s="28">
        <v>0</v>
      </c>
      <c r="I23" s="28">
        <v>0</v>
      </c>
    </row>
    <row r="24" spans="1:9" x14ac:dyDescent="0.3">
      <c r="A24" s="33" t="s">
        <v>64</v>
      </c>
      <c r="B24" s="28">
        <v>868000000</v>
      </c>
      <c r="C24" s="28">
        <v>0</v>
      </c>
      <c r="D24" s="28">
        <v>487693982</v>
      </c>
      <c r="E24" s="28">
        <v>380306018</v>
      </c>
      <c r="F24" s="28">
        <v>484255378.63</v>
      </c>
      <c r="G24" s="31">
        <v>3438603.3700000048</v>
      </c>
      <c r="H24" s="28">
        <v>483046358.63</v>
      </c>
      <c r="I24" s="28">
        <v>483046358.63</v>
      </c>
    </row>
    <row r="25" spans="1:9" x14ac:dyDescent="0.3">
      <c r="A25" s="34" t="s">
        <v>844</v>
      </c>
      <c r="B25" s="28">
        <v>413000000</v>
      </c>
      <c r="C25" s="28">
        <v>0</v>
      </c>
      <c r="D25" s="28">
        <v>311096226</v>
      </c>
      <c r="E25" s="28">
        <v>101903774</v>
      </c>
      <c r="F25" s="28">
        <v>309123676</v>
      </c>
      <c r="G25" s="31">
        <v>1972550</v>
      </c>
      <c r="H25" s="28">
        <v>309123676</v>
      </c>
      <c r="I25" s="28">
        <v>309123676</v>
      </c>
    </row>
    <row r="26" spans="1:9" x14ac:dyDescent="0.3">
      <c r="A26" s="34" t="s">
        <v>847</v>
      </c>
      <c r="B26" s="28">
        <v>455000000</v>
      </c>
      <c r="C26" s="28">
        <v>0</v>
      </c>
      <c r="D26" s="28">
        <v>176597756</v>
      </c>
      <c r="E26" s="28">
        <v>278402244</v>
      </c>
      <c r="F26" s="28">
        <v>175131702.63</v>
      </c>
      <c r="G26" s="31">
        <v>1466053.3700000048</v>
      </c>
      <c r="H26" s="28">
        <v>173922682.63</v>
      </c>
      <c r="I26" s="28">
        <v>173922682.63</v>
      </c>
    </row>
    <row r="27" spans="1:9" x14ac:dyDescent="0.3">
      <c r="A27" s="30" t="s">
        <v>834</v>
      </c>
      <c r="B27" s="28"/>
      <c r="C27" s="28"/>
      <c r="D27" s="28"/>
      <c r="E27" s="28"/>
      <c r="F27" s="28"/>
      <c r="G27" s="31"/>
      <c r="H27" s="28"/>
      <c r="I27" s="28"/>
    </row>
    <row r="28" spans="1:9" x14ac:dyDescent="0.3">
      <c r="A28" s="32" t="s">
        <v>831</v>
      </c>
      <c r="B28" s="28"/>
      <c r="C28" s="28"/>
      <c r="D28" s="28"/>
      <c r="E28" s="28"/>
      <c r="F28" s="28"/>
      <c r="G28" s="31"/>
      <c r="H28" s="28"/>
      <c r="I28" s="28"/>
    </row>
    <row r="29" spans="1:9" x14ac:dyDescent="0.3">
      <c r="A29" s="33" t="s">
        <v>88</v>
      </c>
      <c r="B29" s="28">
        <v>5000000000</v>
      </c>
      <c r="C29" s="28">
        <v>0</v>
      </c>
      <c r="D29" s="28">
        <v>803656121</v>
      </c>
      <c r="E29" s="28">
        <v>4196343879</v>
      </c>
      <c r="F29" s="28">
        <v>681977997</v>
      </c>
      <c r="G29" s="31">
        <v>121678124</v>
      </c>
      <c r="H29" s="28">
        <v>128068618</v>
      </c>
      <c r="I29" s="28">
        <v>128068618</v>
      </c>
    </row>
    <row r="30" spans="1:9" x14ac:dyDescent="0.3">
      <c r="A30" s="34" t="s">
        <v>844</v>
      </c>
      <c r="B30" s="28">
        <v>2500000000</v>
      </c>
      <c r="C30" s="28">
        <v>0</v>
      </c>
      <c r="D30" s="28">
        <v>758612270</v>
      </c>
      <c r="E30" s="28">
        <v>1741387730</v>
      </c>
      <c r="F30" s="28">
        <v>636934146</v>
      </c>
      <c r="G30" s="31">
        <v>121678124</v>
      </c>
      <c r="H30" s="28">
        <v>128068618</v>
      </c>
      <c r="I30" s="28">
        <v>128068618</v>
      </c>
    </row>
    <row r="31" spans="1:9" x14ac:dyDescent="0.3">
      <c r="A31" s="34" t="s">
        <v>847</v>
      </c>
      <c r="B31" s="28">
        <v>2500000000</v>
      </c>
      <c r="C31" s="28">
        <v>0</v>
      </c>
      <c r="D31" s="28">
        <v>45043851</v>
      </c>
      <c r="E31" s="28">
        <v>2454956149</v>
      </c>
      <c r="F31" s="28">
        <v>45043851</v>
      </c>
      <c r="G31" s="31">
        <v>0</v>
      </c>
      <c r="H31" s="28">
        <v>0</v>
      </c>
      <c r="I31" s="28">
        <v>0</v>
      </c>
    </row>
    <row r="32" spans="1:9" x14ac:dyDescent="0.3">
      <c r="A32" s="32" t="s">
        <v>833</v>
      </c>
      <c r="B32" s="28"/>
      <c r="C32" s="28"/>
      <c r="D32" s="28"/>
      <c r="E32" s="28"/>
      <c r="F32" s="28"/>
      <c r="G32" s="31"/>
      <c r="H32" s="28"/>
      <c r="I32" s="28"/>
    </row>
    <row r="33" spans="1:9" x14ac:dyDescent="0.3">
      <c r="A33" s="33" t="s">
        <v>99</v>
      </c>
      <c r="B33" s="28">
        <v>1520000000</v>
      </c>
      <c r="C33" s="28">
        <v>0</v>
      </c>
      <c r="D33" s="28">
        <v>703644974</v>
      </c>
      <c r="E33" s="28">
        <v>816355026</v>
      </c>
      <c r="F33" s="28">
        <v>629507346</v>
      </c>
      <c r="G33" s="31">
        <v>74137628</v>
      </c>
      <c r="H33" s="28">
        <v>174508507</v>
      </c>
      <c r="I33" s="28">
        <v>174508507</v>
      </c>
    </row>
    <row r="34" spans="1:9" x14ac:dyDescent="0.3">
      <c r="A34" s="34" t="s">
        <v>844</v>
      </c>
      <c r="B34" s="28">
        <v>820000000</v>
      </c>
      <c r="C34" s="28">
        <v>0</v>
      </c>
      <c r="D34" s="28">
        <v>605772559</v>
      </c>
      <c r="E34" s="28">
        <v>214227441</v>
      </c>
      <c r="F34" s="28">
        <v>604389267</v>
      </c>
      <c r="G34" s="31">
        <v>1383292</v>
      </c>
      <c r="H34" s="28">
        <v>163083759</v>
      </c>
      <c r="I34" s="28">
        <v>163083759</v>
      </c>
    </row>
    <row r="35" spans="1:9" x14ac:dyDescent="0.3">
      <c r="A35" s="34" t="s">
        <v>847</v>
      </c>
      <c r="B35" s="28">
        <v>700000000</v>
      </c>
      <c r="C35" s="28">
        <v>0</v>
      </c>
      <c r="D35" s="28">
        <v>97872415</v>
      </c>
      <c r="E35" s="28">
        <v>602127585</v>
      </c>
      <c r="F35" s="28">
        <v>25118079</v>
      </c>
      <c r="G35" s="31">
        <v>72754336</v>
      </c>
      <c r="H35" s="28">
        <v>11424748</v>
      </c>
      <c r="I35" s="28">
        <v>11424748</v>
      </c>
    </row>
    <row r="36" spans="1:9" x14ac:dyDescent="0.3">
      <c r="A36" s="32" t="s">
        <v>832</v>
      </c>
      <c r="B36" s="28"/>
      <c r="C36" s="28"/>
      <c r="D36" s="28"/>
      <c r="E36" s="28"/>
      <c r="F36" s="28"/>
      <c r="G36" s="31"/>
      <c r="H36" s="28"/>
      <c r="I36" s="28"/>
    </row>
    <row r="37" spans="1:9" x14ac:dyDescent="0.3">
      <c r="A37" s="33" t="s">
        <v>92</v>
      </c>
      <c r="B37" s="28">
        <v>13600000000</v>
      </c>
      <c r="C37" s="28">
        <v>2630000000</v>
      </c>
      <c r="D37" s="28">
        <v>8634045633.8800011</v>
      </c>
      <c r="E37" s="28">
        <v>2335954366.1199999</v>
      </c>
      <c r="F37" s="28">
        <v>5713692776.8800001</v>
      </c>
      <c r="G37" s="31">
        <v>2920352857.000001</v>
      </c>
      <c r="H37" s="28">
        <v>2115452261</v>
      </c>
      <c r="I37" s="28">
        <v>2075461821</v>
      </c>
    </row>
    <row r="38" spans="1:9" x14ac:dyDescent="0.3">
      <c r="A38" s="34" t="s">
        <v>844</v>
      </c>
      <c r="B38" s="28">
        <v>7600000000</v>
      </c>
      <c r="C38" s="28">
        <v>2630000000</v>
      </c>
      <c r="D38" s="28">
        <v>4843816376.8800001</v>
      </c>
      <c r="E38" s="28">
        <v>126183623.12</v>
      </c>
      <c r="F38" s="28">
        <v>3290397859.8800001</v>
      </c>
      <c r="G38" s="31">
        <v>1553418517</v>
      </c>
      <c r="H38" s="28">
        <v>904113518</v>
      </c>
      <c r="I38" s="28">
        <v>885724828</v>
      </c>
    </row>
    <row r="39" spans="1:9" x14ac:dyDescent="0.3">
      <c r="A39" s="34" t="s">
        <v>847</v>
      </c>
      <c r="B39" s="28">
        <v>6000000000</v>
      </c>
      <c r="C39" s="28">
        <v>0</v>
      </c>
      <c r="D39" s="28">
        <v>3790229257</v>
      </c>
      <c r="E39" s="28">
        <v>2209770743</v>
      </c>
      <c r="F39" s="28">
        <v>2423294917</v>
      </c>
      <c r="G39" s="31">
        <v>1366934340</v>
      </c>
      <c r="H39" s="28">
        <v>1211338743</v>
      </c>
      <c r="I39" s="28">
        <v>1189736993</v>
      </c>
    </row>
    <row r="40" spans="1:9" x14ac:dyDescent="0.3">
      <c r="A40" s="33" t="s">
        <v>95</v>
      </c>
      <c r="B40" s="28">
        <v>5400000000</v>
      </c>
      <c r="C40" s="28">
        <v>2927000000</v>
      </c>
      <c r="D40" s="28">
        <v>590548692.5</v>
      </c>
      <c r="E40" s="28">
        <v>1882451307.5</v>
      </c>
      <c r="F40" s="28">
        <v>471633611.5</v>
      </c>
      <c r="G40" s="31">
        <v>118915081</v>
      </c>
      <c r="H40" s="28">
        <v>116171059.31999999</v>
      </c>
      <c r="I40" s="28">
        <v>116171059.31999999</v>
      </c>
    </row>
    <row r="41" spans="1:9" x14ac:dyDescent="0.3">
      <c r="A41" s="34" t="s">
        <v>844</v>
      </c>
      <c r="B41" s="28">
        <v>4600000000</v>
      </c>
      <c r="C41" s="28">
        <v>2927000000</v>
      </c>
      <c r="D41" s="28">
        <v>582548692.5</v>
      </c>
      <c r="E41" s="28">
        <v>1090451307.5</v>
      </c>
      <c r="F41" s="28">
        <v>470399010.5</v>
      </c>
      <c r="G41" s="31">
        <v>112149682</v>
      </c>
      <c r="H41" s="28">
        <v>114936458.31999999</v>
      </c>
      <c r="I41" s="28">
        <v>114936458.31999999</v>
      </c>
    </row>
    <row r="42" spans="1:9" x14ac:dyDescent="0.3">
      <c r="A42" s="34" t="s">
        <v>847</v>
      </c>
      <c r="B42" s="28">
        <v>800000000</v>
      </c>
      <c r="C42" s="28">
        <v>0</v>
      </c>
      <c r="D42" s="28">
        <v>8000000</v>
      </c>
      <c r="E42" s="28">
        <v>792000000</v>
      </c>
      <c r="F42" s="28">
        <v>1234601</v>
      </c>
      <c r="G42" s="31">
        <v>6765399</v>
      </c>
      <c r="H42" s="28">
        <v>1234601</v>
      </c>
      <c r="I42" s="28">
        <v>1234601</v>
      </c>
    </row>
    <row r="43" spans="1:9" x14ac:dyDescent="0.3">
      <c r="A43" s="33" t="s">
        <v>97</v>
      </c>
      <c r="B43" s="28">
        <v>1370000000</v>
      </c>
      <c r="C43" s="28">
        <v>200000000</v>
      </c>
      <c r="D43" s="28">
        <v>747396893</v>
      </c>
      <c r="E43" s="28">
        <v>422603107</v>
      </c>
      <c r="F43" s="28">
        <v>75014079</v>
      </c>
      <c r="G43" s="31">
        <v>672382814</v>
      </c>
      <c r="H43" s="28">
        <v>15638114</v>
      </c>
      <c r="I43" s="28">
        <v>15638114</v>
      </c>
    </row>
    <row r="44" spans="1:9" x14ac:dyDescent="0.3">
      <c r="A44" s="34" t="s">
        <v>844</v>
      </c>
      <c r="B44" s="28">
        <v>1370000000</v>
      </c>
      <c r="C44" s="28">
        <v>200000000</v>
      </c>
      <c r="D44" s="28">
        <v>747396893</v>
      </c>
      <c r="E44" s="28">
        <v>422603107</v>
      </c>
      <c r="F44" s="28">
        <v>75014079</v>
      </c>
      <c r="G44" s="31">
        <v>672382814</v>
      </c>
      <c r="H44" s="28">
        <v>15638114</v>
      </c>
      <c r="I44" s="28">
        <v>15638114</v>
      </c>
    </row>
    <row r="45" spans="1:9" x14ac:dyDescent="0.3">
      <c r="A45" s="32" t="s">
        <v>829</v>
      </c>
      <c r="B45" s="28"/>
      <c r="C45" s="28"/>
      <c r="D45" s="28"/>
      <c r="E45" s="28"/>
      <c r="F45" s="28"/>
      <c r="G45" s="31"/>
      <c r="H45" s="28"/>
      <c r="I45" s="28"/>
    </row>
    <row r="46" spans="1:9" x14ac:dyDescent="0.3">
      <c r="A46" s="33" t="s">
        <v>79</v>
      </c>
      <c r="B46" s="28">
        <v>19000000000</v>
      </c>
      <c r="C46" s="28">
        <v>300000000</v>
      </c>
      <c r="D46" s="28">
        <v>3967041857</v>
      </c>
      <c r="E46" s="28">
        <v>14732958143</v>
      </c>
      <c r="F46" s="28">
        <v>1944339225</v>
      </c>
      <c r="G46" s="31">
        <v>2022702632</v>
      </c>
      <c r="H46" s="28">
        <v>314652640</v>
      </c>
      <c r="I46" s="28">
        <v>293834796</v>
      </c>
    </row>
    <row r="47" spans="1:9" x14ac:dyDescent="0.3">
      <c r="A47" s="34" t="s">
        <v>844</v>
      </c>
      <c r="B47" s="28">
        <v>4000000000</v>
      </c>
      <c r="C47" s="28">
        <v>300000000</v>
      </c>
      <c r="D47" s="28">
        <v>2591882661</v>
      </c>
      <c r="E47" s="28">
        <v>1108117339</v>
      </c>
      <c r="F47" s="28">
        <v>1526125059</v>
      </c>
      <c r="G47" s="31">
        <v>1065757602</v>
      </c>
      <c r="H47" s="28">
        <v>222255955</v>
      </c>
      <c r="I47" s="28">
        <v>212929267</v>
      </c>
    </row>
    <row r="48" spans="1:9" x14ac:dyDescent="0.3">
      <c r="A48" s="34" t="s">
        <v>847</v>
      </c>
      <c r="B48" s="28">
        <v>15000000000</v>
      </c>
      <c r="C48" s="28">
        <v>0</v>
      </c>
      <c r="D48" s="28">
        <v>1375159196</v>
      </c>
      <c r="E48" s="28">
        <v>13624840804</v>
      </c>
      <c r="F48" s="28">
        <v>418214166</v>
      </c>
      <c r="G48" s="31">
        <v>956945030</v>
      </c>
      <c r="H48" s="28">
        <v>92396685</v>
      </c>
      <c r="I48" s="28">
        <v>80905529</v>
      </c>
    </row>
    <row r="49" spans="1:9" x14ac:dyDescent="0.3">
      <c r="A49" s="32" t="s">
        <v>830</v>
      </c>
      <c r="B49" s="28"/>
      <c r="C49" s="28"/>
      <c r="D49" s="28"/>
      <c r="E49" s="28"/>
      <c r="F49" s="28"/>
      <c r="G49" s="31"/>
      <c r="H49" s="28"/>
      <c r="I49" s="28"/>
    </row>
    <row r="50" spans="1:9" x14ac:dyDescent="0.3">
      <c r="A50" s="33" t="s">
        <v>82</v>
      </c>
      <c r="B50" s="28">
        <v>103087415428</v>
      </c>
      <c r="C50" s="28">
        <v>7630000000</v>
      </c>
      <c r="D50" s="28">
        <v>14928215008</v>
      </c>
      <c r="E50" s="28">
        <v>80529200420</v>
      </c>
      <c r="F50" s="28">
        <v>10548483186</v>
      </c>
      <c r="G50" s="31">
        <v>4379731822</v>
      </c>
      <c r="H50" s="28">
        <v>1444174781</v>
      </c>
      <c r="I50" s="28">
        <v>1355394021</v>
      </c>
    </row>
    <row r="51" spans="1:9" x14ac:dyDescent="0.3">
      <c r="A51" s="34" t="s">
        <v>844</v>
      </c>
      <c r="B51" s="28">
        <v>7659826508</v>
      </c>
      <c r="C51" s="28">
        <v>0</v>
      </c>
      <c r="D51" s="28">
        <v>7427238158</v>
      </c>
      <c r="E51" s="28">
        <v>232588350</v>
      </c>
      <c r="F51" s="28">
        <v>6485851213</v>
      </c>
      <c r="G51" s="31">
        <v>941386945</v>
      </c>
      <c r="H51" s="28">
        <v>1090249146</v>
      </c>
      <c r="I51" s="28">
        <v>1050403411</v>
      </c>
    </row>
    <row r="52" spans="1:9" x14ac:dyDescent="0.3">
      <c r="A52" s="34" t="s">
        <v>845</v>
      </c>
      <c r="B52" s="28">
        <v>8000000000</v>
      </c>
      <c r="C52" s="28">
        <v>4000000000</v>
      </c>
      <c r="D52" s="28">
        <v>1794488308</v>
      </c>
      <c r="E52" s="28">
        <v>2205511692</v>
      </c>
      <c r="F52" s="28">
        <v>1200887930</v>
      </c>
      <c r="G52" s="31">
        <v>593600378</v>
      </c>
      <c r="H52" s="28">
        <v>198572666</v>
      </c>
      <c r="I52" s="28">
        <v>194170974</v>
      </c>
    </row>
    <row r="53" spans="1:9" x14ac:dyDescent="0.3">
      <c r="A53" s="34" t="s">
        <v>846</v>
      </c>
      <c r="B53" s="28">
        <v>56125588920</v>
      </c>
      <c r="C53" s="28">
        <v>3630000000</v>
      </c>
      <c r="D53" s="28">
        <v>749479921</v>
      </c>
      <c r="E53" s="28">
        <v>51746108999</v>
      </c>
      <c r="F53" s="28">
        <v>632398351</v>
      </c>
      <c r="G53" s="31">
        <v>117081570</v>
      </c>
      <c r="H53" s="28">
        <v>44533333</v>
      </c>
      <c r="I53" s="28">
        <v>0</v>
      </c>
    </row>
    <row r="54" spans="1:9" x14ac:dyDescent="0.3">
      <c r="A54" s="34" t="s">
        <v>847</v>
      </c>
      <c r="B54" s="28">
        <v>31302000000</v>
      </c>
      <c r="C54" s="28">
        <v>0</v>
      </c>
      <c r="D54" s="28">
        <v>4957008621</v>
      </c>
      <c r="E54" s="28">
        <v>26344991379</v>
      </c>
      <c r="F54" s="28">
        <v>2229345692</v>
      </c>
      <c r="G54" s="31">
        <v>2727662929</v>
      </c>
      <c r="H54" s="28">
        <v>110819636</v>
      </c>
      <c r="I54" s="28">
        <v>110819636</v>
      </c>
    </row>
    <row r="55" spans="1:9" x14ac:dyDescent="0.3">
      <c r="A55" s="32" t="s">
        <v>828</v>
      </c>
      <c r="B55" s="28"/>
      <c r="C55" s="28"/>
      <c r="D55" s="28"/>
      <c r="E55" s="28"/>
      <c r="F55" s="28"/>
      <c r="G55" s="31"/>
      <c r="H55" s="28"/>
      <c r="I55" s="28"/>
    </row>
    <row r="56" spans="1:9" x14ac:dyDescent="0.3">
      <c r="A56" s="33" t="s">
        <v>72</v>
      </c>
      <c r="B56" s="28">
        <v>4565000000</v>
      </c>
      <c r="C56" s="28">
        <v>300000000</v>
      </c>
      <c r="D56" s="28">
        <v>2740450337</v>
      </c>
      <c r="E56" s="28">
        <v>1524549663</v>
      </c>
      <c r="F56" s="28">
        <v>1687936659</v>
      </c>
      <c r="G56" s="31">
        <v>1052513678</v>
      </c>
      <c r="H56" s="28">
        <v>84790322</v>
      </c>
      <c r="I56" s="28">
        <v>84790322</v>
      </c>
    </row>
    <row r="57" spans="1:9" x14ac:dyDescent="0.3">
      <c r="A57" s="34" t="s">
        <v>844</v>
      </c>
      <c r="B57" s="28">
        <v>3500000000</v>
      </c>
      <c r="C57" s="28">
        <v>300000000</v>
      </c>
      <c r="D57" s="28">
        <v>2260812917</v>
      </c>
      <c r="E57" s="28">
        <v>939187083</v>
      </c>
      <c r="F57" s="28">
        <v>1646811623</v>
      </c>
      <c r="G57" s="31">
        <v>614001294</v>
      </c>
      <c r="H57" s="28">
        <v>84790322</v>
      </c>
      <c r="I57" s="28">
        <v>84790322</v>
      </c>
    </row>
    <row r="58" spans="1:9" x14ac:dyDescent="0.3">
      <c r="A58" s="34" t="s">
        <v>847</v>
      </c>
      <c r="B58" s="28">
        <v>1065000000</v>
      </c>
      <c r="C58" s="28">
        <v>0</v>
      </c>
      <c r="D58" s="28">
        <v>479637420</v>
      </c>
      <c r="E58" s="28">
        <v>585362580</v>
      </c>
      <c r="F58" s="28">
        <v>41125036</v>
      </c>
      <c r="G58" s="31">
        <v>438512384</v>
      </c>
      <c r="H58" s="28">
        <v>0</v>
      </c>
      <c r="I58" s="28">
        <v>0</v>
      </c>
    </row>
    <row r="59" spans="1:9" x14ac:dyDescent="0.3">
      <c r="A59" s="33" t="s">
        <v>75</v>
      </c>
      <c r="B59" s="28">
        <v>12962000000</v>
      </c>
      <c r="C59" s="28">
        <v>4150000000</v>
      </c>
      <c r="D59" s="28">
        <v>5314604928</v>
      </c>
      <c r="E59" s="28">
        <v>3497395072</v>
      </c>
      <c r="F59" s="28">
        <v>1931658120</v>
      </c>
      <c r="G59" s="31">
        <v>3382946808</v>
      </c>
      <c r="H59" s="28">
        <v>147588738</v>
      </c>
      <c r="I59" s="28">
        <v>147588738</v>
      </c>
    </row>
    <row r="60" spans="1:9" x14ac:dyDescent="0.3">
      <c r="A60" s="34" t="s">
        <v>844</v>
      </c>
      <c r="B60" s="28">
        <v>8300000000</v>
      </c>
      <c r="C60" s="28">
        <v>4150000000</v>
      </c>
      <c r="D60" s="28">
        <v>3760064674</v>
      </c>
      <c r="E60" s="28">
        <v>389935326</v>
      </c>
      <c r="F60" s="28">
        <v>1814886442</v>
      </c>
      <c r="G60" s="31">
        <v>1945178232</v>
      </c>
      <c r="H60" s="28">
        <v>98230438</v>
      </c>
      <c r="I60" s="28">
        <v>98230438</v>
      </c>
    </row>
    <row r="61" spans="1:9" x14ac:dyDescent="0.3">
      <c r="A61" s="34" t="s">
        <v>847</v>
      </c>
      <c r="B61" s="28">
        <v>4662000000</v>
      </c>
      <c r="C61" s="28">
        <v>0</v>
      </c>
      <c r="D61" s="28">
        <v>1554540254</v>
      </c>
      <c r="E61" s="28">
        <v>3107459746</v>
      </c>
      <c r="F61" s="28">
        <v>116771678</v>
      </c>
      <c r="G61" s="31">
        <v>1437768576</v>
      </c>
      <c r="H61" s="28">
        <v>49358300</v>
      </c>
      <c r="I61" s="28">
        <v>49358300</v>
      </c>
    </row>
    <row r="62" spans="1:9" x14ac:dyDescent="0.3">
      <c r="A62" s="30" t="s">
        <v>827</v>
      </c>
      <c r="B62" s="28">
        <v>233333415428</v>
      </c>
      <c r="C62" s="28">
        <v>18637000000</v>
      </c>
      <c r="D62" s="28">
        <v>71657906339.889984</v>
      </c>
      <c r="E62" s="28">
        <v>143038509088.11002</v>
      </c>
      <c r="F62" s="28">
        <v>52847960814.130005</v>
      </c>
      <c r="G62" s="31">
        <v>18809945525.759979</v>
      </c>
      <c r="H62" s="28">
        <v>26697916614.52</v>
      </c>
      <c r="I62" s="28">
        <v>26269544789.52</v>
      </c>
    </row>
  </sheetData>
  <pageMargins left="0.7" right="0.7" top="0.75" bottom="0.75" header="0.3" footer="0.3"/>
  <pageSetup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37"/>
  <sheetViews>
    <sheetView showGridLines="0" workbookViewId="0">
      <selection activeCell="A4" sqref="A4:AA34"/>
    </sheetView>
  </sheetViews>
  <sheetFormatPr baseColWidth="10" defaultColWidth="11.5" defaultRowHeight="14.4" x14ac:dyDescent="0.3"/>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984375" style="3" customWidth="1"/>
    <col min="28" max="28" width="11.5" style="3" customWidth="1"/>
    <col min="29" max="29" width="6.5" style="3" customWidth="1"/>
    <col min="30" max="16384" width="11.5" style="3"/>
  </cols>
  <sheetData>
    <row r="1" spans="1:27" x14ac:dyDescent="0.3">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7" x14ac:dyDescent="0.3">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7" x14ac:dyDescent="0.3">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7" ht="22.8" x14ac:dyDescent="0.3">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row>
    <row r="5" spans="1:27" ht="15" customHeight="1" x14ac:dyDescent="0.3">
      <c r="A5" s="39" t="s">
        <v>33</v>
      </c>
      <c r="B5" s="40" t="s">
        <v>34</v>
      </c>
      <c r="C5" s="43" t="s">
        <v>35</v>
      </c>
      <c r="D5" s="39" t="s">
        <v>36</v>
      </c>
      <c r="E5" s="39" t="s">
        <v>37</v>
      </c>
      <c r="F5" s="39" t="s">
        <v>37</v>
      </c>
      <c r="G5" s="39" t="s">
        <v>37</v>
      </c>
      <c r="H5" s="39"/>
      <c r="I5" s="39"/>
      <c r="J5" s="39"/>
      <c r="K5" s="39"/>
      <c r="L5" s="39"/>
      <c r="M5" s="39" t="s">
        <v>38</v>
      </c>
      <c r="N5" s="39" t="s">
        <v>39</v>
      </c>
      <c r="O5" s="39" t="s">
        <v>40</v>
      </c>
      <c r="P5" s="40" t="s">
        <v>41</v>
      </c>
      <c r="Q5" s="41">
        <v>32659000000</v>
      </c>
      <c r="R5" s="41">
        <v>0</v>
      </c>
      <c r="S5" s="41">
        <v>0</v>
      </c>
      <c r="T5" s="41">
        <v>32659000000</v>
      </c>
      <c r="U5" s="41">
        <v>0</v>
      </c>
      <c r="V5" s="41">
        <v>10871156910</v>
      </c>
      <c r="W5" s="41">
        <v>21787843090</v>
      </c>
      <c r="X5" s="41">
        <v>10871156910</v>
      </c>
      <c r="Y5" s="41">
        <v>10871156910</v>
      </c>
      <c r="Z5" s="41">
        <v>10869913824</v>
      </c>
      <c r="AA5" s="41">
        <v>10814922697</v>
      </c>
    </row>
    <row r="6" spans="1:27" ht="15" customHeight="1" x14ac:dyDescent="0.3">
      <c r="A6" s="39" t="s">
        <v>33</v>
      </c>
      <c r="B6" s="40" t="s">
        <v>34</v>
      </c>
      <c r="C6" s="43" t="s">
        <v>42</v>
      </c>
      <c r="D6" s="39" t="s">
        <v>36</v>
      </c>
      <c r="E6" s="39" t="s">
        <v>37</v>
      </c>
      <c r="F6" s="39" t="s">
        <v>37</v>
      </c>
      <c r="G6" s="39" t="s">
        <v>43</v>
      </c>
      <c r="H6" s="39"/>
      <c r="I6" s="39"/>
      <c r="J6" s="39"/>
      <c r="K6" s="39"/>
      <c r="L6" s="39"/>
      <c r="M6" s="39" t="s">
        <v>38</v>
      </c>
      <c r="N6" s="39" t="s">
        <v>39</v>
      </c>
      <c r="O6" s="39" t="s">
        <v>40</v>
      </c>
      <c r="P6" s="40" t="s">
        <v>44</v>
      </c>
      <c r="Q6" s="41">
        <v>11340000000</v>
      </c>
      <c r="R6" s="41">
        <v>0</v>
      </c>
      <c r="S6" s="41">
        <v>0</v>
      </c>
      <c r="T6" s="41">
        <v>11340000000</v>
      </c>
      <c r="U6" s="41">
        <v>0</v>
      </c>
      <c r="V6" s="41">
        <v>4380420083</v>
      </c>
      <c r="W6" s="41">
        <v>6959579917</v>
      </c>
      <c r="X6" s="41">
        <v>4343011883</v>
      </c>
      <c r="Y6" s="41">
        <v>4342350783</v>
      </c>
      <c r="Z6" s="41">
        <v>4342350783</v>
      </c>
      <c r="AA6" s="41">
        <v>4342350783</v>
      </c>
    </row>
    <row r="7" spans="1:27" ht="15" customHeight="1" x14ac:dyDescent="0.3">
      <c r="A7" s="39" t="s">
        <v>33</v>
      </c>
      <c r="B7" s="40" t="s">
        <v>34</v>
      </c>
      <c r="C7" s="43" t="s">
        <v>45</v>
      </c>
      <c r="D7" s="39" t="s">
        <v>36</v>
      </c>
      <c r="E7" s="39" t="s">
        <v>37</v>
      </c>
      <c r="F7" s="39" t="s">
        <v>37</v>
      </c>
      <c r="G7" s="39" t="s">
        <v>46</v>
      </c>
      <c r="H7" s="39"/>
      <c r="I7" s="39"/>
      <c r="J7" s="39"/>
      <c r="K7" s="39"/>
      <c r="L7" s="39"/>
      <c r="M7" s="39" t="s">
        <v>38</v>
      </c>
      <c r="N7" s="39" t="s">
        <v>39</v>
      </c>
      <c r="O7" s="39" t="s">
        <v>40</v>
      </c>
      <c r="P7" s="40" t="s">
        <v>47</v>
      </c>
      <c r="Q7" s="41">
        <v>1701000000</v>
      </c>
      <c r="R7" s="41">
        <v>0</v>
      </c>
      <c r="S7" s="41">
        <v>0</v>
      </c>
      <c r="T7" s="41">
        <v>1701000000</v>
      </c>
      <c r="U7" s="41">
        <v>0</v>
      </c>
      <c r="V7" s="41">
        <v>1061731555</v>
      </c>
      <c r="W7" s="41">
        <v>639268445</v>
      </c>
      <c r="X7" s="41">
        <v>1061731555</v>
      </c>
      <c r="Y7" s="41">
        <v>1061731555</v>
      </c>
      <c r="Z7" s="41">
        <v>1060628846</v>
      </c>
      <c r="AA7" s="41">
        <v>1049240194</v>
      </c>
    </row>
    <row r="8" spans="1:27" ht="15" customHeight="1" x14ac:dyDescent="0.3">
      <c r="A8" s="39" t="s">
        <v>33</v>
      </c>
      <c r="B8" s="40" t="s">
        <v>34</v>
      </c>
      <c r="C8" s="43" t="s">
        <v>48</v>
      </c>
      <c r="D8" s="39" t="s">
        <v>36</v>
      </c>
      <c r="E8" s="39" t="s">
        <v>43</v>
      </c>
      <c r="F8" s="39" t="s">
        <v>43</v>
      </c>
      <c r="G8" s="39"/>
      <c r="H8" s="39"/>
      <c r="I8" s="39"/>
      <c r="J8" s="39"/>
      <c r="K8" s="39"/>
      <c r="L8" s="39"/>
      <c r="M8" s="39" t="s">
        <v>38</v>
      </c>
      <c r="N8" s="39" t="s">
        <v>39</v>
      </c>
      <c r="O8" s="39" t="s">
        <v>40</v>
      </c>
      <c r="P8" s="40" t="s">
        <v>49</v>
      </c>
      <c r="Q8" s="41">
        <v>11270000000</v>
      </c>
      <c r="R8" s="41">
        <v>0</v>
      </c>
      <c r="S8" s="41">
        <v>0</v>
      </c>
      <c r="T8" s="41">
        <v>11270000000</v>
      </c>
      <c r="U8" s="41">
        <v>500000000</v>
      </c>
      <c r="V8" s="41">
        <v>10451803207.959999</v>
      </c>
      <c r="W8" s="41">
        <v>318196792.04000002</v>
      </c>
      <c r="X8" s="41">
        <v>8808001478.5699997</v>
      </c>
      <c r="Y8" s="41">
        <v>4168316110.02</v>
      </c>
      <c r="Z8" s="41">
        <v>4140312201.02</v>
      </c>
      <c r="AA8" s="41">
        <v>4140312201.02</v>
      </c>
    </row>
    <row r="9" spans="1:27" ht="15" customHeight="1" x14ac:dyDescent="0.3">
      <c r="A9" s="39" t="s">
        <v>33</v>
      </c>
      <c r="B9" s="40" t="s">
        <v>34</v>
      </c>
      <c r="C9" s="43" t="s">
        <v>48</v>
      </c>
      <c r="D9" s="39" t="s">
        <v>36</v>
      </c>
      <c r="E9" s="39" t="s">
        <v>43</v>
      </c>
      <c r="F9" s="39" t="s">
        <v>43</v>
      </c>
      <c r="G9" s="39"/>
      <c r="H9" s="39"/>
      <c r="I9" s="39"/>
      <c r="J9" s="39"/>
      <c r="K9" s="39"/>
      <c r="L9" s="39"/>
      <c r="M9" s="39" t="s">
        <v>50</v>
      </c>
      <c r="N9" s="39" t="s">
        <v>51</v>
      </c>
      <c r="O9" s="39" t="s">
        <v>40</v>
      </c>
      <c r="P9" s="40" t="s">
        <v>49</v>
      </c>
      <c r="Q9" s="41">
        <v>7737000000</v>
      </c>
      <c r="R9" s="41">
        <v>0</v>
      </c>
      <c r="S9" s="41">
        <v>0</v>
      </c>
      <c r="T9" s="41">
        <v>7737000000</v>
      </c>
      <c r="U9" s="41">
        <v>0</v>
      </c>
      <c r="V9" s="41">
        <v>5877085974</v>
      </c>
      <c r="W9" s="41">
        <v>1859914026</v>
      </c>
      <c r="X9" s="41">
        <v>3497150425</v>
      </c>
      <c r="Y9" s="41">
        <v>1133607170</v>
      </c>
      <c r="Z9" s="41">
        <v>951553872</v>
      </c>
      <c r="AA9" s="41">
        <v>951553872</v>
      </c>
    </row>
    <row r="10" spans="1:27" ht="15" customHeight="1" x14ac:dyDescent="0.3">
      <c r="A10" s="39" t="s">
        <v>33</v>
      </c>
      <c r="B10" s="40" t="s">
        <v>34</v>
      </c>
      <c r="C10" s="43" t="s">
        <v>52</v>
      </c>
      <c r="D10" s="39" t="s">
        <v>36</v>
      </c>
      <c r="E10" s="39" t="s">
        <v>46</v>
      </c>
      <c r="F10" s="39" t="s">
        <v>53</v>
      </c>
      <c r="G10" s="39" t="s">
        <v>43</v>
      </c>
      <c r="H10" s="39" t="s">
        <v>54</v>
      </c>
      <c r="I10" s="39"/>
      <c r="J10" s="39"/>
      <c r="K10" s="39"/>
      <c r="L10" s="39"/>
      <c r="M10" s="39" t="s">
        <v>38</v>
      </c>
      <c r="N10" s="39" t="s">
        <v>39</v>
      </c>
      <c r="O10" s="39" t="s">
        <v>40</v>
      </c>
      <c r="P10" s="40" t="s">
        <v>55</v>
      </c>
      <c r="Q10" s="41">
        <v>242000000</v>
      </c>
      <c r="R10" s="41">
        <v>0</v>
      </c>
      <c r="S10" s="41">
        <v>0</v>
      </c>
      <c r="T10" s="41">
        <v>242000000</v>
      </c>
      <c r="U10" s="41">
        <v>0</v>
      </c>
      <c r="V10" s="41">
        <v>83374227</v>
      </c>
      <c r="W10" s="41">
        <v>158625773</v>
      </c>
      <c r="X10" s="41">
        <v>83374227</v>
      </c>
      <c r="Y10" s="41">
        <v>81626731</v>
      </c>
      <c r="Z10" s="41">
        <v>81626731</v>
      </c>
      <c r="AA10" s="41">
        <v>81626731</v>
      </c>
    </row>
    <row r="11" spans="1:27" ht="15" customHeight="1" x14ac:dyDescent="0.3">
      <c r="A11" s="39" t="s">
        <v>33</v>
      </c>
      <c r="B11" s="40" t="s">
        <v>34</v>
      </c>
      <c r="C11" s="43" t="s">
        <v>56</v>
      </c>
      <c r="D11" s="39" t="s">
        <v>36</v>
      </c>
      <c r="E11" s="39" t="s">
        <v>46</v>
      </c>
      <c r="F11" s="39" t="s">
        <v>39</v>
      </c>
      <c r="G11" s="39" t="s">
        <v>37</v>
      </c>
      <c r="H11" s="39" t="s">
        <v>57</v>
      </c>
      <c r="I11" s="39"/>
      <c r="J11" s="39"/>
      <c r="K11" s="39"/>
      <c r="L11" s="39"/>
      <c r="M11" s="39" t="s">
        <v>50</v>
      </c>
      <c r="N11" s="39" t="s">
        <v>51</v>
      </c>
      <c r="O11" s="39" t="s">
        <v>40</v>
      </c>
      <c r="P11" s="40" t="s">
        <v>58</v>
      </c>
      <c r="Q11" s="41">
        <v>700000000</v>
      </c>
      <c r="R11" s="41">
        <v>0</v>
      </c>
      <c r="S11" s="41">
        <v>0</v>
      </c>
      <c r="T11" s="41">
        <v>700000000</v>
      </c>
      <c r="U11" s="41">
        <v>0</v>
      </c>
      <c r="V11" s="41">
        <v>15035956.550000001</v>
      </c>
      <c r="W11" s="41">
        <v>684964043.45000005</v>
      </c>
      <c r="X11" s="41">
        <v>15035956.550000001</v>
      </c>
      <c r="Y11" s="41">
        <v>15035956.550000001</v>
      </c>
      <c r="Z11" s="41">
        <v>15035956.550000001</v>
      </c>
      <c r="AA11" s="41">
        <v>15035956.550000001</v>
      </c>
    </row>
    <row r="12" spans="1:27" ht="15" customHeight="1" x14ac:dyDescent="0.3">
      <c r="A12" s="39" t="s">
        <v>33</v>
      </c>
      <c r="B12" s="40" t="s">
        <v>34</v>
      </c>
      <c r="C12" s="43" t="s">
        <v>59</v>
      </c>
      <c r="D12" s="39" t="s">
        <v>36</v>
      </c>
      <c r="E12" s="39" t="s">
        <v>46</v>
      </c>
      <c r="F12" s="39" t="s">
        <v>39</v>
      </c>
      <c r="G12" s="39" t="s">
        <v>37</v>
      </c>
      <c r="H12" s="39" t="s">
        <v>60</v>
      </c>
      <c r="I12" s="39"/>
      <c r="J12" s="39"/>
      <c r="K12" s="39"/>
      <c r="L12" s="39"/>
      <c r="M12" s="39" t="s">
        <v>50</v>
      </c>
      <c r="N12" s="39" t="s">
        <v>51</v>
      </c>
      <c r="O12" s="39" t="s">
        <v>40</v>
      </c>
      <c r="P12" s="40" t="s">
        <v>61</v>
      </c>
      <c r="Q12" s="41">
        <v>40000000</v>
      </c>
      <c r="R12" s="41">
        <v>0</v>
      </c>
      <c r="S12" s="41">
        <v>0</v>
      </c>
      <c r="T12" s="41">
        <v>40000000</v>
      </c>
      <c r="U12" s="41">
        <v>0</v>
      </c>
      <c r="V12" s="41">
        <v>0</v>
      </c>
      <c r="W12" s="41">
        <v>40000000</v>
      </c>
      <c r="X12" s="41">
        <v>0</v>
      </c>
      <c r="Y12" s="41">
        <v>0</v>
      </c>
      <c r="Z12" s="41">
        <v>0</v>
      </c>
      <c r="AA12" s="41">
        <v>0</v>
      </c>
    </row>
    <row r="13" spans="1:27" ht="15" customHeight="1" x14ac:dyDescent="0.3">
      <c r="A13" s="39" t="s">
        <v>33</v>
      </c>
      <c r="B13" s="40" t="s">
        <v>34</v>
      </c>
      <c r="C13" s="43" t="s">
        <v>62</v>
      </c>
      <c r="D13" s="39" t="s">
        <v>36</v>
      </c>
      <c r="E13" s="39" t="s">
        <v>63</v>
      </c>
      <c r="F13" s="39" t="s">
        <v>37</v>
      </c>
      <c r="G13" s="39"/>
      <c r="H13" s="39"/>
      <c r="I13" s="39"/>
      <c r="J13" s="39"/>
      <c r="K13" s="39"/>
      <c r="L13" s="39"/>
      <c r="M13" s="39" t="s">
        <v>38</v>
      </c>
      <c r="N13" s="39" t="s">
        <v>39</v>
      </c>
      <c r="O13" s="39" t="s">
        <v>40</v>
      </c>
      <c r="P13" s="40" t="s">
        <v>64</v>
      </c>
      <c r="Q13" s="41">
        <v>413000000</v>
      </c>
      <c r="R13" s="41">
        <v>0</v>
      </c>
      <c r="S13" s="41">
        <v>0</v>
      </c>
      <c r="T13" s="41">
        <v>413000000</v>
      </c>
      <c r="U13" s="41">
        <v>0</v>
      </c>
      <c r="V13" s="41">
        <v>311096226</v>
      </c>
      <c r="W13" s="41">
        <v>101903774</v>
      </c>
      <c r="X13" s="41">
        <v>309123676</v>
      </c>
      <c r="Y13" s="41">
        <v>309123676</v>
      </c>
      <c r="Z13" s="41">
        <v>309123676</v>
      </c>
      <c r="AA13" s="41">
        <v>309123676</v>
      </c>
    </row>
    <row r="14" spans="1:27" ht="15" customHeight="1" x14ac:dyDescent="0.3">
      <c r="A14" s="39" t="s">
        <v>33</v>
      </c>
      <c r="B14" s="40" t="s">
        <v>34</v>
      </c>
      <c r="C14" s="43" t="s">
        <v>62</v>
      </c>
      <c r="D14" s="39" t="s">
        <v>36</v>
      </c>
      <c r="E14" s="39" t="s">
        <v>63</v>
      </c>
      <c r="F14" s="39" t="s">
        <v>37</v>
      </c>
      <c r="G14" s="39"/>
      <c r="H14" s="39"/>
      <c r="I14" s="39"/>
      <c r="J14" s="39"/>
      <c r="K14" s="39"/>
      <c r="L14" s="39"/>
      <c r="M14" s="39" t="s">
        <v>50</v>
      </c>
      <c r="N14" s="39" t="s">
        <v>51</v>
      </c>
      <c r="O14" s="39" t="s">
        <v>40</v>
      </c>
      <c r="P14" s="40" t="s">
        <v>64</v>
      </c>
      <c r="Q14" s="41">
        <v>455000000</v>
      </c>
      <c r="R14" s="41">
        <v>0</v>
      </c>
      <c r="S14" s="41">
        <v>0</v>
      </c>
      <c r="T14" s="41">
        <v>455000000</v>
      </c>
      <c r="U14" s="41">
        <v>0</v>
      </c>
      <c r="V14" s="41">
        <v>176597756</v>
      </c>
      <c r="W14" s="41">
        <v>278402244</v>
      </c>
      <c r="X14" s="41">
        <v>175131702.63</v>
      </c>
      <c r="Y14" s="41">
        <v>173922682.63</v>
      </c>
      <c r="Z14" s="41">
        <v>173922682.63</v>
      </c>
      <c r="AA14" s="41">
        <v>173922682.63</v>
      </c>
    </row>
    <row r="15" spans="1:27" ht="15" customHeight="1" x14ac:dyDescent="0.3">
      <c r="A15" s="39" t="s">
        <v>33</v>
      </c>
      <c r="B15" s="40" t="s">
        <v>34</v>
      </c>
      <c r="C15" s="43" t="s">
        <v>65</v>
      </c>
      <c r="D15" s="39" t="s">
        <v>36</v>
      </c>
      <c r="E15" s="39" t="s">
        <v>63</v>
      </c>
      <c r="F15" s="39" t="s">
        <v>53</v>
      </c>
      <c r="G15" s="39" t="s">
        <v>37</v>
      </c>
      <c r="H15" s="39"/>
      <c r="I15" s="39"/>
      <c r="J15" s="39"/>
      <c r="K15" s="39"/>
      <c r="L15" s="39"/>
      <c r="M15" s="39" t="s">
        <v>50</v>
      </c>
      <c r="N15" s="39" t="s">
        <v>51</v>
      </c>
      <c r="O15" s="39" t="s">
        <v>40</v>
      </c>
      <c r="P15" s="40" t="s">
        <v>66</v>
      </c>
      <c r="Q15" s="41">
        <v>272000000</v>
      </c>
      <c r="R15" s="41">
        <v>0</v>
      </c>
      <c r="S15" s="41">
        <v>0</v>
      </c>
      <c r="T15" s="41">
        <v>272000000</v>
      </c>
      <c r="U15" s="41">
        <v>0</v>
      </c>
      <c r="V15" s="41">
        <v>0</v>
      </c>
      <c r="W15" s="41">
        <v>272000000</v>
      </c>
      <c r="X15" s="41">
        <v>0</v>
      </c>
      <c r="Y15" s="41">
        <v>0</v>
      </c>
      <c r="Z15" s="41">
        <v>0</v>
      </c>
      <c r="AA15" s="41">
        <v>0</v>
      </c>
    </row>
    <row r="16" spans="1:27" ht="15" customHeight="1" x14ac:dyDescent="0.3">
      <c r="A16" s="39" t="s">
        <v>33</v>
      </c>
      <c r="B16" s="40" t="s">
        <v>34</v>
      </c>
      <c r="C16" s="43" t="s">
        <v>67</v>
      </c>
      <c r="D16" s="39" t="s">
        <v>68</v>
      </c>
      <c r="E16" s="39" t="s">
        <v>69</v>
      </c>
      <c r="F16" s="39" t="s">
        <v>70</v>
      </c>
      <c r="G16" s="39" t="s">
        <v>71</v>
      </c>
      <c r="H16" s="39"/>
      <c r="I16" s="39"/>
      <c r="J16" s="39"/>
      <c r="K16" s="39"/>
      <c r="L16" s="39"/>
      <c r="M16" s="39" t="s">
        <v>38</v>
      </c>
      <c r="N16" s="39" t="s">
        <v>39</v>
      </c>
      <c r="O16" s="39" t="s">
        <v>40</v>
      </c>
      <c r="P16" s="40" t="s">
        <v>72</v>
      </c>
      <c r="Q16" s="41">
        <v>3500000000</v>
      </c>
      <c r="R16" s="41">
        <v>0</v>
      </c>
      <c r="S16" s="41">
        <v>0</v>
      </c>
      <c r="T16" s="41">
        <v>3500000000</v>
      </c>
      <c r="U16" s="41">
        <v>300000000</v>
      </c>
      <c r="V16" s="41">
        <v>2260812917</v>
      </c>
      <c r="W16" s="41">
        <v>939187083</v>
      </c>
      <c r="X16" s="41">
        <v>1646811623</v>
      </c>
      <c r="Y16" s="41">
        <v>84790322</v>
      </c>
      <c r="Z16" s="41">
        <v>84790322</v>
      </c>
      <c r="AA16" s="41">
        <v>84790322</v>
      </c>
    </row>
    <row r="17" spans="1:27" ht="15" customHeight="1" x14ac:dyDescent="0.3">
      <c r="A17" s="39" t="s">
        <v>33</v>
      </c>
      <c r="B17" s="40" t="s">
        <v>34</v>
      </c>
      <c r="C17" s="43" t="s">
        <v>67</v>
      </c>
      <c r="D17" s="39" t="s">
        <v>68</v>
      </c>
      <c r="E17" s="39" t="s">
        <v>69</v>
      </c>
      <c r="F17" s="39" t="s">
        <v>70</v>
      </c>
      <c r="G17" s="39" t="s">
        <v>71</v>
      </c>
      <c r="H17" s="39"/>
      <c r="I17" s="39"/>
      <c r="J17" s="39"/>
      <c r="K17" s="39"/>
      <c r="L17" s="39"/>
      <c r="M17" s="39" t="s">
        <v>50</v>
      </c>
      <c r="N17" s="39" t="s">
        <v>51</v>
      </c>
      <c r="O17" s="39" t="s">
        <v>40</v>
      </c>
      <c r="P17" s="40" t="s">
        <v>72</v>
      </c>
      <c r="Q17" s="41">
        <v>1065000000</v>
      </c>
      <c r="R17" s="41">
        <v>0</v>
      </c>
      <c r="S17" s="41">
        <v>0</v>
      </c>
      <c r="T17" s="41">
        <v>1065000000</v>
      </c>
      <c r="U17" s="41">
        <v>0</v>
      </c>
      <c r="V17" s="41">
        <v>479637420</v>
      </c>
      <c r="W17" s="41">
        <v>585362580</v>
      </c>
      <c r="X17" s="41">
        <v>41125036</v>
      </c>
      <c r="Y17" s="41">
        <v>0</v>
      </c>
      <c r="Z17" s="41">
        <v>0</v>
      </c>
      <c r="AA17" s="41">
        <v>0</v>
      </c>
    </row>
    <row r="18" spans="1:27" ht="15" customHeight="1" x14ac:dyDescent="0.3">
      <c r="A18" s="39" t="s">
        <v>33</v>
      </c>
      <c r="B18" s="40" t="s">
        <v>34</v>
      </c>
      <c r="C18" s="43" t="s">
        <v>73</v>
      </c>
      <c r="D18" s="39" t="s">
        <v>68</v>
      </c>
      <c r="E18" s="39" t="s">
        <v>69</v>
      </c>
      <c r="F18" s="39" t="s">
        <v>70</v>
      </c>
      <c r="G18" s="39" t="s">
        <v>74</v>
      </c>
      <c r="H18" s="39"/>
      <c r="I18" s="39"/>
      <c r="J18" s="39"/>
      <c r="K18" s="39"/>
      <c r="L18" s="39"/>
      <c r="M18" s="39" t="s">
        <v>38</v>
      </c>
      <c r="N18" s="39" t="s">
        <v>39</v>
      </c>
      <c r="O18" s="39" t="s">
        <v>40</v>
      </c>
      <c r="P18" s="40" t="s">
        <v>75</v>
      </c>
      <c r="Q18" s="41">
        <v>8300000000</v>
      </c>
      <c r="R18" s="41">
        <v>0</v>
      </c>
      <c r="S18" s="41">
        <v>0</v>
      </c>
      <c r="T18" s="41">
        <v>8300000000</v>
      </c>
      <c r="U18" s="41">
        <v>4150000000</v>
      </c>
      <c r="V18" s="41">
        <v>3760064674</v>
      </c>
      <c r="W18" s="41">
        <v>389935326</v>
      </c>
      <c r="X18" s="41">
        <v>1814886442</v>
      </c>
      <c r="Y18" s="41">
        <v>98230438</v>
      </c>
      <c r="Z18" s="41">
        <v>98230438</v>
      </c>
      <c r="AA18" s="41">
        <v>98230438</v>
      </c>
    </row>
    <row r="19" spans="1:27" ht="15" customHeight="1" x14ac:dyDescent="0.3">
      <c r="A19" s="39" t="s">
        <v>33</v>
      </c>
      <c r="B19" s="40" t="s">
        <v>34</v>
      </c>
      <c r="C19" s="43" t="s">
        <v>73</v>
      </c>
      <c r="D19" s="39" t="s">
        <v>68</v>
      </c>
      <c r="E19" s="39" t="s">
        <v>69</v>
      </c>
      <c r="F19" s="39" t="s">
        <v>70</v>
      </c>
      <c r="G19" s="39" t="s">
        <v>74</v>
      </c>
      <c r="H19" s="39"/>
      <c r="I19" s="39"/>
      <c r="J19" s="39"/>
      <c r="K19" s="39"/>
      <c r="L19" s="39"/>
      <c r="M19" s="39" t="s">
        <v>50</v>
      </c>
      <c r="N19" s="39" t="s">
        <v>51</v>
      </c>
      <c r="O19" s="39" t="s">
        <v>40</v>
      </c>
      <c r="P19" s="40" t="s">
        <v>75</v>
      </c>
      <c r="Q19" s="41">
        <v>4662000000</v>
      </c>
      <c r="R19" s="41">
        <v>0</v>
      </c>
      <c r="S19" s="41">
        <v>0</v>
      </c>
      <c r="T19" s="41">
        <v>4662000000</v>
      </c>
      <c r="U19" s="41">
        <v>0</v>
      </c>
      <c r="V19" s="41">
        <v>1554540254</v>
      </c>
      <c r="W19" s="41">
        <v>3107459746</v>
      </c>
      <c r="X19" s="41">
        <v>116771678</v>
      </c>
      <c r="Y19" s="41">
        <v>49358300</v>
      </c>
      <c r="Z19" s="41">
        <v>49358300</v>
      </c>
      <c r="AA19" s="41">
        <v>49358300</v>
      </c>
    </row>
    <row r="20" spans="1:27" ht="15" customHeight="1" x14ac:dyDescent="0.3">
      <c r="A20" s="39" t="s">
        <v>33</v>
      </c>
      <c r="B20" s="40" t="s">
        <v>34</v>
      </c>
      <c r="C20" s="43" t="s">
        <v>76</v>
      </c>
      <c r="D20" s="39" t="s">
        <v>68</v>
      </c>
      <c r="E20" s="39" t="s">
        <v>77</v>
      </c>
      <c r="F20" s="39" t="s">
        <v>70</v>
      </c>
      <c r="G20" s="39" t="s">
        <v>78</v>
      </c>
      <c r="H20" s="39"/>
      <c r="I20" s="39"/>
      <c r="J20" s="39"/>
      <c r="K20" s="39"/>
      <c r="L20" s="39"/>
      <c r="M20" s="39" t="s">
        <v>38</v>
      </c>
      <c r="N20" s="39" t="s">
        <v>39</v>
      </c>
      <c r="O20" s="39" t="s">
        <v>40</v>
      </c>
      <c r="P20" s="40" t="s">
        <v>79</v>
      </c>
      <c r="Q20" s="41">
        <v>4000000000</v>
      </c>
      <c r="R20" s="41">
        <v>0</v>
      </c>
      <c r="S20" s="41">
        <v>0</v>
      </c>
      <c r="T20" s="41">
        <v>4000000000</v>
      </c>
      <c r="U20" s="41">
        <v>300000000</v>
      </c>
      <c r="V20" s="41">
        <v>2591882661</v>
      </c>
      <c r="W20" s="41">
        <v>1108117339</v>
      </c>
      <c r="X20" s="41">
        <v>1526125059</v>
      </c>
      <c r="Y20" s="41">
        <v>222255955</v>
      </c>
      <c r="Z20" s="41">
        <v>212929267</v>
      </c>
      <c r="AA20" s="41">
        <v>212929267</v>
      </c>
    </row>
    <row r="21" spans="1:27" ht="15" customHeight="1" x14ac:dyDescent="0.3">
      <c r="A21" s="39" t="s">
        <v>33</v>
      </c>
      <c r="B21" s="40" t="s">
        <v>34</v>
      </c>
      <c r="C21" s="43" t="s">
        <v>76</v>
      </c>
      <c r="D21" s="39" t="s">
        <v>68</v>
      </c>
      <c r="E21" s="39" t="s">
        <v>77</v>
      </c>
      <c r="F21" s="39" t="s">
        <v>70</v>
      </c>
      <c r="G21" s="39" t="s">
        <v>78</v>
      </c>
      <c r="H21" s="39"/>
      <c r="I21" s="39"/>
      <c r="J21" s="39"/>
      <c r="K21" s="39"/>
      <c r="L21" s="39"/>
      <c r="M21" s="39" t="s">
        <v>50</v>
      </c>
      <c r="N21" s="39" t="s">
        <v>51</v>
      </c>
      <c r="O21" s="39" t="s">
        <v>40</v>
      </c>
      <c r="P21" s="40" t="s">
        <v>79</v>
      </c>
      <c r="Q21" s="41">
        <v>15000000000</v>
      </c>
      <c r="R21" s="41">
        <v>0</v>
      </c>
      <c r="S21" s="41">
        <v>0</v>
      </c>
      <c r="T21" s="41">
        <v>15000000000</v>
      </c>
      <c r="U21" s="41">
        <v>0</v>
      </c>
      <c r="V21" s="41">
        <v>1375159196</v>
      </c>
      <c r="W21" s="41">
        <v>13624840804</v>
      </c>
      <c r="X21" s="41">
        <v>418214166</v>
      </c>
      <c r="Y21" s="41">
        <v>92396685</v>
      </c>
      <c r="Z21" s="41">
        <v>80905529</v>
      </c>
      <c r="AA21" s="41">
        <v>80905529</v>
      </c>
    </row>
    <row r="22" spans="1:27" ht="15" customHeight="1" x14ac:dyDescent="0.3">
      <c r="A22" s="39" t="s">
        <v>33</v>
      </c>
      <c r="B22" s="40" t="s">
        <v>34</v>
      </c>
      <c r="C22" s="43" t="s">
        <v>80</v>
      </c>
      <c r="D22" s="39" t="s">
        <v>68</v>
      </c>
      <c r="E22" s="39" t="s">
        <v>81</v>
      </c>
      <c r="F22" s="39" t="s">
        <v>70</v>
      </c>
      <c r="G22" s="39" t="s">
        <v>78</v>
      </c>
      <c r="H22" s="39"/>
      <c r="I22" s="39"/>
      <c r="J22" s="39"/>
      <c r="K22" s="39"/>
      <c r="L22" s="39"/>
      <c r="M22" s="39" t="s">
        <v>38</v>
      </c>
      <c r="N22" s="39" t="s">
        <v>39</v>
      </c>
      <c r="O22" s="39" t="s">
        <v>40</v>
      </c>
      <c r="P22" s="40" t="s">
        <v>82</v>
      </c>
      <c r="Q22" s="41">
        <v>7659826508</v>
      </c>
      <c r="R22" s="41">
        <v>0</v>
      </c>
      <c r="S22" s="41">
        <v>0</v>
      </c>
      <c r="T22" s="41">
        <v>7659826508</v>
      </c>
      <c r="U22" s="41">
        <v>0</v>
      </c>
      <c r="V22" s="41">
        <v>7427238158</v>
      </c>
      <c r="W22" s="41">
        <v>232588350</v>
      </c>
      <c r="X22" s="41">
        <v>6485851213</v>
      </c>
      <c r="Y22" s="41">
        <v>1090249146</v>
      </c>
      <c r="Z22" s="41">
        <v>1050403411</v>
      </c>
      <c r="AA22" s="41">
        <v>1050403411</v>
      </c>
    </row>
    <row r="23" spans="1:27" ht="15" customHeight="1" x14ac:dyDescent="0.3">
      <c r="A23" s="39" t="s">
        <v>33</v>
      </c>
      <c r="B23" s="40" t="s">
        <v>34</v>
      </c>
      <c r="C23" s="43" t="s">
        <v>80</v>
      </c>
      <c r="D23" s="39" t="s">
        <v>68</v>
      </c>
      <c r="E23" s="39" t="s">
        <v>81</v>
      </c>
      <c r="F23" s="39" t="s">
        <v>70</v>
      </c>
      <c r="G23" s="39" t="s">
        <v>78</v>
      </c>
      <c r="H23" s="39"/>
      <c r="I23" s="39"/>
      <c r="J23" s="39"/>
      <c r="K23" s="39"/>
      <c r="L23" s="39"/>
      <c r="M23" s="39" t="s">
        <v>38</v>
      </c>
      <c r="N23" s="39" t="s">
        <v>83</v>
      </c>
      <c r="O23" s="39" t="s">
        <v>40</v>
      </c>
      <c r="P23" s="40" t="s">
        <v>82</v>
      </c>
      <c r="Q23" s="41">
        <v>8000000000</v>
      </c>
      <c r="R23" s="41">
        <v>0</v>
      </c>
      <c r="S23" s="41">
        <v>0</v>
      </c>
      <c r="T23" s="41">
        <v>8000000000</v>
      </c>
      <c r="U23" s="41">
        <v>4000000000</v>
      </c>
      <c r="V23" s="41">
        <v>1794488308</v>
      </c>
      <c r="W23" s="41">
        <v>2205511692</v>
      </c>
      <c r="X23" s="41">
        <v>1200887930</v>
      </c>
      <c r="Y23" s="41">
        <v>198572666</v>
      </c>
      <c r="Z23" s="41">
        <v>194170974</v>
      </c>
      <c r="AA23" s="41">
        <v>194170974</v>
      </c>
    </row>
    <row r="24" spans="1:27" ht="15" customHeight="1" x14ac:dyDescent="0.3">
      <c r="A24" s="39" t="s">
        <v>33</v>
      </c>
      <c r="B24" s="40" t="s">
        <v>34</v>
      </c>
      <c r="C24" s="43" t="s">
        <v>80</v>
      </c>
      <c r="D24" s="39" t="s">
        <v>68</v>
      </c>
      <c r="E24" s="39" t="s">
        <v>81</v>
      </c>
      <c r="F24" s="39" t="s">
        <v>70</v>
      </c>
      <c r="G24" s="39" t="s">
        <v>78</v>
      </c>
      <c r="H24" s="39"/>
      <c r="I24" s="39"/>
      <c r="J24" s="39"/>
      <c r="K24" s="39"/>
      <c r="L24" s="39"/>
      <c r="M24" s="39" t="s">
        <v>38</v>
      </c>
      <c r="N24" s="39" t="s">
        <v>84</v>
      </c>
      <c r="O24" s="39" t="s">
        <v>40</v>
      </c>
      <c r="P24" s="40" t="s">
        <v>82</v>
      </c>
      <c r="Q24" s="41">
        <v>56125588920</v>
      </c>
      <c r="R24" s="41">
        <v>0</v>
      </c>
      <c r="S24" s="41">
        <v>0</v>
      </c>
      <c r="T24" s="41">
        <v>56125588920</v>
      </c>
      <c r="U24" s="41">
        <v>3630000000</v>
      </c>
      <c r="V24" s="41">
        <v>749479921</v>
      </c>
      <c r="W24" s="41">
        <v>51746108999</v>
      </c>
      <c r="X24" s="41">
        <v>632398351</v>
      </c>
      <c r="Y24" s="41">
        <v>44533333</v>
      </c>
      <c r="Z24" s="41">
        <v>0</v>
      </c>
      <c r="AA24" s="41">
        <v>0</v>
      </c>
    </row>
    <row r="25" spans="1:27" ht="15" customHeight="1" x14ac:dyDescent="0.3">
      <c r="A25" s="39" t="s">
        <v>33</v>
      </c>
      <c r="B25" s="40" t="s">
        <v>34</v>
      </c>
      <c r="C25" s="43" t="s">
        <v>80</v>
      </c>
      <c r="D25" s="39" t="s">
        <v>68</v>
      </c>
      <c r="E25" s="39" t="s">
        <v>81</v>
      </c>
      <c r="F25" s="39" t="s">
        <v>70</v>
      </c>
      <c r="G25" s="39" t="s">
        <v>78</v>
      </c>
      <c r="H25" s="39"/>
      <c r="I25" s="39"/>
      <c r="J25" s="39"/>
      <c r="K25" s="39"/>
      <c r="L25" s="39"/>
      <c r="M25" s="39" t="s">
        <v>50</v>
      </c>
      <c r="N25" s="39" t="s">
        <v>51</v>
      </c>
      <c r="O25" s="39" t="s">
        <v>40</v>
      </c>
      <c r="P25" s="40" t="s">
        <v>82</v>
      </c>
      <c r="Q25" s="41">
        <v>31302000000</v>
      </c>
      <c r="R25" s="41">
        <v>0</v>
      </c>
      <c r="S25" s="41">
        <v>0</v>
      </c>
      <c r="T25" s="41">
        <v>31302000000</v>
      </c>
      <c r="U25" s="41">
        <v>0</v>
      </c>
      <c r="V25" s="41">
        <v>4957008621</v>
      </c>
      <c r="W25" s="41">
        <v>26344991379</v>
      </c>
      <c r="X25" s="41">
        <v>2229345692</v>
      </c>
      <c r="Y25" s="41">
        <v>110819636</v>
      </c>
      <c r="Z25" s="41">
        <v>110819636</v>
      </c>
      <c r="AA25" s="41">
        <v>110819636</v>
      </c>
    </row>
    <row r="26" spans="1:27" ht="15" customHeight="1" x14ac:dyDescent="0.3">
      <c r="A26" s="39" t="s">
        <v>33</v>
      </c>
      <c r="B26" s="40" t="s">
        <v>34</v>
      </c>
      <c r="C26" s="43" t="s">
        <v>85</v>
      </c>
      <c r="D26" s="39" t="s">
        <v>68</v>
      </c>
      <c r="E26" s="39" t="s">
        <v>86</v>
      </c>
      <c r="F26" s="39" t="s">
        <v>70</v>
      </c>
      <c r="G26" s="39" t="s">
        <v>87</v>
      </c>
      <c r="H26" s="39"/>
      <c r="I26" s="39"/>
      <c r="J26" s="39"/>
      <c r="K26" s="39"/>
      <c r="L26" s="39"/>
      <c r="M26" s="39" t="s">
        <v>38</v>
      </c>
      <c r="N26" s="39" t="s">
        <v>39</v>
      </c>
      <c r="O26" s="39" t="s">
        <v>40</v>
      </c>
      <c r="P26" s="40" t="s">
        <v>88</v>
      </c>
      <c r="Q26" s="41">
        <v>2500000000</v>
      </c>
      <c r="R26" s="41">
        <v>0</v>
      </c>
      <c r="S26" s="41">
        <v>0</v>
      </c>
      <c r="T26" s="41">
        <v>2500000000</v>
      </c>
      <c r="U26" s="41">
        <v>0</v>
      </c>
      <c r="V26" s="41">
        <v>758612270</v>
      </c>
      <c r="W26" s="41">
        <v>1741387730</v>
      </c>
      <c r="X26" s="41">
        <v>636934146</v>
      </c>
      <c r="Y26" s="41">
        <v>128068618</v>
      </c>
      <c r="Z26" s="41">
        <v>128068618</v>
      </c>
      <c r="AA26" s="41">
        <v>128068618</v>
      </c>
    </row>
    <row r="27" spans="1:27" ht="15" customHeight="1" x14ac:dyDescent="0.3">
      <c r="A27" s="39" t="s">
        <v>33</v>
      </c>
      <c r="B27" s="40" t="s">
        <v>34</v>
      </c>
      <c r="C27" s="43" t="s">
        <v>85</v>
      </c>
      <c r="D27" s="39" t="s">
        <v>68</v>
      </c>
      <c r="E27" s="39" t="s">
        <v>86</v>
      </c>
      <c r="F27" s="39" t="s">
        <v>70</v>
      </c>
      <c r="G27" s="39" t="s">
        <v>87</v>
      </c>
      <c r="H27" s="39"/>
      <c r="I27" s="39"/>
      <c r="J27" s="39"/>
      <c r="K27" s="39"/>
      <c r="L27" s="39"/>
      <c r="M27" s="39" t="s">
        <v>50</v>
      </c>
      <c r="N27" s="39" t="s">
        <v>51</v>
      </c>
      <c r="O27" s="39" t="s">
        <v>40</v>
      </c>
      <c r="P27" s="40" t="s">
        <v>88</v>
      </c>
      <c r="Q27" s="41">
        <v>2500000000</v>
      </c>
      <c r="R27" s="41">
        <v>0</v>
      </c>
      <c r="S27" s="41">
        <v>0</v>
      </c>
      <c r="T27" s="41">
        <v>2500000000</v>
      </c>
      <c r="U27" s="41">
        <v>0</v>
      </c>
      <c r="V27" s="41">
        <v>45043851</v>
      </c>
      <c r="W27" s="41">
        <v>2454956149</v>
      </c>
      <c r="X27" s="41">
        <v>45043851</v>
      </c>
      <c r="Y27" s="41">
        <v>0</v>
      </c>
      <c r="Z27" s="41">
        <v>0</v>
      </c>
      <c r="AA27" s="41">
        <v>0</v>
      </c>
    </row>
    <row r="28" spans="1:27" ht="15" customHeight="1" x14ac:dyDescent="0.3">
      <c r="A28" s="39" t="s">
        <v>33</v>
      </c>
      <c r="B28" s="40" t="s">
        <v>34</v>
      </c>
      <c r="C28" s="43" t="s">
        <v>89</v>
      </c>
      <c r="D28" s="39" t="s">
        <v>68</v>
      </c>
      <c r="E28" s="39" t="s">
        <v>90</v>
      </c>
      <c r="F28" s="39" t="s">
        <v>70</v>
      </c>
      <c r="G28" s="39" t="s">
        <v>91</v>
      </c>
      <c r="H28" s="39"/>
      <c r="I28" s="39"/>
      <c r="J28" s="39"/>
      <c r="K28" s="39"/>
      <c r="L28" s="39"/>
      <c r="M28" s="39" t="s">
        <v>38</v>
      </c>
      <c r="N28" s="39" t="s">
        <v>39</v>
      </c>
      <c r="O28" s="39" t="s">
        <v>40</v>
      </c>
      <c r="P28" s="40" t="s">
        <v>92</v>
      </c>
      <c r="Q28" s="41">
        <v>7600000000</v>
      </c>
      <c r="R28" s="41">
        <v>0</v>
      </c>
      <c r="S28" s="41">
        <v>0</v>
      </c>
      <c r="T28" s="41">
        <v>7600000000</v>
      </c>
      <c r="U28" s="41">
        <v>2630000000</v>
      </c>
      <c r="V28" s="41">
        <v>4843816376.8800001</v>
      </c>
      <c r="W28" s="41">
        <v>126183623.12</v>
      </c>
      <c r="X28" s="41">
        <v>3290397859.8800001</v>
      </c>
      <c r="Y28" s="41">
        <v>904113518</v>
      </c>
      <c r="Z28" s="41">
        <v>885724828</v>
      </c>
      <c r="AA28" s="41">
        <v>885724828</v>
      </c>
    </row>
    <row r="29" spans="1:27" ht="15" customHeight="1" x14ac:dyDescent="0.3">
      <c r="A29" s="39" t="s">
        <v>33</v>
      </c>
      <c r="B29" s="40" t="s">
        <v>34</v>
      </c>
      <c r="C29" s="43" t="s">
        <v>89</v>
      </c>
      <c r="D29" s="39" t="s">
        <v>68</v>
      </c>
      <c r="E29" s="39" t="s">
        <v>90</v>
      </c>
      <c r="F29" s="39" t="s">
        <v>70</v>
      </c>
      <c r="G29" s="39" t="s">
        <v>91</v>
      </c>
      <c r="H29" s="39"/>
      <c r="I29" s="39"/>
      <c r="J29" s="39"/>
      <c r="K29" s="39"/>
      <c r="L29" s="39"/>
      <c r="M29" s="39" t="s">
        <v>50</v>
      </c>
      <c r="N29" s="39" t="s">
        <v>51</v>
      </c>
      <c r="O29" s="39" t="s">
        <v>40</v>
      </c>
      <c r="P29" s="40" t="s">
        <v>92</v>
      </c>
      <c r="Q29" s="41">
        <v>6000000000</v>
      </c>
      <c r="R29" s="41">
        <v>0</v>
      </c>
      <c r="S29" s="41">
        <v>0</v>
      </c>
      <c r="T29" s="41">
        <v>6000000000</v>
      </c>
      <c r="U29" s="41">
        <v>0</v>
      </c>
      <c r="V29" s="41">
        <v>3790229257</v>
      </c>
      <c r="W29" s="41">
        <v>2209770743</v>
      </c>
      <c r="X29" s="41">
        <v>2423294917</v>
      </c>
      <c r="Y29" s="41">
        <v>1211338743</v>
      </c>
      <c r="Z29" s="41">
        <v>1189736993</v>
      </c>
      <c r="AA29" s="41">
        <v>1189736993</v>
      </c>
    </row>
    <row r="30" spans="1:27" ht="15" customHeight="1" x14ac:dyDescent="0.3">
      <c r="A30" s="39" t="s">
        <v>33</v>
      </c>
      <c r="B30" s="40" t="s">
        <v>34</v>
      </c>
      <c r="C30" s="43" t="s">
        <v>93</v>
      </c>
      <c r="D30" s="39" t="s">
        <v>68</v>
      </c>
      <c r="E30" s="39" t="s">
        <v>90</v>
      </c>
      <c r="F30" s="39" t="s">
        <v>70</v>
      </c>
      <c r="G30" s="39" t="s">
        <v>94</v>
      </c>
      <c r="H30" s="39"/>
      <c r="I30" s="39"/>
      <c r="J30" s="39"/>
      <c r="K30" s="39"/>
      <c r="L30" s="39"/>
      <c r="M30" s="39" t="s">
        <v>38</v>
      </c>
      <c r="N30" s="39" t="s">
        <v>39</v>
      </c>
      <c r="O30" s="39" t="s">
        <v>40</v>
      </c>
      <c r="P30" s="40" t="s">
        <v>95</v>
      </c>
      <c r="Q30" s="41">
        <v>4600000000</v>
      </c>
      <c r="R30" s="41">
        <v>0</v>
      </c>
      <c r="S30" s="41">
        <v>0</v>
      </c>
      <c r="T30" s="41">
        <v>4600000000</v>
      </c>
      <c r="U30" s="41">
        <v>2927000000</v>
      </c>
      <c r="V30" s="41">
        <v>582548692.5</v>
      </c>
      <c r="W30" s="41">
        <v>1090451307.5</v>
      </c>
      <c r="X30" s="41">
        <v>470399010.5</v>
      </c>
      <c r="Y30" s="41">
        <v>114936458.31999999</v>
      </c>
      <c r="Z30" s="41">
        <v>114936458.31999999</v>
      </c>
      <c r="AA30" s="41">
        <v>114936458.31999999</v>
      </c>
    </row>
    <row r="31" spans="1:27" ht="15" customHeight="1" x14ac:dyDescent="0.3">
      <c r="A31" s="39" t="s">
        <v>33</v>
      </c>
      <c r="B31" s="40" t="s">
        <v>34</v>
      </c>
      <c r="C31" s="43" t="s">
        <v>93</v>
      </c>
      <c r="D31" s="39" t="s">
        <v>68</v>
      </c>
      <c r="E31" s="39" t="s">
        <v>90</v>
      </c>
      <c r="F31" s="39" t="s">
        <v>70</v>
      </c>
      <c r="G31" s="39" t="s">
        <v>94</v>
      </c>
      <c r="H31" s="39"/>
      <c r="I31" s="39"/>
      <c r="J31" s="39"/>
      <c r="K31" s="39"/>
      <c r="L31" s="39"/>
      <c r="M31" s="39" t="s">
        <v>50</v>
      </c>
      <c r="N31" s="39" t="s">
        <v>51</v>
      </c>
      <c r="O31" s="39" t="s">
        <v>40</v>
      </c>
      <c r="P31" s="40" t="s">
        <v>95</v>
      </c>
      <c r="Q31" s="41">
        <v>800000000</v>
      </c>
      <c r="R31" s="41">
        <v>0</v>
      </c>
      <c r="S31" s="41">
        <v>0</v>
      </c>
      <c r="T31" s="41">
        <v>800000000</v>
      </c>
      <c r="U31" s="41">
        <v>0</v>
      </c>
      <c r="V31" s="41">
        <v>8000000</v>
      </c>
      <c r="W31" s="41">
        <v>792000000</v>
      </c>
      <c r="X31" s="41">
        <v>1234601</v>
      </c>
      <c r="Y31" s="41">
        <v>1234601</v>
      </c>
      <c r="Z31" s="41">
        <v>1234601</v>
      </c>
      <c r="AA31" s="41">
        <v>1234601</v>
      </c>
    </row>
    <row r="32" spans="1:27" ht="15" customHeight="1" x14ac:dyDescent="0.3">
      <c r="A32" s="39" t="s">
        <v>33</v>
      </c>
      <c r="B32" s="40" t="s">
        <v>34</v>
      </c>
      <c r="C32" s="43" t="s">
        <v>96</v>
      </c>
      <c r="D32" s="39" t="s">
        <v>68</v>
      </c>
      <c r="E32" s="39" t="s">
        <v>90</v>
      </c>
      <c r="F32" s="39" t="s">
        <v>70</v>
      </c>
      <c r="G32" s="39" t="s">
        <v>71</v>
      </c>
      <c r="H32" s="39"/>
      <c r="I32" s="39"/>
      <c r="J32" s="39"/>
      <c r="K32" s="39"/>
      <c r="L32" s="39"/>
      <c r="M32" s="39" t="s">
        <v>38</v>
      </c>
      <c r="N32" s="39" t="s">
        <v>39</v>
      </c>
      <c r="O32" s="39" t="s">
        <v>40</v>
      </c>
      <c r="P32" s="40" t="s">
        <v>97</v>
      </c>
      <c r="Q32" s="41">
        <v>1370000000</v>
      </c>
      <c r="R32" s="41">
        <v>0</v>
      </c>
      <c r="S32" s="41">
        <v>0</v>
      </c>
      <c r="T32" s="41">
        <v>1370000000</v>
      </c>
      <c r="U32" s="41">
        <v>200000000</v>
      </c>
      <c r="V32" s="41">
        <v>747396893</v>
      </c>
      <c r="W32" s="41">
        <v>422603107</v>
      </c>
      <c r="X32" s="41">
        <v>75014079</v>
      </c>
      <c r="Y32" s="41">
        <v>15638114</v>
      </c>
      <c r="Z32" s="41">
        <v>15638114</v>
      </c>
      <c r="AA32" s="41">
        <v>15638114</v>
      </c>
    </row>
    <row r="33" spans="1:27" ht="15" customHeight="1" x14ac:dyDescent="0.3">
      <c r="A33" s="39" t="s">
        <v>33</v>
      </c>
      <c r="B33" s="40" t="s">
        <v>34</v>
      </c>
      <c r="C33" s="43" t="s">
        <v>98</v>
      </c>
      <c r="D33" s="39" t="s">
        <v>68</v>
      </c>
      <c r="E33" s="39" t="s">
        <v>90</v>
      </c>
      <c r="F33" s="39" t="s">
        <v>70</v>
      </c>
      <c r="G33" s="39" t="s">
        <v>74</v>
      </c>
      <c r="H33" s="39"/>
      <c r="I33" s="39"/>
      <c r="J33" s="39"/>
      <c r="K33" s="39"/>
      <c r="L33" s="39"/>
      <c r="M33" s="39" t="s">
        <v>38</v>
      </c>
      <c r="N33" s="39" t="s">
        <v>39</v>
      </c>
      <c r="O33" s="39" t="s">
        <v>40</v>
      </c>
      <c r="P33" s="40" t="s">
        <v>99</v>
      </c>
      <c r="Q33" s="41">
        <v>820000000</v>
      </c>
      <c r="R33" s="41">
        <v>0</v>
      </c>
      <c r="S33" s="41">
        <v>0</v>
      </c>
      <c r="T33" s="41">
        <v>820000000</v>
      </c>
      <c r="U33" s="41">
        <v>0</v>
      </c>
      <c r="V33" s="41">
        <v>605772559</v>
      </c>
      <c r="W33" s="41">
        <v>214227441</v>
      </c>
      <c r="X33" s="41">
        <v>604389267</v>
      </c>
      <c r="Y33" s="41">
        <v>163083759</v>
      </c>
      <c r="Z33" s="41">
        <v>163083759</v>
      </c>
      <c r="AA33" s="41">
        <v>163083759</v>
      </c>
    </row>
    <row r="34" spans="1:27" ht="15" customHeight="1" x14ac:dyDescent="0.3">
      <c r="A34" s="39" t="s">
        <v>33</v>
      </c>
      <c r="B34" s="40" t="s">
        <v>34</v>
      </c>
      <c r="C34" s="43" t="s">
        <v>98</v>
      </c>
      <c r="D34" s="39" t="s">
        <v>68</v>
      </c>
      <c r="E34" s="39" t="s">
        <v>90</v>
      </c>
      <c r="F34" s="39" t="s">
        <v>70</v>
      </c>
      <c r="G34" s="39" t="s">
        <v>74</v>
      </c>
      <c r="H34" s="39"/>
      <c r="I34" s="39"/>
      <c r="J34" s="39"/>
      <c r="K34" s="39"/>
      <c r="L34" s="39"/>
      <c r="M34" s="39" t="s">
        <v>50</v>
      </c>
      <c r="N34" s="39" t="s">
        <v>51</v>
      </c>
      <c r="O34" s="39" t="s">
        <v>40</v>
      </c>
      <c r="P34" s="40" t="s">
        <v>99</v>
      </c>
      <c r="Q34" s="41">
        <v>700000000</v>
      </c>
      <c r="R34" s="41">
        <v>0</v>
      </c>
      <c r="S34" s="41">
        <v>0</v>
      </c>
      <c r="T34" s="41">
        <v>700000000</v>
      </c>
      <c r="U34" s="41">
        <v>0</v>
      </c>
      <c r="V34" s="41">
        <v>97872415</v>
      </c>
      <c r="W34" s="41">
        <v>602127585</v>
      </c>
      <c r="X34" s="41">
        <v>25118079</v>
      </c>
      <c r="Y34" s="41">
        <v>11424748</v>
      </c>
      <c r="Z34" s="41">
        <v>11424748</v>
      </c>
      <c r="AA34" s="41">
        <v>11424748</v>
      </c>
    </row>
    <row r="35" spans="1:27" ht="15" customHeight="1" x14ac:dyDescent="0.3">
      <c r="A35" s="4" t="s">
        <v>1</v>
      </c>
      <c r="B35" s="7" t="s">
        <v>1</v>
      </c>
      <c r="C35" s="6" t="s">
        <v>1</v>
      </c>
      <c r="D35" s="4" t="s">
        <v>1</v>
      </c>
      <c r="E35" s="4" t="s">
        <v>1</v>
      </c>
      <c r="F35" s="4" t="s">
        <v>1</v>
      </c>
      <c r="G35" s="4" t="s">
        <v>1</v>
      </c>
      <c r="H35" s="4" t="s">
        <v>1</v>
      </c>
      <c r="I35" s="4" t="s">
        <v>1</v>
      </c>
      <c r="J35" s="4" t="s">
        <v>1</v>
      </c>
      <c r="K35" s="4" t="s">
        <v>1</v>
      </c>
      <c r="L35" s="4" t="s">
        <v>1</v>
      </c>
      <c r="M35" s="4" t="s">
        <v>1</v>
      </c>
      <c r="N35" s="4" t="s">
        <v>1</v>
      </c>
      <c r="O35" s="4" t="s">
        <v>1</v>
      </c>
      <c r="P35" s="5" t="s">
        <v>1</v>
      </c>
      <c r="Q35" s="8" t="s">
        <v>1</v>
      </c>
      <c r="R35" s="8" t="s">
        <v>1</v>
      </c>
      <c r="S35" s="8" t="s">
        <v>1</v>
      </c>
      <c r="T35" s="8" t="s">
        <v>1</v>
      </c>
      <c r="U35" s="8" t="s">
        <v>1</v>
      </c>
      <c r="V35" s="8" t="s">
        <v>1</v>
      </c>
      <c r="W35" s="8" t="s">
        <v>1</v>
      </c>
      <c r="X35" s="8" t="s">
        <v>1</v>
      </c>
      <c r="Y35" s="8" t="s">
        <v>1</v>
      </c>
      <c r="Z35" s="8" t="s">
        <v>1</v>
      </c>
      <c r="AA35" s="8" t="s">
        <v>1</v>
      </c>
    </row>
    <row r="36" spans="1:27" ht="0" hidden="1" customHeight="1" x14ac:dyDescent="0.3"/>
    <row r="37" spans="1:27" ht="33.9" customHeight="1" x14ac:dyDescent="0.3"/>
  </sheetData>
  <autoFilter ref="A4:AB40" xr:uid="{00000000-0009-0000-0000-000001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2"/>
  <sheetViews>
    <sheetView showGridLines="0" showRowColHeaders="0" topLeftCell="A11" zoomScale="110" zoomScaleNormal="110" workbookViewId="0">
      <selection activeCell="C40" sqref="C40"/>
    </sheetView>
  </sheetViews>
  <sheetFormatPr baseColWidth="10" defaultColWidth="0" defaultRowHeight="15.6" zeroHeight="1" x14ac:dyDescent="0.3"/>
  <cols>
    <col min="1" max="1" width="2.09765625" bestFit="1" customWidth="1"/>
    <col min="2" max="2" width="14.3984375" bestFit="1" customWidth="1"/>
    <col min="3" max="3" width="20.59765625" bestFit="1" customWidth="1"/>
    <col min="4" max="4" width="24.09765625" bestFit="1" customWidth="1"/>
    <col min="5" max="5" width="15.8984375" bestFit="1" customWidth="1"/>
    <col min="6" max="6" width="7.09765625" bestFit="1" customWidth="1"/>
    <col min="7" max="7" width="23.5" bestFit="1" customWidth="1"/>
    <col min="8" max="8" width="15.8984375" bestFit="1" customWidth="1"/>
    <col min="9" max="9" width="7.09765625" bestFit="1" customWidth="1"/>
    <col min="10" max="10" width="17.59765625" bestFit="1" customWidth="1"/>
    <col min="11" max="11" width="15.8984375" bestFit="1" customWidth="1"/>
    <col min="12" max="12" width="7.09765625" bestFit="1" customWidth="1"/>
    <col min="13" max="13" width="15.8984375" bestFit="1" customWidth="1"/>
    <col min="14" max="14" width="7.09765625" bestFit="1" customWidth="1"/>
    <col min="15" max="15" width="3.09765625" customWidth="1"/>
    <col min="16" max="16384" width="10.8984375" hidden="1"/>
  </cols>
  <sheetData>
    <row r="1" spans="1:15" x14ac:dyDescent="0.3">
      <c r="A1" s="9" t="str">
        <f>"Informe del "&amp;VLOOKUP(A38,A40:B42,2,0)&amp;" - Instituto Geográfico Agustín Codazzi"</f>
        <v>Informe del Presupuesto Inversión - Instituto Geográfico Agustín Codazzi</v>
      </c>
    </row>
    <row r="2" spans="1:15" x14ac:dyDescent="0.3"/>
    <row r="3" spans="1:15" x14ac:dyDescent="0.3"/>
    <row r="4" spans="1:15" x14ac:dyDescent="0.3"/>
    <row r="5" spans="1:15" x14ac:dyDescent="0.3"/>
    <row r="6" spans="1:15" x14ac:dyDescent="0.3"/>
    <row r="7" spans="1:15" x14ac:dyDescent="0.3"/>
    <row r="8" spans="1:15" ht="16.2" thickBot="1" x14ac:dyDescent="0.35"/>
    <row r="9" spans="1:15" x14ac:dyDescent="0.3">
      <c r="B9" s="10"/>
      <c r="C9" s="11" t="s">
        <v>113</v>
      </c>
      <c r="D9" s="11" t="s">
        <v>114</v>
      </c>
      <c r="E9" s="12"/>
      <c r="F9" s="12"/>
      <c r="G9" s="12"/>
      <c r="H9" s="12"/>
      <c r="I9" s="13"/>
    </row>
    <row r="10" spans="1:15" x14ac:dyDescent="0.3">
      <c r="B10" s="14" t="s">
        <v>115</v>
      </c>
      <c r="C10" s="15">
        <f>1-F38</f>
        <v>0.85131246719949294</v>
      </c>
      <c r="D10" s="15">
        <f>1-C10</f>
        <v>0.14868753280050706</v>
      </c>
      <c r="E10" s="16"/>
      <c r="F10" s="16"/>
      <c r="G10" s="16"/>
      <c r="H10" s="16"/>
      <c r="I10" s="17"/>
    </row>
    <row r="11" spans="1:15" x14ac:dyDescent="0.3">
      <c r="B11" s="14" t="s">
        <v>116</v>
      </c>
      <c r="C11" s="15">
        <f>1-I38</f>
        <v>0.90835805211437037</v>
      </c>
      <c r="D11" s="15">
        <f>1-C11</f>
        <v>9.1641947885629627E-2</v>
      </c>
      <c r="E11" s="16"/>
      <c r="F11" s="16"/>
      <c r="G11" s="16"/>
      <c r="H11" s="16"/>
      <c r="I11" s="17"/>
    </row>
    <row r="12" spans="1:15" x14ac:dyDescent="0.3">
      <c r="B12" s="14" t="s">
        <v>117</v>
      </c>
      <c r="C12" s="15">
        <f>1-L38</f>
        <v>0.99457293374474653</v>
      </c>
      <c r="D12" s="15">
        <f>1-C12</f>
        <v>5.4270662552534654E-3</v>
      </c>
      <c r="E12" s="16"/>
      <c r="F12" s="16"/>
      <c r="G12" s="16"/>
      <c r="H12" s="16"/>
      <c r="I12" s="17"/>
      <c r="O12" s="26">
        <f>IFERROR(D38/C38,0)</f>
        <v>0.10892804225869204</v>
      </c>
    </row>
    <row r="13" spans="1:15" x14ac:dyDescent="0.3">
      <c r="B13" s="14" t="s">
        <v>118</v>
      </c>
      <c r="C13" s="15">
        <f>1-N38</f>
        <v>0.99603175418128342</v>
      </c>
      <c r="D13" s="15">
        <f>1-C13</f>
        <v>3.9682458187165759E-3</v>
      </c>
      <c r="E13" s="16"/>
      <c r="F13" s="16"/>
      <c r="G13" s="16"/>
      <c r="H13" s="16"/>
      <c r="I13" s="17"/>
      <c r="O13" s="27">
        <f>IFERROR(E38/C38,0)</f>
        <v>0.14868753280050703</v>
      </c>
    </row>
    <row r="14" spans="1:15" x14ac:dyDescent="0.3">
      <c r="B14" s="18"/>
      <c r="C14" s="16"/>
      <c r="D14" s="16"/>
      <c r="E14" s="16"/>
      <c r="F14" s="16"/>
      <c r="G14" s="16"/>
      <c r="H14" s="16"/>
      <c r="I14" s="17"/>
      <c r="O14" s="27">
        <f>IFERROR(G38/C38,0)</f>
        <v>0.74238442494080092</v>
      </c>
    </row>
    <row r="15" spans="1:15" x14ac:dyDescent="0.3">
      <c r="B15" s="18"/>
      <c r="C15" s="16"/>
      <c r="D15" s="16"/>
      <c r="E15" s="16"/>
      <c r="F15" s="16"/>
      <c r="G15" s="16"/>
      <c r="H15" s="16"/>
      <c r="I15" s="17"/>
    </row>
    <row r="16" spans="1:15" x14ac:dyDescent="0.3">
      <c r="B16" s="18"/>
      <c r="C16" s="16"/>
      <c r="D16" s="16"/>
      <c r="E16" s="16"/>
      <c r="F16" s="16"/>
      <c r="G16" s="16"/>
      <c r="H16" s="16"/>
      <c r="I16" s="17"/>
    </row>
    <row r="17" spans="2:9" x14ac:dyDescent="0.3">
      <c r="B17" s="18"/>
      <c r="C17" s="16"/>
      <c r="D17" s="16"/>
      <c r="E17" s="16"/>
      <c r="F17" s="16"/>
      <c r="G17" s="16"/>
      <c r="H17" s="16"/>
      <c r="I17" s="17"/>
    </row>
    <row r="18" spans="2:9" x14ac:dyDescent="0.3">
      <c r="B18" s="18"/>
      <c r="C18" s="16"/>
      <c r="D18" s="16"/>
      <c r="E18" s="16"/>
      <c r="F18" s="16"/>
      <c r="G18" s="16"/>
      <c r="H18" s="16"/>
      <c r="I18" s="17"/>
    </row>
    <row r="19" spans="2:9" ht="16.2" thickBot="1" x14ac:dyDescent="0.35">
      <c r="B19" s="19"/>
      <c r="C19" s="20"/>
      <c r="D19" s="20"/>
      <c r="E19" s="20"/>
      <c r="F19" s="20"/>
      <c r="G19" s="20"/>
      <c r="H19" s="20"/>
      <c r="I19" s="21"/>
    </row>
    <row r="20" spans="2:9" x14ac:dyDescent="0.3"/>
    <row r="21" spans="2:9" x14ac:dyDescent="0.3"/>
    <row r="22" spans="2:9" x14ac:dyDescent="0.3"/>
    <row r="23" spans="2:9" x14ac:dyDescent="0.3"/>
    <row r="24" spans="2:9" x14ac:dyDescent="0.3"/>
    <row r="25" spans="2:9" x14ac:dyDescent="0.3"/>
    <row r="26" spans="2:9" x14ac:dyDescent="0.3"/>
    <row r="27" spans="2:9" x14ac:dyDescent="0.3"/>
    <row r="28" spans="2:9" x14ac:dyDescent="0.3"/>
    <row r="29" spans="2:9" x14ac:dyDescent="0.3">
      <c r="B29" t="s">
        <v>112</v>
      </c>
    </row>
    <row r="30" spans="2:9" x14ac:dyDescent="0.3"/>
    <row r="31" spans="2:9" x14ac:dyDescent="0.3"/>
    <row r="32" spans="2:9" x14ac:dyDescent="0.3"/>
    <row r="33" spans="1:14" x14ac:dyDescent="0.3"/>
    <row r="34" spans="1:14" x14ac:dyDescent="0.3"/>
    <row r="35" spans="1:14" ht="15" customHeight="1" x14ac:dyDescent="0.3">
      <c r="B35" s="44" t="s">
        <v>119</v>
      </c>
      <c r="C35" s="44"/>
      <c r="D35" s="44"/>
      <c r="E35" s="44"/>
      <c r="F35" s="44"/>
      <c r="G35" s="44"/>
      <c r="H35" s="44"/>
      <c r="I35" s="44"/>
      <c r="J35" s="44"/>
      <c r="K35" s="44"/>
      <c r="L35" s="44"/>
      <c r="M35" s="44"/>
      <c r="N35" s="44"/>
    </row>
    <row r="36" spans="1:14" s="22" customFormat="1" ht="2.1" customHeight="1" x14ac:dyDescent="0.3">
      <c r="A36" s="22">
        <v>1</v>
      </c>
      <c r="B36" s="22">
        <v>2</v>
      </c>
      <c r="C36" s="22">
        <v>3</v>
      </c>
      <c r="D36" s="22">
        <v>4</v>
      </c>
      <c r="E36" s="22">
        <v>5</v>
      </c>
      <c r="F36" s="22">
        <v>6</v>
      </c>
      <c r="G36" s="22">
        <v>7</v>
      </c>
      <c r="H36" s="22">
        <v>8</v>
      </c>
      <c r="I36" s="22">
        <v>9</v>
      </c>
      <c r="J36" s="22">
        <v>10</v>
      </c>
      <c r="K36" s="22">
        <v>11</v>
      </c>
      <c r="L36" s="22">
        <v>12</v>
      </c>
      <c r="M36" s="22">
        <v>13</v>
      </c>
      <c r="N36" s="22">
        <v>14</v>
      </c>
    </row>
    <row r="37" spans="1:14" s="22" customFormat="1" ht="2.1" customHeight="1" x14ac:dyDescent="0.3">
      <c r="B37" s="22" t="s">
        <v>108</v>
      </c>
      <c r="C37" s="22" t="s">
        <v>100</v>
      </c>
      <c r="D37" s="22" t="s">
        <v>101</v>
      </c>
      <c r="E37" s="22" t="s">
        <v>102</v>
      </c>
      <c r="F37" s="22" t="s">
        <v>103</v>
      </c>
      <c r="G37" s="22" t="s">
        <v>104</v>
      </c>
      <c r="H37" s="22" t="s">
        <v>105</v>
      </c>
      <c r="I37" s="22" t="s">
        <v>103</v>
      </c>
      <c r="J37" s="22" t="s">
        <v>106</v>
      </c>
      <c r="K37" s="22" t="s">
        <v>107</v>
      </c>
      <c r="L37" s="22" t="s">
        <v>103</v>
      </c>
      <c r="M37" s="22" t="s">
        <v>32</v>
      </c>
      <c r="N37" s="22" t="s">
        <v>103</v>
      </c>
    </row>
    <row r="38" spans="1:14" s="22" customFormat="1" ht="2.1" customHeight="1" x14ac:dyDescent="0.3">
      <c r="A38" s="22">
        <v>3</v>
      </c>
      <c r="B38" s="22" t="str">
        <f t="shared" ref="B38:N38" si="0">VLOOKUP($A$38,$A$40:$N$42,B36,0)</f>
        <v>Presupuesto Inversión</v>
      </c>
      <c r="C38" s="23">
        <f t="shared" si="0"/>
        <v>166504415428</v>
      </c>
      <c r="D38" s="23">
        <f t="shared" si="0"/>
        <v>18137000000</v>
      </c>
      <c r="E38" s="23">
        <f t="shared" si="0"/>
        <v>24757130730.380001</v>
      </c>
      <c r="F38" s="24">
        <f t="shared" si="0"/>
        <v>0.14868753280050703</v>
      </c>
      <c r="G38" s="23">
        <f t="shared" si="0"/>
        <v>123610284697.62</v>
      </c>
      <c r="H38" s="23">
        <f t="shared" si="0"/>
        <v>15258788961.380001</v>
      </c>
      <c r="I38" s="24">
        <f t="shared" si="0"/>
        <v>9.1641947885629627E-2</v>
      </c>
      <c r="J38" s="23">
        <f t="shared" si="0"/>
        <v>9498341769</v>
      </c>
      <c r="K38" s="23">
        <f t="shared" si="0"/>
        <v>903630494.31999993</v>
      </c>
      <c r="L38" s="24">
        <f t="shared" si="0"/>
        <v>5.4270662552534455E-3</v>
      </c>
      <c r="M38" s="23">
        <f t="shared" si="0"/>
        <v>660730450.31999993</v>
      </c>
      <c r="N38" s="24">
        <f t="shared" si="0"/>
        <v>3.968245818716523E-3</v>
      </c>
    </row>
    <row r="39" spans="1:14" s="22" customFormat="1" ht="2.1" customHeight="1" x14ac:dyDescent="0.3">
      <c r="B39" s="25" t="s">
        <v>108</v>
      </c>
      <c r="C39" s="25" t="s">
        <v>100</v>
      </c>
      <c r="D39" s="25" t="s">
        <v>101</v>
      </c>
      <c r="E39" s="25" t="s">
        <v>102</v>
      </c>
      <c r="F39" s="25" t="s">
        <v>103</v>
      </c>
      <c r="G39" s="25" t="s">
        <v>104</v>
      </c>
      <c r="H39" s="25" t="s">
        <v>105</v>
      </c>
      <c r="I39" s="25" t="s">
        <v>103</v>
      </c>
      <c r="J39" s="25" t="s">
        <v>106</v>
      </c>
      <c r="K39" s="25" t="s">
        <v>107</v>
      </c>
      <c r="L39" s="25" t="s">
        <v>103</v>
      </c>
      <c r="M39" s="25" t="s">
        <v>32</v>
      </c>
      <c r="N39" s="25" t="s">
        <v>103</v>
      </c>
    </row>
    <row r="40" spans="1:14" s="22" customFormat="1" ht="2.1" customHeight="1" x14ac:dyDescent="0.3">
      <c r="A40" s="22">
        <v>1</v>
      </c>
      <c r="B40" s="22" t="s">
        <v>109</v>
      </c>
      <c r="C40" s="23">
        <v>233333415428</v>
      </c>
      <c r="D40" s="23">
        <v>18637000000</v>
      </c>
      <c r="E40" s="23">
        <v>49590049336.889999</v>
      </c>
      <c r="F40" s="24">
        <v>0.21252870809749949</v>
      </c>
      <c r="G40" s="23">
        <v>165106366091.10999</v>
      </c>
      <c r="H40" s="23">
        <v>36988000551.050003</v>
      </c>
      <c r="I40" s="24">
        <v>0.15851994658889068</v>
      </c>
      <c r="J40" s="23">
        <v>12602048785.839996</v>
      </c>
      <c r="K40" s="23">
        <v>13970101681.329998</v>
      </c>
      <c r="L40" s="24">
        <v>5.9871843283589916E-2</v>
      </c>
      <c r="M40" s="23">
        <v>13613347581.419998</v>
      </c>
      <c r="N40" s="24">
        <v>5.8342897679053977E-2</v>
      </c>
    </row>
    <row r="41" spans="1:14" s="22" customFormat="1" ht="2.1" customHeight="1" x14ac:dyDescent="0.3">
      <c r="A41" s="22">
        <v>2</v>
      </c>
      <c r="B41" s="22" t="s">
        <v>110</v>
      </c>
      <c r="C41" s="23">
        <v>66829000000</v>
      </c>
      <c r="D41" s="23">
        <v>500000000</v>
      </c>
      <c r="E41" s="23">
        <v>24832918606.509998</v>
      </c>
      <c r="F41" s="24">
        <v>0.37158895998009844</v>
      </c>
      <c r="G41" s="23">
        <v>41496081393.489998</v>
      </c>
      <c r="H41" s="23">
        <v>21729211589.669998</v>
      </c>
      <c r="I41" s="24">
        <v>0.32514644225815137</v>
      </c>
      <c r="J41" s="23">
        <v>3103707016.8400002</v>
      </c>
      <c r="K41" s="23">
        <v>13066471187.009998</v>
      </c>
      <c r="L41" s="24">
        <v>0.19552097423289289</v>
      </c>
      <c r="M41" s="23">
        <v>12952617131.099998</v>
      </c>
      <c r="N41" s="24">
        <v>0.19381731181223719</v>
      </c>
    </row>
    <row r="42" spans="1:14" s="22" customFormat="1" ht="2.1" customHeight="1" x14ac:dyDescent="0.3">
      <c r="A42" s="22">
        <v>3</v>
      </c>
      <c r="B42" s="22" t="s">
        <v>111</v>
      </c>
      <c r="C42" s="23">
        <v>166504415428</v>
      </c>
      <c r="D42" s="23">
        <v>18137000000</v>
      </c>
      <c r="E42" s="23">
        <v>24757130730.380001</v>
      </c>
      <c r="F42" s="24">
        <v>0.14868753280050703</v>
      </c>
      <c r="G42" s="23">
        <v>123610284697.62</v>
      </c>
      <c r="H42" s="23">
        <v>15258788961.380001</v>
      </c>
      <c r="I42" s="24">
        <v>9.1641947885629627E-2</v>
      </c>
      <c r="J42" s="23">
        <v>9498341769</v>
      </c>
      <c r="K42" s="23">
        <v>903630494.31999993</v>
      </c>
      <c r="L42" s="24">
        <v>5.4270662552534455E-3</v>
      </c>
      <c r="M42" s="23">
        <v>660730450.31999993</v>
      </c>
      <c r="N42" s="24">
        <v>3.968245818716523E-3</v>
      </c>
    </row>
    <row r="43" spans="1:14" s="22" customFormat="1" ht="15" hidden="1" customHeight="1" x14ac:dyDescent="0.3"/>
    <row r="44" spans="1:14" s="22" customFormat="1" ht="15" hidden="1" customHeight="1" x14ac:dyDescent="0.3"/>
    <row r="45" spans="1:14" s="22" customFormat="1" hidden="1" x14ac:dyDescent="0.3"/>
    <row r="46" spans="1:14" s="22" customFormat="1" hidden="1" x14ac:dyDescent="0.3"/>
    <row r="47" spans="1:14" s="22" customFormat="1" hidden="1" x14ac:dyDescent="0.3"/>
    <row r="48" spans="1:14" s="22" customFormat="1" hidden="1" x14ac:dyDescent="0.3"/>
    <row r="49" s="22" customFormat="1" hidden="1" x14ac:dyDescent="0.3"/>
    <row r="50" s="22" customFormat="1" hidden="1" x14ac:dyDescent="0.3"/>
    <row r="51" s="22" customFormat="1" hidden="1" x14ac:dyDescent="0.3"/>
    <row r="52" s="22" customFormat="1" hidden="1" x14ac:dyDescent="0.3"/>
  </sheetData>
  <mergeCells count="1">
    <mergeCell ref="B35:N35"/>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1</xdr:col>
                    <xdr:colOff>7620</xdr:colOff>
                    <xdr:row>6</xdr:row>
                    <xdr:rowOff>0</xdr:rowOff>
                  </from>
                  <to>
                    <xdr:col>2</xdr:col>
                    <xdr:colOff>1562100</xdr:colOff>
                    <xdr:row>7</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3"/>
  <sheetViews>
    <sheetView showGridLines="0" tabSelected="1" topLeftCell="A12" zoomScaleNormal="100" workbookViewId="0">
      <selection activeCell="A14" sqref="A14"/>
    </sheetView>
  </sheetViews>
  <sheetFormatPr baseColWidth="10" defaultColWidth="0" defaultRowHeight="15.6" zeroHeight="1" x14ac:dyDescent="0.3"/>
  <cols>
    <col min="1" max="18" width="11" customWidth="1"/>
    <col min="19" max="16384" width="11"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spans="1:18" x14ac:dyDescent="0.3"/>
    <row r="34" spans="1:18" x14ac:dyDescent="0.3"/>
    <row r="35" spans="1:18" x14ac:dyDescent="0.3"/>
    <row r="36" spans="1:18" x14ac:dyDescent="0.3"/>
    <row r="37" spans="1:18" x14ac:dyDescent="0.3"/>
    <row r="38" spans="1:18" x14ac:dyDescent="0.3"/>
    <row r="39" spans="1:18" x14ac:dyDescent="0.3"/>
    <row r="40" spans="1:18" x14ac:dyDescent="0.3"/>
    <row r="41" spans="1:18" x14ac:dyDescent="0.3"/>
    <row r="42" spans="1:18" x14ac:dyDescent="0.3"/>
    <row r="43" spans="1:18" x14ac:dyDescent="0.3"/>
    <row r="44" spans="1:18" x14ac:dyDescent="0.3"/>
    <row r="45" spans="1:18" x14ac:dyDescent="0.3"/>
    <row r="46" spans="1:18" x14ac:dyDescent="0.3">
      <c r="A46" s="44" t="s">
        <v>119</v>
      </c>
      <c r="B46" s="44"/>
      <c r="C46" s="44"/>
      <c r="D46" s="44"/>
      <c r="E46" s="44"/>
      <c r="F46" s="44"/>
      <c r="G46" s="44"/>
      <c r="H46" s="44"/>
      <c r="I46" s="44"/>
      <c r="J46" s="44"/>
      <c r="K46" s="44"/>
      <c r="L46" s="44"/>
      <c r="M46" s="44"/>
      <c r="N46" s="44"/>
      <c r="O46" s="44"/>
      <c r="P46" s="44"/>
      <c r="Q46" s="44"/>
      <c r="R46" s="44"/>
    </row>
    <row r="47" spans="1:18" ht="0.9" customHeight="1" x14ac:dyDescent="0.3">
      <c r="C47" t="s">
        <v>836</v>
      </c>
      <c r="D47" t="s">
        <v>837</v>
      </c>
      <c r="E47" t="s">
        <v>838</v>
      </c>
    </row>
    <row r="48" spans="1:18" ht="0.9" customHeight="1" x14ac:dyDescent="0.3">
      <c r="B48" s="28">
        <f>GETPIVOTDATA("Apropiación vigente",Validaciones!$A$1)</f>
        <v>233333415428</v>
      </c>
      <c r="C48" s="28">
        <f>GETPIVOTDATA("Apropiación bloqueada",Validaciones!$A$1)</f>
        <v>18637000000</v>
      </c>
      <c r="D48" s="28">
        <f>GETPIVOTDATA("CDP ",Validaciones!$A$1)</f>
        <v>71657906339.889984</v>
      </c>
      <c r="E48" s="28">
        <f>GETPIVOTDATA("Apropiación disponible",Validaciones!$A$1)</f>
        <v>143038509088.11002</v>
      </c>
      <c r="F48" s="28">
        <f>GETPIVOTDATA("Compromisos",Validaciones!$A$1)</f>
        <v>52847960814.130005</v>
      </c>
      <c r="G48" s="28">
        <f>GETPIVOTDATA("CDP por registrar",Validaciones!$A$1)</f>
        <v>18809945525.759979</v>
      </c>
      <c r="H48" s="28">
        <f>GETPIVOTDATA("Obligaciones",Validaciones!$A$1)</f>
        <v>26697916614.52</v>
      </c>
      <c r="I48" s="28">
        <f>GETPIVOTDATA("Pagos ",Validaciones!$A$1)</f>
        <v>26269544789.52</v>
      </c>
    </row>
    <row r="49" spans="2:6" ht="0.9" customHeight="1" x14ac:dyDescent="0.3">
      <c r="C49" t="s">
        <v>113</v>
      </c>
      <c r="D49" t="s">
        <v>114</v>
      </c>
    </row>
    <row r="50" spans="2:6" ht="0.9" customHeight="1" x14ac:dyDescent="0.3">
      <c r="B50" s="35" t="s">
        <v>115</v>
      </c>
      <c r="C50" s="36">
        <f>1-D50</f>
        <v>0.6928947951648976</v>
      </c>
      <c r="D50" s="36">
        <f>IFERROR(D48/B48,0)</f>
        <v>0.3071052048351024</v>
      </c>
      <c r="E50" s="37"/>
      <c r="F50" s="36">
        <f>C48/B48</f>
        <v>7.9872829040857393E-2</v>
      </c>
    </row>
    <row r="51" spans="2:6" ht="0.9" customHeight="1" x14ac:dyDescent="0.3">
      <c r="B51" s="35" t="s">
        <v>116</v>
      </c>
      <c r="C51" s="36">
        <f t="shared" ref="C51:C53" si="0">1-D51</f>
        <v>0.77350881905537716</v>
      </c>
      <c r="D51" s="36">
        <f>IFERROR(F48/B48,0)</f>
        <v>0.22649118094462287</v>
      </c>
      <c r="E51" s="37"/>
      <c r="F51" s="36">
        <f>D48/B48</f>
        <v>0.3071052048351024</v>
      </c>
    </row>
    <row r="52" spans="2:6" ht="0.9" customHeight="1" x14ac:dyDescent="0.3">
      <c r="B52" s="35" t="s">
        <v>117</v>
      </c>
      <c r="C52" s="36">
        <f t="shared" si="0"/>
        <v>0.88558039762308194</v>
      </c>
      <c r="D52" s="36">
        <f>IFERROR(H48/B48,0)</f>
        <v>0.11441960237691808</v>
      </c>
      <c r="E52" s="37"/>
      <c r="F52" s="36">
        <f>E48/B48</f>
        <v>0.61302196612404025</v>
      </c>
    </row>
    <row r="53" spans="2:6" ht="0.9" customHeight="1" x14ac:dyDescent="0.3">
      <c r="B53" s="35" t="s">
        <v>118</v>
      </c>
      <c r="C53" s="36">
        <f t="shared" si="0"/>
        <v>0.88741627622715691</v>
      </c>
      <c r="D53" s="36">
        <f>IFERROR(I48/B48,0)</f>
        <v>0.11258372377284311</v>
      </c>
      <c r="E53" s="37"/>
      <c r="F53" s="37"/>
    </row>
  </sheetData>
  <mergeCells count="1">
    <mergeCell ref="A46:R46"/>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I12"/>
  <sheetViews>
    <sheetView workbookViewId="0">
      <selection activeCell="I3" sqref="I3"/>
    </sheetView>
  </sheetViews>
  <sheetFormatPr baseColWidth="10" defaultRowHeight="15.6" x14ac:dyDescent="0.3"/>
  <cols>
    <col min="1" max="1" width="16.59765625" customWidth="1"/>
    <col min="2" max="2" width="28.3984375" customWidth="1"/>
    <col min="3" max="3" width="18.3984375" customWidth="1"/>
    <col min="4" max="4" width="14.8984375" customWidth="1"/>
    <col min="5" max="5" width="16" customWidth="1"/>
    <col min="6" max="6" width="14.8984375" customWidth="1"/>
    <col min="7" max="7" width="17.5" customWidth="1"/>
    <col min="8" max="9" width="14.8984375" bestFit="1" customWidth="1"/>
  </cols>
  <sheetData>
    <row r="3" spans="1:9" x14ac:dyDescent="0.3">
      <c r="A3" s="29" t="s">
        <v>9</v>
      </c>
      <c r="B3" s="29" t="s">
        <v>1112</v>
      </c>
      <c r="C3" t="s">
        <v>835</v>
      </c>
      <c r="D3" t="s">
        <v>841</v>
      </c>
      <c r="E3" t="s">
        <v>127</v>
      </c>
      <c r="F3" t="s">
        <v>839</v>
      </c>
      <c r="G3" t="s">
        <v>840</v>
      </c>
      <c r="H3" t="s">
        <v>842</v>
      </c>
      <c r="I3" t="s">
        <v>843</v>
      </c>
    </row>
    <row r="4" spans="1:9" x14ac:dyDescent="0.3">
      <c r="A4" t="s">
        <v>1113</v>
      </c>
      <c r="B4" t="s">
        <v>844</v>
      </c>
      <c r="C4" s="28">
        <v>57122642033</v>
      </c>
      <c r="D4" s="28">
        <v>23759188513.959999</v>
      </c>
      <c r="E4" s="28">
        <v>33363453519.040001</v>
      </c>
      <c r="F4" s="28">
        <v>21983925018.489998</v>
      </c>
      <c r="G4" s="31">
        <v>1775263495.4700012</v>
      </c>
      <c r="H4" s="28">
        <v>16988196389.58</v>
      </c>
      <c r="I4" s="28">
        <v>16831959612.279999</v>
      </c>
    </row>
    <row r="5" spans="1:9" x14ac:dyDescent="0.3">
      <c r="B5" t="s">
        <v>847</v>
      </c>
      <c r="C5" s="28">
        <v>8192000000</v>
      </c>
      <c r="D5" s="28">
        <v>6104137676</v>
      </c>
      <c r="E5" s="28">
        <v>2087862324</v>
      </c>
      <c r="F5" s="28">
        <v>3418273947.6300001</v>
      </c>
      <c r="G5" s="31">
        <v>2685863728.3699999</v>
      </c>
      <c r="H5" s="28">
        <v>1002856603.63</v>
      </c>
      <c r="I5" s="28">
        <v>880947863.63</v>
      </c>
    </row>
    <row r="6" spans="1:9" x14ac:dyDescent="0.3">
      <c r="A6" t="s">
        <v>1118</v>
      </c>
      <c r="C6" s="28">
        <v>65314642033</v>
      </c>
      <c r="D6" s="28">
        <v>29863326189.959999</v>
      </c>
      <c r="E6" s="28">
        <v>35451315843.040001</v>
      </c>
      <c r="F6" s="28">
        <v>25402198966.119999</v>
      </c>
      <c r="G6" s="31">
        <v>4461127223.8400002</v>
      </c>
      <c r="H6" s="28">
        <v>17991052993.209999</v>
      </c>
      <c r="I6" s="28">
        <v>17712907475.91</v>
      </c>
    </row>
    <row r="7" spans="1:9" x14ac:dyDescent="0.3">
      <c r="A7" t="s">
        <v>834</v>
      </c>
      <c r="B7" t="s">
        <v>844</v>
      </c>
      <c r="C7" s="28">
        <v>29842826508</v>
      </c>
      <c r="D7" s="28">
        <v>21184315499.380001</v>
      </c>
      <c r="E7" s="28">
        <v>8658511008.6199989</v>
      </c>
      <c r="F7" s="28">
        <v>14383804135.380001</v>
      </c>
      <c r="G7" s="31">
        <v>6800511364</v>
      </c>
      <c r="H7" s="28">
        <v>1691263386.3199999</v>
      </c>
      <c r="I7" s="28">
        <v>1691263386.3199999</v>
      </c>
    </row>
    <row r="8" spans="1:9" x14ac:dyDescent="0.3">
      <c r="B8" t="s">
        <v>845</v>
      </c>
      <c r="C8" s="28">
        <v>4000000000</v>
      </c>
      <c r="D8" s="28">
        <v>1789971203</v>
      </c>
      <c r="E8" s="28">
        <v>2210028797</v>
      </c>
      <c r="F8" s="28">
        <v>1164850277</v>
      </c>
      <c r="G8" s="31">
        <v>625120926</v>
      </c>
      <c r="H8" s="28">
        <v>127738132</v>
      </c>
      <c r="I8" s="28">
        <v>127738132</v>
      </c>
    </row>
    <row r="9" spans="1:9" x14ac:dyDescent="0.3">
      <c r="B9" t="s">
        <v>846</v>
      </c>
      <c r="C9" s="28">
        <v>52495588920</v>
      </c>
      <c r="D9" s="28">
        <v>749479921</v>
      </c>
      <c r="E9" s="28">
        <v>51746108999</v>
      </c>
      <c r="F9" s="28">
        <v>393200000</v>
      </c>
      <c r="G9" s="31">
        <v>356279921</v>
      </c>
      <c r="H9" s="28">
        <v>0</v>
      </c>
      <c r="I9" s="28">
        <v>0</v>
      </c>
    </row>
    <row r="10" spans="1:9" x14ac:dyDescent="0.3">
      <c r="B10" t="s">
        <v>847</v>
      </c>
      <c r="C10" s="28">
        <v>62029000000</v>
      </c>
      <c r="D10" s="28">
        <v>10897452976</v>
      </c>
      <c r="E10" s="28">
        <v>51131547024</v>
      </c>
      <c r="F10" s="28">
        <v>4415885197</v>
      </c>
      <c r="G10" s="31">
        <v>6481567779</v>
      </c>
      <c r="H10" s="28">
        <v>1296468349</v>
      </c>
      <c r="I10" s="28">
        <v>1293961132</v>
      </c>
    </row>
    <row r="11" spans="1:9" x14ac:dyDescent="0.3">
      <c r="A11" t="s">
        <v>1111</v>
      </c>
      <c r="C11" s="28">
        <v>148367415428</v>
      </c>
      <c r="D11" s="28">
        <v>34621219599.380005</v>
      </c>
      <c r="E11" s="28">
        <v>113746195828.62</v>
      </c>
      <c r="F11" s="28">
        <v>20357739609.380001</v>
      </c>
      <c r="G11" s="31">
        <v>14263479990.000004</v>
      </c>
      <c r="H11" s="28">
        <v>3115469867.3199997</v>
      </c>
      <c r="I11" s="28">
        <v>3112962650.3199997</v>
      </c>
    </row>
    <row r="12" spans="1:9" x14ac:dyDescent="0.3">
      <c r="A12" t="s">
        <v>827</v>
      </c>
      <c r="C12" s="28">
        <v>213682057461</v>
      </c>
      <c r="D12" s="28">
        <v>64484545789.339996</v>
      </c>
      <c r="E12" s="28">
        <v>149197511671.66</v>
      </c>
      <c r="F12" s="28">
        <v>45759938575.5</v>
      </c>
      <c r="G12" s="31">
        <v>18724607213.839996</v>
      </c>
      <c r="H12" s="28">
        <v>21106522860.529999</v>
      </c>
      <c r="I12" s="28">
        <v>20825870126.23</v>
      </c>
    </row>
  </sheetData>
  <pageMargins left="0.7" right="0.7" top="0.75" bottom="0.75" header="0.3" footer="0.3"/>
  <pageSetup orientation="portrait"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778"/>
  <sheetViews>
    <sheetView workbookViewId="0">
      <selection activeCell="I3" sqref="I3"/>
    </sheetView>
  </sheetViews>
  <sheetFormatPr baseColWidth="10" defaultRowHeight="15.6" x14ac:dyDescent="0.3"/>
  <sheetData>
    <row r="1" spans="1:26" ht="15" customHeight="1" x14ac:dyDescent="0.3">
      <c r="A1" s="38" t="s">
        <v>6</v>
      </c>
      <c r="B1" s="38" t="s">
        <v>7</v>
      </c>
      <c r="C1" s="38" t="s">
        <v>8</v>
      </c>
      <c r="D1" s="38" t="s">
        <v>9</v>
      </c>
      <c r="E1" s="38" t="s">
        <v>10</v>
      </c>
      <c r="F1" s="38" t="s">
        <v>11</v>
      </c>
      <c r="G1" s="38" t="s">
        <v>12</v>
      </c>
      <c r="H1" s="38" t="s">
        <v>13</v>
      </c>
      <c r="I1" s="38" t="s">
        <v>14</v>
      </c>
      <c r="J1" s="38" t="s">
        <v>15</v>
      </c>
      <c r="K1" s="38" t="s">
        <v>16</v>
      </c>
      <c r="L1" s="38" t="s">
        <v>18</v>
      </c>
      <c r="M1" s="38" t="s">
        <v>19</v>
      </c>
      <c r="N1" s="38" t="s">
        <v>20</v>
      </c>
      <c r="O1" s="38" t="s">
        <v>21</v>
      </c>
      <c r="P1" s="38" t="s">
        <v>22</v>
      </c>
      <c r="Q1" s="38" t="s">
        <v>23</v>
      </c>
      <c r="R1" s="38" t="s">
        <v>24</v>
      </c>
      <c r="S1" s="38" t="s">
        <v>25</v>
      </c>
      <c r="T1" s="38" t="s">
        <v>26</v>
      </c>
      <c r="U1" s="38" t="s">
        <v>27</v>
      </c>
      <c r="V1" s="38" t="s">
        <v>28</v>
      </c>
      <c r="W1" s="38" t="s">
        <v>29</v>
      </c>
      <c r="X1" s="38" t="s">
        <v>30</v>
      </c>
      <c r="Y1" s="38" t="s">
        <v>31</v>
      </c>
      <c r="Z1" s="38" t="s">
        <v>32</v>
      </c>
    </row>
    <row r="2" spans="1:26" ht="15" customHeight="1" x14ac:dyDescent="0.3">
      <c r="A2" s="39" t="s">
        <v>981</v>
      </c>
      <c r="B2" s="40" t="s">
        <v>982</v>
      </c>
      <c r="C2" s="43" t="s">
        <v>983</v>
      </c>
      <c r="D2" s="39" t="s">
        <v>36</v>
      </c>
      <c r="E2" s="39" t="s">
        <v>37</v>
      </c>
      <c r="F2" s="39" t="s">
        <v>37</v>
      </c>
      <c r="G2" s="39" t="s">
        <v>37</v>
      </c>
      <c r="H2" s="39" t="s">
        <v>57</v>
      </c>
      <c r="I2" s="39" t="s">
        <v>57</v>
      </c>
      <c r="J2" s="39"/>
      <c r="K2" s="39"/>
      <c r="L2" s="39" t="s">
        <v>38</v>
      </c>
      <c r="M2" s="39" t="s">
        <v>39</v>
      </c>
      <c r="N2" s="39" t="s">
        <v>40</v>
      </c>
      <c r="O2" s="40" t="s">
        <v>848</v>
      </c>
      <c r="P2" s="41">
        <v>12005964125</v>
      </c>
      <c r="Q2" s="41">
        <v>0</v>
      </c>
      <c r="R2" s="41">
        <v>100000000</v>
      </c>
      <c r="S2" s="41">
        <v>11905964125</v>
      </c>
      <c r="T2" s="41">
        <v>0</v>
      </c>
      <c r="U2" s="41">
        <v>3311982005</v>
      </c>
      <c r="V2" s="41">
        <v>8593982120</v>
      </c>
      <c r="W2" s="41">
        <v>3311982005</v>
      </c>
      <c r="X2" s="41">
        <v>3311982005</v>
      </c>
      <c r="Y2" s="41">
        <v>3311982005</v>
      </c>
      <c r="Z2" s="41">
        <v>3311982005</v>
      </c>
    </row>
    <row r="3" spans="1:26" ht="15" customHeight="1" x14ac:dyDescent="0.3">
      <c r="A3" s="39" t="s">
        <v>981</v>
      </c>
      <c r="B3" s="40" t="s">
        <v>982</v>
      </c>
      <c r="C3" s="43" t="s">
        <v>984</v>
      </c>
      <c r="D3" s="39" t="s">
        <v>36</v>
      </c>
      <c r="E3" s="39" t="s">
        <v>37</v>
      </c>
      <c r="F3" s="39" t="s">
        <v>37</v>
      </c>
      <c r="G3" s="39" t="s">
        <v>37</v>
      </c>
      <c r="H3" s="39" t="s">
        <v>57</v>
      </c>
      <c r="I3" s="39" t="s">
        <v>849</v>
      </c>
      <c r="J3" s="39"/>
      <c r="K3" s="39"/>
      <c r="L3" s="39" t="s">
        <v>38</v>
      </c>
      <c r="M3" s="39" t="s">
        <v>39</v>
      </c>
      <c r="N3" s="39" t="s">
        <v>40</v>
      </c>
      <c r="O3" s="40" t="s">
        <v>850</v>
      </c>
      <c r="P3" s="41">
        <v>0</v>
      </c>
      <c r="Q3" s="41">
        <v>100000000</v>
      </c>
      <c r="R3" s="41">
        <v>21194703</v>
      </c>
      <c r="S3" s="41">
        <v>78805297</v>
      </c>
      <c r="T3" s="41">
        <v>0</v>
      </c>
      <c r="U3" s="41">
        <v>39948843</v>
      </c>
      <c r="V3" s="41">
        <v>38856454</v>
      </c>
      <c r="W3" s="41">
        <v>39948843</v>
      </c>
      <c r="X3" s="41">
        <v>39948843</v>
      </c>
      <c r="Y3" s="41">
        <v>39948843</v>
      </c>
      <c r="Z3" s="41">
        <v>39948843</v>
      </c>
    </row>
    <row r="4" spans="1:26" ht="15" customHeight="1" x14ac:dyDescent="0.3">
      <c r="A4" s="39" t="s">
        <v>981</v>
      </c>
      <c r="B4" s="40" t="s">
        <v>982</v>
      </c>
      <c r="C4" s="43" t="s">
        <v>985</v>
      </c>
      <c r="D4" s="39" t="s">
        <v>36</v>
      </c>
      <c r="E4" s="39" t="s">
        <v>37</v>
      </c>
      <c r="F4" s="39" t="s">
        <v>37</v>
      </c>
      <c r="G4" s="39" t="s">
        <v>37</v>
      </c>
      <c r="H4" s="39" t="s">
        <v>57</v>
      </c>
      <c r="I4" s="39" t="s">
        <v>851</v>
      </c>
      <c r="J4" s="39"/>
      <c r="K4" s="39"/>
      <c r="L4" s="39" t="s">
        <v>38</v>
      </c>
      <c r="M4" s="39" t="s">
        <v>39</v>
      </c>
      <c r="N4" s="39" t="s">
        <v>40</v>
      </c>
      <c r="O4" s="40" t="s">
        <v>852</v>
      </c>
      <c r="P4" s="41">
        <v>149266514</v>
      </c>
      <c r="Q4" s="41">
        <v>0</v>
      </c>
      <c r="R4" s="41">
        <v>0</v>
      </c>
      <c r="S4" s="41">
        <v>149266514</v>
      </c>
      <c r="T4" s="41">
        <v>0</v>
      </c>
      <c r="U4" s="41">
        <v>40231301</v>
      </c>
      <c r="V4" s="41">
        <v>109035213</v>
      </c>
      <c r="W4" s="41">
        <v>40231301</v>
      </c>
      <c r="X4" s="41">
        <v>40231301</v>
      </c>
      <c r="Y4" s="41">
        <v>40231301</v>
      </c>
      <c r="Z4" s="41">
        <v>40231301</v>
      </c>
    </row>
    <row r="5" spans="1:26" ht="15" customHeight="1" x14ac:dyDescent="0.3">
      <c r="A5" s="39" t="s">
        <v>981</v>
      </c>
      <c r="B5" s="40" t="s">
        <v>982</v>
      </c>
      <c r="C5" s="43" t="s">
        <v>986</v>
      </c>
      <c r="D5" s="39" t="s">
        <v>36</v>
      </c>
      <c r="E5" s="39" t="s">
        <v>37</v>
      </c>
      <c r="F5" s="39" t="s">
        <v>37</v>
      </c>
      <c r="G5" s="39" t="s">
        <v>37</v>
      </c>
      <c r="H5" s="39" t="s">
        <v>57</v>
      </c>
      <c r="I5" s="39" t="s">
        <v>853</v>
      </c>
      <c r="J5" s="39"/>
      <c r="K5" s="39"/>
      <c r="L5" s="39" t="s">
        <v>38</v>
      </c>
      <c r="M5" s="39" t="s">
        <v>39</v>
      </c>
      <c r="N5" s="39" t="s">
        <v>40</v>
      </c>
      <c r="O5" s="40" t="s">
        <v>854</v>
      </c>
      <c r="P5" s="41">
        <v>158669129</v>
      </c>
      <c r="Q5" s="41">
        <v>0</v>
      </c>
      <c r="R5" s="41">
        <v>0</v>
      </c>
      <c r="S5" s="41">
        <v>158669129</v>
      </c>
      <c r="T5" s="41">
        <v>0</v>
      </c>
      <c r="U5" s="41">
        <v>45368895</v>
      </c>
      <c r="V5" s="41">
        <v>113300234</v>
      </c>
      <c r="W5" s="41">
        <v>45368895</v>
      </c>
      <c r="X5" s="41">
        <v>45368895</v>
      </c>
      <c r="Y5" s="41">
        <v>45368895</v>
      </c>
      <c r="Z5" s="41">
        <v>45368895</v>
      </c>
    </row>
    <row r="6" spans="1:26" ht="15" customHeight="1" x14ac:dyDescent="0.3">
      <c r="A6" s="39" t="s">
        <v>981</v>
      </c>
      <c r="B6" s="40" t="s">
        <v>982</v>
      </c>
      <c r="C6" s="43" t="s">
        <v>987</v>
      </c>
      <c r="D6" s="39" t="s">
        <v>36</v>
      </c>
      <c r="E6" s="39" t="s">
        <v>37</v>
      </c>
      <c r="F6" s="39" t="s">
        <v>37</v>
      </c>
      <c r="G6" s="39" t="s">
        <v>37</v>
      </c>
      <c r="H6" s="39" t="s">
        <v>57</v>
      </c>
      <c r="I6" s="39" t="s">
        <v>855</v>
      </c>
      <c r="J6" s="39"/>
      <c r="K6" s="39"/>
      <c r="L6" s="39" t="s">
        <v>38</v>
      </c>
      <c r="M6" s="39" t="s">
        <v>39</v>
      </c>
      <c r="N6" s="39" t="s">
        <v>40</v>
      </c>
      <c r="O6" s="40" t="s">
        <v>856</v>
      </c>
      <c r="P6" s="41">
        <v>1104807271</v>
      </c>
      <c r="Q6" s="41">
        <v>0</v>
      </c>
      <c r="R6" s="41">
        <v>0</v>
      </c>
      <c r="S6" s="41">
        <v>1104807271</v>
      </c>
      <c r="T6" s="41">
        <v>0</v>
      </c>
      <c r="U6" s="41">
        <v>13205947</v>
      </c>
      <c r="V6" s="41">
        <v>1091601324</v>
      </c>
      <c r="W6" s="41">
        <v>13205947</v>
      </c>
      <c r="X6" s="41">
        <v>13205947</v>
      </c>
      <c r="Y6" s="41">
        <v>13205947</v>
      </c>
      <c r="Z6" s="41">
        <v>13205947</v>
      </c>
    </row>
    <row r="7" spans="1:26" ht="15" customHeight="1" x14ac:dyDescent="0.3">
      <c r="A7" s="39" t="s">
        <v>981</v>
      </c>
      <c r="B7" s="40" t="s">
        <v>982</v>
      </c>
      <c r="C7" s="43" t="s">
        <v>988</v>
      </c>
      <c r="D7" s="39" t="s">
        <v>36</v>
      </c>
      <c r="E7" s="39" t="s">
        <v>37</v>
      </c>
      <c r="F7" s="39" t="s">
        <v>37</v>
      </c>
      <c r="G7" s="39" t="s">
        <v>37</v>
      </c>
      <c r="H7" s="39" t="s">
        <v>57</v>
      </c>
      <c r="I7" s="39" t="s">
        <v>857</v>
      </c>
      <c r="J7" s="39"/>
      <c r="K7" s="39"/>
      <c r="L7" s="39" t="s">
        <v>38</v>
      </c>
      <c r="M7" s="39" t="s">
        <v>39</v>
      </c>
      <c r="N7" s="39" t="s">
        <v>40</v>
      </c>
      <c r="O7" s="40" t="s">
        <v>858</v>
      </c>
      <c r="P7" s="41">
        <v>405487775</v>
      </c>
      <c r="Q7" s="41">
        <v>0</v>
      </c>
      <c r="R7" s="41">
        <v>0</v>
      </c>
      <c r="S7" s="41">
        <v>405487775</v>
      </c>
      <c r="T7" s="41">
        <v>0</v>
      </c>
      <c r="U7" s="41">
        <v>113515931</v>
      </c>
      <c r="V7" s="41">
        <v>291971844</v>
      </c>
      <c r="W7" s="41">
        <v>113515931</v>
      </c>
      <c r="X7" s="41">
        <v>113515931</v>
      </c>
      <c r="Y7" s="41">
        <v>113515931</v>
      </c>
      <c r="Z7" s="41">
        <v>113515931</v>
      </c>
    </row>
    <row r="8" spans="1:26" ht="15" customHeight="1" x14ac:dyDescent="0.3">
      <c r="A8" s="39" t="s">
        <v>981</v>
      </c>
      <c r="B8" s="40" t="s">
        <v>982</v>
      </c>
      <c r="C8" s="43" t="s">
        <v>989</v>
      </c>
      <c r="D8" s="39" t="s">
        <v>36</v>
      </c>
      <c r="E8" s="39" t="s">
        <v>37</v>
      </c>
      <c r="F8" s="39" t="s">
        <v>37</v>
      </c>
      <c r="G8" s="39" t="s">
        <v>37</v>
      </c>
      <c r="H8" s="39" t="s">
        <v>57</v>
      </c>
      <c r="I8" s="39" t="s">
        <v>859</v>
      </c>
      <c r="J8" s="39"/>
      <c r="K8" s="39"/>
      <c r="L8" s="39" t="s">
        <v>38</v>
      </c>
      <c r="M8" s="39" t="s">
        <v>39</v>
      </c>
      <c r="N8" s="39" t="s">
        <v>40</v>
      </c>
      <c r="O8" s="40" t="s">
        <v>860</v>
      </c>
      <c r="P8" s="41">
        <v>53130862</v>
      </c>
      <c r="Q8" s="41">
        <v>0</v>
      </c>
      <c r="R8" s="41">
        <v>0</v>
      </c>
      <c r="S8" s="41">
        <v>53130862</v>
      </c>
      <c r="T8" s="41">
        <v>0</v>
      </c>
      <c r="U8" s="41">
        <v>12436784</v>
      </c>
      <c r="V8" s="41">
        <v>40694078</v>
      </c>
      <c r="W8" s="41">
        <v>12436784</v>
      </c>
      <c r="X8" s="41">
        <v>12436784</v>
      </c>
      <c r="Y8" s="41">
        <v>12436784</v>
      </c>
      <c r="Z8" s="41">
        <v>12436784</v>
      </c>
    </row>
    <row r="9" spans="1:26" ht="15" customHeight="1" x14ac:dyDescent="0.3">
      <c r="A9" s="39" t="s">
        <v>981</v>
      </c>
      <c r="B9" s="40" t="s">
        <v>982</v>
      </c>
      <c r="C9" s="43" t="s">
        <v>990</v>
      </c>
      <c r="D9" s="39" t="s">
        <v>36</v>
      </c>
      <c r="E9" s="39" t="s">
        <v>37</v>
      </c>
      <c r="F9" s="39" t="s">
        <v>37</v>
      </c>
      <c r="G9" s="39" t="s">
        <v>37</v>
      </c>
      <c r="H9" s="39" t="s">
        <v>57</v>
      </c>
      <c r="I9" s="39" t="s">
        <v>861</v>
      </c>
      <c r="J9" s="39"/>
      <c r="K9" s="39"/>
      <c r="L9" s="39" t="s">
        <v>38</v>
      </c>
      <c r="M9" s="39" t="s">
        <v>39</v>
      </c>
      <c r="N9" s="39" t="s">
        <v>40</v>
      </c>
      <c r="O9" s="40" t="s">
        <v>862</v>
      </c>
      <c r="P9" s="41">
        <v>1397463666</v>
      </c>
      <c r="Q9" s="41">
        <v>0</v>
      </c>
      <c r="R9" s="41">
        <v>0</v>
      </c>
      <c r="S9" s="41">
        <v>1397463666</v>
      </c>
      <c r="T9" s="41">
        <v>0</v>
      </c>
      <c r="U9" s="41">
        <v>0</v>
      </c>
      <c r="V9" s="41">
        <v>1397463666</v>
      </c>
      <c r="W9" s="41">
        <v>0</v>
      </c>
      <c r="X9" s="41">
        <v>0</v>
      </c>
      <c r="Y9" s="41">
        <v>0</v>
      </c>
      <c r="Z9" s="41">
        <v>0</v>
      </c>
    </row>
    <row r="10" spans="1:26" ht="15" customHeight="1" x14ac:dyDescent="0.3">
      <c r="A10" s="39" t="s">
        <v>981</v>
      </c>
      <c r="B10" s="40" t="s">
        <v>982</v>
      </c>
      <c r="C10" s="43" t="s">
        <v>991</v>
      </c>
      <c r="D10" s="39" t="s">
        <v>36</v>
      </c>
      <c r="E10" s="39" t="s">
        <v>37</v>
      </c>
      <c r="F10" s="39" t="s">
        <v>37</v>
      </c>
      <c r="G10" s="39" t="s">
        <v>37</v>
      </c>
      <c r="H10" s="39" t="s">
        <v>57</v>
      </c>
      <c r="I10" s="39" t="s">
        <v>863</v>
      </c>
      <c r="J10" s="39"/>
      <c r="K10" s="39"/>
      <c r="L10" s="39" t="s">
        <v>38</v>
      </c>
      <c r="M10" s="39" t="s">
        <v>39</v>
      </c>
      <c r="N10" s="39" t="s">
        <v>40</v>
      </c>
      <c r="O10" s="40" t="s">
        <v>864</v>
      </c>
      <c r="P10" s="41">
        <v>736929958</v>
      </c>
      <c r="Q10" s="41">
        <v>0</v>
      </c>
      <c r="R10" s="41">
        <v>0</v>
      </c>
      <c r="S10" s="41">
        <v>736929958</v>
      </c>
      <c r="T10" s="41">
        <v>0</v>
      </c>
      <c r="U10" s="41">
        <v>189937409</v>
      </c>
      <c r="V10" s="41">
        <v>546992549</v>
      </c>
      <c r="W10" s="41">
        <v>189937409</v>
      </c>
      <c r="X10" s="41">
        <v>189937409</v>
      </c>
      <c r="Y10" s="41">
        <v>189937409</v>
      </c>
      <c r="Z10" s="41">
        <v>189937409</v>
      </c>
    </row>
    <row r="11" spans="1:26" ht="15" customHeight="1" x14ac:dyDescent="0.3">
      <c r="A11" s="39" t="s">
        <v>981</v>
      </c>
      <c r="B11" s="40" t="s">
        <v>982</v>
      </c>
      <c r="C11" s="43" t="s">
        <v>992</v>
      </c>
      <c r="D11" s="39" t="s">
        <v>36</v>
      </c>
      <c r="E11" s="39" t="s">
        <v>37</v>
      </c>
      <c r="F11" s="39" t="s">
        <v>37</v>
      </c>
      <c r="G11" s="39" t="s">
        <v>43</v>
      </c>
      <c r="H11" s="39" t="s">
        <v>57</v>
      </c>
      <c r="I11" s="39"/>
      <c r="J11" s="39"/>
      <c r="K11" s="39"/>
      <c r="L11" s="39" t="s">
        <v>38</v>
      </c>
      <c r="M11" s="39" t="s">
        <v>39</v>
      </c>
      <c r="N11" s="39" t="s">
        <v>40</v>
      </c>
      <c r="O11" s="40" t="s">
        <v>865</v>
      </c>
      <c r="P11" s="41">
        <v>1670047114</v>
      </c>
      <c r="Q11" s="41">
        <v>0</v>
      </c>
      <c r="R11" s="41">
        <v>0</v>
      </c>
      <c r="S11" s="41">
        <v>1670047114</v>
      </c>
      <c r="T11" s="41">
        <v>0</v>
      </c>
      <c r="U11" s="41">
        <v>347537400</v>
      </c>
      <c r="V11" s="41">
        <v>1322509714</v>
      </c>
      <c r="W11" s="41">
        <v>347537400</v>
      </c>
      <c r="X11" s="41">
        <v>347537400</v>
      </c>
      <c r="Y11" s="41">
        <v>347537400</v>
      </c>
      <c r="Z11" s="41">
        <v>347537400</v>
      </c>
    </row>
    <row r="12" spans="1:26" ht="15" customHeight="1" x14ac:dyDescent="0.3">
      <c r="A12" s="39" t="s">
        <v>981</v>
      </c>
      <c r="B12" s="40" t="s">
        <v>982</v>
      </c>
      <c r="C12" s="43" t="s">
        <v>993</v>
      </c>
      <c r="D12" s="39" t="s">
        <v>36</v>
      </c>
      <c r="E12" s="39" t="s">
        <v>37</v>
      </c>
      <c r="F12" s="39" t="s">
        <v>37</v>
      </c>
      <c r="G12" s="39" t="s">
        <v>43</v>
      </c>
      <c r="H12" s="39" t="s">
        <v>60</v>
      </c>
      <c r="I12" s="39"/>
      <c r="J12" s="39"/>
      <c r="K12" s="39"/>
      <c r="L12" s="39" t="s">
        <v>38</v>
      </c>
      <c r="M12" s="39" t="s">
        <v>39</v>
      </c>
      <c r="N12" s="39" t="s">
        <v>40</v>
      </c>
      <c r="O12" s="40" t="s">
        <v>866</v>
      </c>
      <c r="P12" s="41">
        <v>1077904546</v>
      </c>
      <c r="Q12" s="41">
        <v>0</v>
      </c>
      <c r="R12" s="41">
        <v>0</v>
      </c>
      <c r="S12" s="41">
        <v>1077904546</v>
      </c>
      <c r="T12" s="41">
        <v>0</v>
      </c>
      <c r="U12" s="41">
        <v>310225500</v>
      </c>
      <c r="V12" s="41">
        <v>767679046</v>
      </c>
      <c r="W12" s="41">
        <v>310225500</v>
      </c>
      <c r="X12" s="41">
        <v>310225500</v>
      </c>
      <c r="Y12" s="41">
        <v>310225500</v>
      </c>
      <c r="Z12" s="41">
        <v>310225500</v>
      </c>
    </row>
    <row r="13" spans="1:26" ht="15" customHeight="1" x14ac:dyDescent="0.3">
      <c r="A13" s="39" t="s">
        <v>981</v>
      </c>
      <c r="B13" s="40" t="s">
        <v>982</v>
      </c>
      <c r="C13" s="43" t="s">
        <v>994</v>
      </c>
      <c r="D13" s="39" t="s">
        <v>36</v>
      </c>
      <c r="E13" s="39" t="s">
        <v>37</v>
      </c>
      <c r="F13" s="39" t="s">
        <v>37</v>
      </c>
      <c r="G13" s="39" t="s">
        <v>43</v>
      </c>
      <c r="H13" s="39" t="s">
        <v>849</v>
      </c>
      <c r="I13" s="39"/>
      <c r="J13" s="39"/>
      <c r="K13" s="39"/>
      <c r="L13" s="39" t="s">
        <v>38</v>
      </c>
      <c r="M13" s="39" t="s">
        <v>39</v>
      </c>
      <c r="N13" s="39" t="s">
        <v>40</v>
      </c>
      <c r="O13" s="40" t="s">
        <v>867</v>
      </c>
      <c r="P13" s="41">
        <v>2473330407</v>
      </c>
      <c r="Q13" s="41">
        <v>0</v>
      </c>
      <c r="R13" s="41">
        <v>0</v>
      </c>
      <c r="S13" s="41">
        <v>2473330407</v>
      </c>
      <c r="T13" s="41">
        <v>0</v>
      </c>
      <c r="U13" s="41">
        <v>1240630382</v>
      </c>
      <c r="V13" s="41">
        <v>1232700025</v>
      </c>
      <c r="W13" s="41">
        <v>1240630382</v>
      </c>
      <c r="X13" s="41">
        <v>1240630382</v>
      </c>
      <c r="Y13" s="41">
        <v>1240630382</v>
      </c>
      <c r="Z13" s="41">
        <v>1240630382</v>
      </c>
    </row>
    <row r="14" spans="1:26" ht="15" customHeight="1" x14ac:dyDescent="0.3">
      <c r="A14" s="39" t="s">
        <v>981</v>
      </c>
      <c r="B14" s="40" t="s">
        <v>982</v>
      </c>
      <c r="C14" s="43" t="s">
        <v>995</v>
      </c>
      <c r="D14" s="39" t="s">
        <v>36</v>
      </c>
      <c r="E14" s="39" t="s">
        <v>37</v>
      </c>
      <c r="F14" s="39" t="s">
        <v>37</v>
      </c>
      <c r="G14" s="39" t="s">
        <v>43</v>
      </c>
      <c r="H14" s="39" t="s">
        <v>851</v>
      </c>
      <c r="I14" s="39"/>
      <c r="J14" s="39"/>
      <c r="K14" s="39"/>
      <c r="L14" s="39" t="s">
        <v>38</v>
      </c>
      <c r="M14" s="39" t="s">
        <v>39</v>
      </c>
      <c r="N14" s="39" t="s">
        <v>40</v>
      </c>
      <c r="O14" s="40" t="s">
        <v>868</v>
      </c>
      <c r="P14" s="41">
        <v>710058405</v>
      </c>
      <c r="Q14" s="41">
        <v>0</v>
      </c>
      <c r="R14" s="41">
        <v>0</v>
      </c>
      <c r="S14" s="41">
        <v>710058405</v>
      </c>
      <c r="T14" s="41">
        <v>0</v>
      </c>
      <c r="U14" s="41">
        <v>163284900</v>
      </c>
      <c r="V14" s="41">
        <v>546773505</v>
      </c>
      <c r="W14" s="41">
        <v>163284900</v>
      </c>
      <c r="X14" s="41">
        <v>163284900</v>
      </c>
      <c r="Y14" s="41">
        <v>163284900</v>
      </c>
      <c r="Z14" s="41">
        <v>163284900</v>
      </c>
    </row>
    <row r="15" spans="1:26" ht="15" customHeight="1" x14ac:dyDescent="0.3">
      <c r="A15" s="39" t="s">
        <v>981</v>
      </c>
      <c r="B15" s="40" t="s">
        <v>982</v>
      </c>
      <c r="C15" s="43" t="s">
        <v>996</v>
      </c>
      <c r="D15" s="39" t="s">
        <v>36</v>
      </c>
      <c r="E15" s="39" t="s">
        <v>37</v>
      </c>
      <c r="F15" s="39" t="s">
        <v>37</v>
      </c>
      <c r="G15" s="39" t="s">
        <v>43</v>
      </c>
      <c r="H15" s="39" t="s">
        <v>853</v>
      </c>
      <c r="I15" s="39"/>
      <c r="J15" s="39"/>
      <c r="K15" s="39"/>
      <c r="L15" s="39" t="s">
        <v>38</v>
      </c>
      <c r="M15" s="39" t="s">
        <v>39</v>
      </c>
      <c r="N15" s="39" t="s">
        <v>40</v>
      </c>
      <c r="O15" s="40" t="s">
        <v>869</v>
      </c>
      <c r="P15" s="41">
        <v>130732776</v>
      </c>
      <c r="Q15" s="41">
        <v>0</v>
      </c>
      <c r="R15" s="41">
        <v>1258600</v>
      </c>
      <c r="S15" s="41">
        <v>129474176</v>
      </c>
      <c r="T15" s="41">
        <v>0</v>
      </c>
      <c r="U15" s="41">
        <v>34503700</v>
      </c>
      <c r="V15" s="41">
        <v>94970476</v>
      </c>
      <c r="W15" s="41">
        <v>34503700</v>
      </c>
      <c r="X15" s="41">
        <v>34503700</v>
      </c>
      <c r="Y15" s="41">
        <v>34503700</v>
      </c>
      <c r="Z15" s="41">
        <v>34503700</v>
      </c>
    </row>
    <row r="16" spans="1:26" ht="15" customHeight="1" x14ac:dyDescent="0.3">
      <c r="A16" s="39" t="s">
        <v>981</v>
      </c>
      <c r="B16" s="40" t="s">
        <v>982</v>
      </c>
      <c r="C16" s="43" t="s">
        <v>997</v>
      </c>
      <c r="D16" s="39" t="s">
        <v>36</v>
      </c>
      <c r="E16" s="39" t="s">
        <v>37</v>
      </c>
      <c r="F16" s="39" t="s">
        <v>37</v>
      </c>
      <c r="G16" s="39" t="s">
        <v>43</v>
      </c>
      <c r="H16" s="39" t="s">
        <v>855</v>
      </c>
      <c r="I16" s="39"/>
      <c r="J16" s="39"/>
      <c r="K16" s="39"/>
      <c r="L16" s="39" t="s">
        <v>38</v>
      </c>
      <c r="M16" s="39" t="s">
        <v>39</v>
      </c>
      <c r="N16" s="39" t="s">
        <v>40</v>
      </c>
      <c r="O16" s="40" t="s">
        <v>870</v>
      </c>
      <c r="P16" s="41">
        <v>533184650</v>
      </c>
      <c r="Q16" s="41">
        <v>0</v>
      </c>
      <c r="R16" s="41">
        <v>0</v>
      </c>
      <c r="S16" s="41">
        <v>533184650</v>
      </c>
      <c r="T16" s="41">
        <v>0</v>
      </c>
      <c r="U16" s="41">
        <v>122473900</v>
      </c>
      <c r="V16" s="41">
        <v>410710750</v>
      </c>
      <c r="W16" s="41">
        <v>122473900</v>
      </c>
      <c r="X16" s="41">
        <v>122473900</v>
      </c>
      <c r="Y16" s="41">
        <v>122473900</v>
      </c>
      <c r="Z16" s="41">
        <v>122473900</v>
      </c>
    </row>
    <row r="17" spans="1:26" ht="15" customHeight="1" x14ac:dyDescent="0.3">
      <c r="A17" s="39" t="s">
        <v>981</v>
      </c>
      <c r="B17" s="40" t="s">
        <v>982</v>
      </c>
      <c r="C17" s="43" t="s">
        <v>998</v>
      </c>
      <c r="D17" s="39" t="s">
        <v>36</v>
      </c>
      <c r="E17" s="39" t="s">
        <v>37</v>
      </c>
      <c r="F17" s="39" t="s">
        <v>37</v>
      </c>
      <c r="G17" s="39" t="s">
        <v>43</v>
      </c>
      <c r="H17" s="39" t="s">
        <v>857</v>
      </c>
      <c r="I17" s="39"/>
      <c r="J17" s="39"/>
      <c r="K17" s="39"/>
      <c r="L17" s="39" t="s">
        <v>38</v>
      </c>
      <c r="M17" s="39" t="s">
        <v>39</v>
      </c>
      <c r="N17" s="39" t="s">
        <v>40</v>
      </c>
      <c r="O17" s="40" t="s">
        <v>871</v>
      </c>
      <c r="P17" s="41">
        <v>355029202</v>
      </c>
      <c r="Q17" s="41">
        <v>0</v>
      </c>
      <c r="R17" s="41">
        <v>0</v>
      </c>
      <c r="S17" s="41">
        <v>355029202</v>
      </c>
      <c r="T17" s="41">
        <v>0</v>
      </c>
      <c r="U17" s="41">
        <v>81675300</v>
      </c>
      <c r="V17" s="41">
        <v>273353902</v>
      </c>
      <c r="W17" s="41">
        <v>81675300</v>
      </c>
      <c r="X17" s="41">
        <v>81675300</v>
      </c>
      <c r="Y17" s="41">
        <v>81675300</v>
      </c>
      <c r="Z17" s="41">
        <v>81675300</v>
      </c>
    </row>
    <row r="18" spans="1:26" ht="15" customHeight="1" x14ac:dyDescent="0.3">
      <c r="A18" s="39" t="s">
        <v>981</v>
      </c>
      <c r="B18" s="40" t="s">
        <v>982</v>
      </c>
      <c r="C18" s="43" t="s">
        <v>999</v>
      </c>
      <c r="D18" s="39" t="s">
        <v>36</v>
      </c>
      <c r="E18" s="39" t="s">
        <v>37</v>
      </c>
      <c r="F18" s="39" t="s">
        <v>37</v>
      </c>
      <c r="G18" s="39" t="s">
        <v>46</v>
      </c>
      <c r="H18" s="39" t="s">
        <v>57</v>
      </c>
      <c r="I18" s="39" t="s">
        <v>57</v>
      </c>
      <c r="J18" s="39"/>
      <c r="K18" s="39"/>
      <c r="L18" s="39" t="s">
        <v>38</v>
      </c>
      <c r="M18" s="39" t="s">
        <v>39</v>
      </c>
      <c r="N18" s="39" t="s">
        <v>40</v>
      </c>
      <c r="O18" s="40" t="s">
        <v>872</v>
      </c>
      <c r="P18" s="41">
        <v>336420000</v>
      </c>
      <c r="Q18" s="41">
        <v>0</v>
      </c>
      <c r="R18" s="41">
        <v>61313392</v>
      </c>
      <c r="S18" s="41">
        <v>275106608</v>
      </c>
      <c r="T18" s="41">
        <v>0</v>
      </c>
      <c r="U18" s="41">
        <v>137234581</v>
      </c>
      <c r="V18" s="41">
        <v>137872027</v>
      </c>
      <c r="W18" s="41">
        <v>137234581</v>
      </c>
      <c r="X18" s="41">
        <v>137234581</v>
      </c>
      <c r="Y18" s="41">
        <v>137234581</v>
      </c>
      <c r="Z18" s="41">
        <v>137234581</v>
      </c>
    </row>
    <row r="19" spans="1:26" ht="15" customHeight="1" x14ac:dyDescent="0.3">
      <c r="A19" s="39" t="s">
        <v>981</v>
      </c>
      <c r="B19" s="40" t="s">
        <v>982</v>
      </c>
      <c r="C19" s="43" t="s">
        <v>1000</v>
      </c>
      <c r="D19" s="39" t="s">
        <v>36</v>
      </c>
      <c r="E19" s="39" t="s">
        <v>37</v>
      </c>
      <c r="F19" s="39" t="s">
        <v>37</v>
      </c>
      <c r="G19" s="39" t="s">
        <v>46</v>
      </c>
      <c r="H19" s="39" t="s">
        <v>57</v>
      </c>
      <c r="I19" s="39" t="s">
        <v>60</v>
      </c>
      <c r="J19" s="39"/>
      <c r="K19" s="39"/>
      <c r="L19" s="39" t="s">
        <v>38</v>
      </c>
      <c r="M19" s="39" t="s">
        <v>39</v>
      </c>
      <c r="N19" s="39" t="s">
        <v>40</v>
      </c>
      <c r="O19" s="40" t="s">
        <v>873</v>
      </c>
      <c r="P19" s="41">
        <v>152460000</v>
      </c>
      <c r="Q19" s="41">
        <v>0</v>
      </c>
      <c r="R19" s="41">
        <v>35997501</v>
      </c>
      <c r="S19" s="41">
        <v>116462499</v>
      </c>
      <c r="T19" s="41">
        <v>0</v>
      </c>
      <c r="U19" s="41">
        <v>69127258</v>
      </c>
      <c r="V19" s="41">
        <v>47335241</v>
      </c>
      <c r="W19" s="41">
        <v>69127258</v>
      </c>
      <c r="X19" s="41">
        <v>69127258</v>
      </c>
      <c r="Y19" s="41">
        <v>69127258</v>
      </c>
      <c r="Z19" s="41">
        <v>69127258</v>
      </c>
    </row>
    <row r="20" spans="1:26" ht="15" customHeight="1" x14ac:dyDescent="0.3">
      <c r="A20" s="39" t="s">
        <v>981</v>
      </c>
      <c r="B20" s="40" t="s">
        <v>982</v>
      </c>
      <c r="C20" s="43" t="s">
        <v>1001</v>
      </c>
      <c r="D20" s="39" t="s">
        <v>36</v>
      </c>
      <c r="E20" s="39" t="s">
        <v>37</v>
      </c>
      <c r="F20" s="39" t="s">
        <v>37</v>
      </c>
      <c r="G20" s="39" t="s">
        <v>46</v>
      </c>
      <c r="H20" s="39" t="s">
        <v>57</v>
      </c>
      <c r="I20" s="39" t="s">
        <v>849</v>
      </c>
      <c r="J20" s="39"/>
      <c r="K20" s="39"/>
      <c r="L20" s="39" t="s">
        <v>38</v>
      </c>
      <c r="M20" s="39" t="s">
        <v>39</v>
      </c>
      <c r="N20" s="39" t="s">
        <v>40</v>
      </c>
      <c r="O20" s="40" t="s">
        <v>874</v>
      </c>
      <c r="P20" s="41">
        <v>33390000</v>
      </c>
      <c r="Q20" s="41">
        <v>0</v>
      </c>
      <c r="R20" s="41">
        <v>3351000</v>
      </c>
      <c r="S20" s="41">
        <v>30039000</v>
      </c>
      <c r="T20" s="41">
        <v>0</v>
      </c>
      <c r="U20" s="41">
        <v>16899465</v>
      </c>
      <c r="V20" s="41">
        <v>13139535</v>
      </c>
      <c r="W20" s="41">
        <v>16899465</v>
      </c>
      <c r="X20" s="41">
        <v>16899465</v>
      </c>
      <c r="Y20" s="41">
        <v>16899465</v>
      </c>
      <c r="Z20" s="41">
        <v>16899465</v>
      </c>
    </row>
    <row r="21" spans="1:26" ht="15" customHeight="1" x14ac:dyDescent="0.3">
      <c r="A21" s="39" t="s">
        <v>981</v>
      </c>
      <c r="B21" s="40" t="s">
        <v>982</v>
      </c>
      <c r="C21" s="43" t="s">
        <v>1002</v>
      </c>
      <c r="D21" s="39" t="s">
        <v>36</v>
      </c>
      <c r="E21" s="39" t="s">
        <v>37</v>
      </c>
      <c r="F21" s="39" t="s">
        <v>37</v>
      </c>
      <c r="G21" s="39" t="s">
        <v>46</v>
      </c>
      <c r="H21" s="39" t="s">
        <v>60</v>
      </c>
      <c r="I21" s="39"/>
      <c r="J21" s="39"/>
      <c r="K21" s="39"/>
      <c r="L21" s="39" t="s">
        <v>38</v>
      </c>
      <c r="M21" s="39" t="s">
        <v>39</v>
      </c>
      <c r="N21" s="39" t="s">
        <v>40</v>
      </c>
      <c r="O21" s="40" t="s">
        <v>875</v>
      </c>
      <c r="P21" s="41">
        <v>262193996</v>
      </c>
      <c r="Q21" s="41">
        <v>0</v>
      </c>
      <c r="R21" s="41">
        <v>53390236</v>
      </c>
      <c r="S21" s="41">
        <v>208803760</v>
      </c>
      <c r="T21" s="41">
        <v>0</v>
      </c>
      <c r="U21" s="41">
        <v>62669501</v>
      </c>
      <c r="V21" s="41">
        <v>146134259</v>
      </c>
      <c r="W21" s="41">
        <v>62669501</v>
      </c>
      <c r="X21" s="41">
        <v>62669501</v>
      </c>
      <c r="Y21" s="41">
        <v>62669501</v>
      </c>
      <c r="Z21" s="41">
        <v>62669501</v>
      </c>
    </row>
    <row r="22" spans="1:26" ht="15" customHeight="1" x14ac:dyDescent="0.3">
      <c r="A22" s="39" t="s">
        <v>981</v>
      </c>
      <c r="B22" s="40" t="s">
        <v>982</v>
      </c>
      <c r="C22" s="43" t="s">
        <v>1003</v>
      </c>
      <c r="D22" s="39" t="s">
        <v>36</v>
      </c>
      <c r="E22" s="39" t="s">
        <v>37</v>
      </c>
      <c r="F22" s="39" t="s">
        <v>37</v>
      </c>
      <c r="G22" s="39" t="s">
        <v>46</v>
      </c>
      <c r="H22" s="39" t="s">
        <v>876</v>
      </c>
      <c r="I22" s="39"/>
      <c r="J22" s="39"/>
      <c r="K22" s="39"/>
      <c r="L22" s="39" t="s">
        <v>38</v>
      </c>
      <c r="M22" s="39" t="s">
        <v>39</v>
      </c>
      <c r="N22" s="39" t="s">
        <v>40</v>
      </c>
      <c r="O22" s="40" t="s">
        <v>877</v>
      </c>
      <c r="P22" s="41">
        <v>148680000</v>
      </c>
      <c r="Q22" s="41">
        <v>0</v>
      </c>
      <c r="R22" s="41">
        <v>0</v>
      </c>
      <c r="S22" s="41">
        <v>148680000</v>
      </c>
      <c r="T22" s="41">
        <v>0</v>
      </c>
      <c r="U22" s="41">
        <v>67193287</v>
      </c>
      <c r="V22" s="41">
        <v>81486713</v>
      </c>
      <c r="W22" s="41">
        <v>67193287</v>
      </c>
      <c r="X22" s="41">
        <v>67193287</v>
      </c>
      <c r="Y22" s="41">
        <v>67193287</v>
      </c>
      <c r="Z22" s="41">
        <v>67193287</v>
      </c>
    </row>
    <row r="23" spans="1:26" ht="15" customHeight="1" x14ac:dyDescent="0.3">
      <c r="A23" s="39" t="s">
        <v>981</v>
      </c>
      <c r="B23" s="40" t="s">
        <v>982</v>
      </c>
      <c r="C23" s="43" t="s">
        <v>1004</v>
      </c>
      <c r="D23" s="39" t="s">
        <v>36</v>
      </c>
      <c r="E23" s="39" t="s">
        <v>37</v>
      </c>
      <c r="F23" s="39" t="s">
        <v>37</v>
      </c>
      <c r="G23" s="39" t="s">
        <v>46</v>
      </c>
      <c r="H23" s="39" t="s">
        <v>878</v>
      </c>
      <c r="I23" s="39"/>
      <c r="J23" s="39"/>
      <c r="K23" s="39"/>
      <c r="L23" s="39" t="s">
        <v>38</v>
      </c>
      <c r="M23" s="39" t="s">
        <v>39</v>
      </c>
      <c r="N23" s="39" t="s">
        <v>40</v>
      </c>
      <c r="O23" s="40" t="s">
        <v>879</v>
      </c>
      <c r="P23" s="41">
        <v>35429974</v>
      </c>
      <c r="Q23" s="41">
        <v>0</v>
      </c>
      <c r="R23" s="41">
        <v>0</v>
      </c>
      <c r="S23" s="41">
        <v>35429974</v>
      </c>
      <c r="T23" s="41">
        <v>0</v>
      </c>
      <c r="U23" s="41">
        <v>0</v>
      </c>
      <c r="V23" s="41">
        <v>35429974</v>
      </c>
      <c r="W23" s="41">
        <v>0</v>
      </c>
      <c r="X23" s="41">
        <v>0</v>
      </c>
      <c r="Y23" s="41">
        <v>0</v>
      </c>
      <c r="Z23" s="41">
        <v>0</v>
      </c>
    </row>
    <row r="24" spans="1:26" ht="15" customHeight="1" x14ac:dyDescent="0.3">
      <c r="A24" s="39" t="s">
        <v>981</v>
      </c>
      <c r="B24" s="40" t="s">
        <v>982</v>
      </c>
      <c r="C24" s="43" t="s">
        <v>1005</v>
      </c>
      <c r="D24" s="39" t="s">
        <v>36</v>
      </c>
      <c r="E24" s="39" t="s">
        <v>43</v>
      </c>
      <c r="F24" s="39" t="s">
        <v>43</v>
      </c>
      <c r="G24" s="39" t="s">
        <v>37</v>
      </c>
      <c r="H24" s="39" t="s">
        <v>60</v>
      </c>
      <c r="I24" s="39" t="s">
        <v>859</v>
      </c>
      <c r="J24" s="39"/>
      <c r="K24" s="39"/>
      <c r="L24" s="39" t="s">
        <v>38</v>
      </c>
      <c r="M24" s="39" t="s">
        <v>39</v>
      </c>
      <c r="N24" s="39" t="s">
        <v>40</v>
      </c>
      <c r="O24" s="40" t="s">
        <v>880</v>
      </c>
      <c r="P24" s="41">
        <v>700000000</v>
      </c>
      <c r="Q24" s="41">
        <v>64789614</v>
      </c>
      <c r="R24" s="41">
        <v>500000000</v>
      </c>
      <c r="S24" s="41">
        <v>264789614</v>
      </c>
      <c r="T24" s="41">
        <v>0</v>
      </c>
      <c r="U24" s="41">
        <v>264789614</v>
      </c>
      <c r="V24" s="41">
        <v>0</v>
      </c>
      <c r="W24" s="41">
        <v>0</v>
      </c>
      <c r="X24" s="41">
        <v>0</v>
      </c>
      <c r="Y24" s="41">
        <v>0</v>
      </c>
      <c r="Z24" s="41">
        <v>0</v>
      </c>
    </row>
    <row r="25" spans="1:26" ht="15" customHeight="1" x14ac:dyDescent="0.3">
      <c r="A25" s="39" t="s">
        <v>981</v>
      </c>
      <c r="B25" s="40" t="s">
        <v>982</v>
      </c>
      <c r="C25" s="43" t="s">
        <v>1005</v>
      </c>
      <c r="D25" s="39" t="s">
        <v>36</v>
      </c>
      <c r="E25" s="39" t="s">
        <v>43</v>
      </c>
      <c r="F25" s="39" t="s">
        <v>43</v>
      </c>
      <c r="G25" s="39" t="s">
        <v>37</v>
      </c>
      <c r="H25" s="39" t="s">
        <v>60</v>
      </c>
      <c r="I25" s="39" t="s">
        <v>859</v>
      </c>
      <c r="J25" s="39"/>
      <c r="K25" s="39"/>
      <c r="L25" s="39" t="s">
        <v>50</v>
      </c>
      <c r="M25" s="39" t="s">
        <v>51</v>
      </c>
      <c r="N25" s="39" t="s">
        <v>40</v>
      </c>
      <c r="O25" s="40" t="s">
        <v>880</v>
      </c>
      <c r="P25" s="41">
        <v>400000000</v>
      </c>
      <c r="Q25" s="41">
        <v>35210386</v>
      </c>
      <c r="R25" s="41">
        <v>0</v>
      </c>
      <c r="S25" s="41">
        <v>435210386</v>
      </c>
      <c r="T25" s="41">
        <v>0</v>
      </c>
      <c r="U25" s="41">
        <v>435210386</v>
      </c>
      <c r="V25" s="41">
        <v>0</v>
      </c>
      <c r="W25" s="41">
        <v>0</v>
      </c>
      <c r="X25" s="41">
        <v>0</v>
      </c>
      <c r="Y25" s="41">
        <v>0</v>
      </c>
      <c r="Z25" s="41">
        <v>0</v>
      </c>
    </row>
    <row r="26" spans="1:26" ht="15" customHeight="1" x14ac:dyDescent="0.3">
      <c r="A26" s="39" t="s">
        <v>981</v>
      </c>
      <c r="B26" s="40" t="s">
        <v>982</v>
      </c>
      <c r="C26" s="43" t="s">
        <v>1006</v>
      </c>
      <c r="D26" s="39" t="s">
        <v>36</v>
      </c>
      <c r="E26" s="39" t="s">
        <v>43</v>
      </c>
      <c r="F26" s="39" t="s">
        <v>43</v>
      </c>
      <c r="G26" s="39" t="s">
        <v>37</v>
      </c>
      <c r="H26" s="39" t="s">
        <v>849</v>
      </c>
      <c r="I26" s="39" t="s">
        <v>60</v>
      </c>
      <c r="J26" s="39"/>
      <c r="K26" s="39"/>
      <c r="L26" s="39" t="s">
        <v>38</v>
      </c>
      <c r="M26" s="39" t="s">
        <v>39</v>
      </c>
      <c r="N26" s="39" t="s">
        <v>40</v>
      </c>
      <c r="O26" s="40" t="s">
        <v>881</v>
      </c>
      <c r="P26" s="41">
        <v>5000000</v>
      </c>
      <c r="Q26" s="41">
        <v>6000000</v>
      </c>
      <c r="R26" s="41">
        <v>1500000</v>
      </c>
      <c r="S26" s="41">
        <v>9500000</v>
      </c>
      <c r="T26" s="41">
        <v>0</v>
      </c>
      <c r="U26" s="41">
        <v>9500000</v>
      </c>
      <c r="V26" s="41">
        <v>0</v>
      </c>
      <c r="W26" s="41">
        <v>350000</v>
      </c>
      <c r="X26" s="41">
        <v>350000</v>
      </c>
      <c r="Y26" s="41">
        <v>350000</v>
      </c>
      <c r="Z26" s="41">
        <v>350000</v>
      </c>
    </row>
    <row r="27" spans="1:26" ht="15" customHeight="1" x14ac:dyDescent="0.3">
      <c r="A27" s="39" t="s">
        <v>981</v>
      </c>
      <c r="B27" s="40" t="s">
        <v>982</v>
      </c>
      <c r="C27" s="43" t="s">
        <v>1006</v>
      </c>
      <c r="D27" s="39" t="s">
        <v>36</v>
      </c>
      <c r="E27" s="39" t="s">
        <v>43</v>
      </c>
      <c r="F27" s="39" t="s">
        <v>43</v>
      </c>
      <c r="G27" s="39" t="s">
        <v>37</v>
      </c>
      <c r="H27" s="39" t="s">
        <v>849</v>
      </c>
      <c r="I27" s="39" t="s">
        <v>60</v>
      </c>
      <c r="J27" s="39"/>
      <c r="K27" s="39"/>
      <c r="L27" s="39" t="s">
        <v>50</v>
      </c>
      <c r="M27" s="39" t="s">
        <v>51</v>
      </c>
      <c r="N27" s="39" t="s">
        <v>40</v>
      </c>
      <c r="O27" s="40" t="s">
        <v>881</v>
      </c>
      <c r="P27" s="41">
        <v>100000000</v>
      </c>
      <c r="Q27" s="41">
        <v>140000000</v>
      </c>
      <c r="R27" s="41">
        <v>100000000</v>
      </c>
      <c r="S27" s="41">
        <v>140000000</v>
      </c>
      <c r="T27" s="41">
        <v>0</v>
      </c>
      <c r="U27" s="41">
        <v>140000000</v>
      </c>
      <c r="V27" s="41">
        <v>0</v>
      </c>
      <c r="W27" s="41">
        <v>0</v>
      </c>
      <c r="X27" s="41">
        <v>0</v>
      </c>
      <c r="Y27" s="41">
        <v>0</v>
      </c>
      <c r="Z27" s="41">
        <v>0</v>
      </c>
    </row>
    <row r="28" spans="1:26" ht="15" customHeight="1" x14ac:dyDescent="0.3">
      <c r="A28" s="39" t="s">
        <v>981</v>
      </c>
      <c r="B28" s="40" t="s">
        <v>982</v>
      </c>
      <c r="C28" s="43" t="s">
        <v>1007</v>
      </c>
      <c r="D28" s="39" t="s">
        <v>36</v>
      </c>
      <c r="E28" s="39" t="s">
        <v>43</v>
      </c>
      <c r="F28" s="39" t="s">
        <v>43</v>
      </c>
      <c r="G28" s="39" t="s">
        <v>37</v>
      </c>
      <c r="H28" s="39" t="s">
        <v>849</v>
      </c>
      <c r="I28" s="39" t="s">
        <v>849</v>
      </c>
      <c r="J28" s="39"/>
      <c r="K28" s="39"/>
      <c r="L28" s="39" t="s">
        <v>38</v>
      </c>
      <c r="M28" s="39" t="s">
        <v>39</v>
      </c>
      <c r="N28" s="39" t="s">
        <v>40</v>
      </c>
      <c r="O28" s="40" t="s">
        <v>882</v>
      </c>
      <c r="P28" s="41">
        <v>60000000</v>
      </c>
      <c r="Q28" s="41">
        <v>0</v>
      </c>
      <c r="R28" s="41">
        <v>8100000</v>
      </c>
      <c r="S28" s="41">
        <v>51900000</v>
      </c>
      <c r="T28" s="41">
        <v>0</v>
      </c>
      <c r="U28" s="41">
        <v>29253000</v>
      </c>
      <c r="V28" s="41">
        <v>22647000</v>
      </c>
      <c r="W28" s="41">
        <v>0</v>
      </c>
      <c r="X28" s="41">
        <v>0</v>
      </c>
      <c r="Y28" s="41">
        <v>0</v>
      </c>
      <c r="Z28" s="41">
        <v>0</v>
      </c>
    </row>
    <row r="29" spans="1:26" ht="15" customHeight="1" x14ac:dyDescent="0.3">
      <c r="A29" s="39" t="s">
        <v>981</v>
      </c>
      <c r="B29" s="40" t="s">
        <v>982</v>
      </c>
      <c r="C29" s="43" t="s">
        <v>1007</v>
      </c>
      <c r="D29" s="39" t="s">
        <v>36</v>
      </c>
      <c r="E29" s="39" t="s">
        <v>43</v>
      </c>
      <c r="F29" s="39" t="s">
        <v>43</v>
      </c>
      <c r="G29" s="39" t="s">
        <v>37</v>
      </c>
      <c r="H29" s="39" t="s">
        <v>849</v>
      </c>
      <c r="I29" s="39" t="s">
        <v>849</v>
      </c>
      <c r="J29" s="39"/>
      <c r="K29" s="39"/>
      <c r="L29" s="39" t="s">
        <v>50</v>
      </c>
      <c r="M29" s="39" t="s">
        <v>51</v>
      </c>
      <c r="N29" s="39" t="s">
        <v>40</v>
      </c>
      <c r="O29" s="40" t="s">
        <v>882</v>
      </c>
      <c r="P29" s="41">
        <v>40000000</v>
      </c>
      <c r="Q29" s="41">
        <v>0</v>
      </c>
      <c r="R29" s="41">
        <v>25000000</v>
      </c>
      <c r="S29" s="41">
        <v>15000000</v>
      </c>
      <c r="T29" s="41">
        <v>0</v>
      </c>
      <c r="U29" s="41">
        <v>0</v>
      </c>
      <c r="V29" s="41">
        <v>15000000</v>
      </c>
      <c r="W29" s="41">
        <v>0</v>
      </c>
      <c r="X29" s="41">
        <v>0</v>
      </c>
      <c r="Y29" s="41">
        <v>0</v>
      </c>
      <c r="Z29" s="41">
        <v>0</v>
      </c>
    </row>
    <row r="30" spans="1:26" ht="15" customHeight="1" x14ac:dyDescent="0.3">
      <c r="A30" s="39" t="s">
        <v>981</v>
      </c>
      <c r="B30" s="40" t="s">
        <v>982</v>
      </c>
      <c r="C30" s="43" t="s">
        <v>1008</v>
      </c>
      <c r="D30" s="39" t="s">
        <v>36</v>
      </c>
      <c r="E30" s="39" t="s">
        <v>43</v>
      </c>
      <c r="F30" s="39" t="s">
        <v>43</v>
      </c>
      <c r="G30" s="39" t="s">
        <v>37</v>
      </c>
      <c r="H30" s="39" t="s">
        <v>851</v>
      </c>
      <c r="I30" s="39" t="s">
        <v>853</v>
      </c>
      <c r="J30" s="39"/>
      <c r="K30" s="39"/>
      <c r="L30" s="39" t="s">
        <v>50</v>
      </c>
      <c r="M30" s="39" t="s">
        <v>51</v>
      </c>
      <c r="N30" s="39" t="s">
        <v>40</v>
      </c>
      <c r="O30" s="40" t="s">
        <v>883</v>
      </c>
      <c r="P30" s="41">
        <v>150000000</v>
      </c>
      <c r="Q30" s="41">
        <v>0</v>
      </c>
      <c r="R30" s="41">
        <v>0</v>
      </c>
      <c r="S30" s="41">
        <v>150000000</v>
      </c>
      <c r="T30" s="41">
        <v>0</v>
      </c>
      <c r="U30" s="41">
        <v>144519479</v>
      </c>
      <c r="V30" s="41">
        <v>5480521</v>
      </c>
      <c r="W30" s="41">
        <v>0</v>
      </c>
      <c r="X30" s="41">
        <v>0</v>
      </c>
      <c r="Y30" s="41">
        <v>0</v>
      </c>
      <c r="Z30" s="41">
        <v>0</v>
      </c>
    </row>
    <row r="31" spans="1:26" ht="15" customHeight="1" x14ac:dyDescent="0.3">
      <c r="A31" s="39" t="s">
        <v>981</v>
      </c>
      <c r="B31" s="40" t="s">
        <v>982</v>
      </c>
      <c r="C31" s="43" t="s">
        <v>1009</v>
      </c>
      <c r="D31" s="39" t="s">
        <v>36</v>
      </c>
      <c r="E31" s="39" t="s">
        <v>43</v>
      </c>
      <c r="F31" s="39" t="s">
        <v>43</v>
      </c>
      <c r="G31" s="39" t="s">
        <v>43</v>
      </c>
      <c r="H31" s="39" t="s">
        <v>853</v>
      </c>
      <c r="I31" s="39" t="s">
        <v>851</v>
      </c>
      <c r="J31" s="39"/>
      <c r="K31" s="39"/>
      <c r="L31" s="39" t="s">
        <v>38</v>
      </c>
      <c r="M31" s="39" t="s">
        <v>39</v>
      </c>
      <c r="N31" s="39" t="s">
        <v>40</v>
      </c>
      <c r="O31" s="40" t="s">
        <v>884</v>
      </c>
      <c r="P31" s="41">
        <v>5000000</v>
      </c>
      <c r="Q31" s="41">
        <v>0</v>
      </c>
      <c r="R31" s="41">
        <v>0</v>
      </c>
      <c r="S31" s="41">
        <v>5000000</v>
      </c>
      <c r="T31" s="41">
        <v>0</v>
      </c>
      <c r="U31" s="41">
        <v>5000000</v>
      </c>
      <c r="V31" s="41">
        <v>0</v>
      </c>
      <c r="W31" s="41">
        <v>500000</v>
      </c>
      <c r="X31" s="41">
        <v>500000</v>
      </c>
      <c r="Y31" s="41">
        <v>500000</v>
      </c>
      <c r="Z31" s="41">
        <v>500000</v>
      </c>
    </row>
    <row r="32" spans="1:26" ht="15" customHeight="1" x14ac:dyDescent="0.3">
      <c r="A32" s="39" t="s">
        <v>981</v>
      </c>
      <c r="B32" s="40" t="s">
        <v>982</v>
      </c>
      <c r="C32" s="43" t="s">
        <v>1010</v>
      </c>
      <c r="D32" s="39" t="s">
        <v>36</v>
      </c>
      <c r="E32" s="39" t="s">
        <v>43</v>
      </c>
      <c r="F32" s="39" t="s">
        <v>43</v>
      </c>
      <c r="G32" s="39" t="s">
        <v>43</v>
      </c>
      <c r="H32" s="39" t="s">
        <v>855</v>
      </c>
      <c r="I32" s="39" t="s">
        <v>849</v>
      </c>
      <c r="J32" s="39"/>
      <c r="K32" s="39"/>
      <c r="L32" s="39" t="s">
        <v>38</v>
      </c>
      <c r="M32" s="39" t="s">
        <v>39</v>
      </c>
      <c r="N32" s="39" t="s">
        <v>40</v>
      </c>
      <c r="O32" s="40" t="s">
        <v>885</v>
      </c>
      <c r="P32" s="41">
        <v>163866533.16999999</v>
      </c>
      <c r="Q32" s="41">
        <v>0</v>
      </c>
      <c r="R32" s="41">
        <v>9000000</v>
      </c>
      <c r="S32" s="41">
        <v>154866533.16999999</v>
      </c>
      <c r="T32" s="41">
        <v>0</v>
      </c>
      <c r="U32" s="41">
        <v>154866533.16999999</v>
      </c>
      <c r="V32" s="41">
        <v>0</v>
      </c>
      <c r="W32" s="41">
        <v>149366533.16999999</v>
      </c>
      <c r="X32" s="41">
        <v>500000</v>
      </c>
      <c r="Y32" s="41">
        <v>500000</v>
      </c>
      <c r="Z32" s="41">
        <v>500000</v>
      </c>
    </row>
    <row r="33" spans="1:26" ht="15" customHeight="1" x14ac:dyDescent="0.3">
      <c r="A33" s="39" t="s">
        <v>981</v>
      </c>
      <c r="B33" s="40" t="s">
        <v>982</v>
      </c>
      <c r="C33" s="43" t="s">
        <v>1010</v>
      </c>
      <c r="D33" s="39" t="s">
        <v>36</v>
      </c>
      <c r="E33" s="39" t="s">
        <v>43</v>
      </c>
      <c r="F33" s="39" t="s">
        <v>43</v>
      </c>
      <c r="G33" s="39" t="s">
        <v>43</v>
      </c>
      <c r="H33" s="39" t="s">
        <v>855</v>
      </c>
      <c r="I33" s="39" t="s">
        <v>849</v>
      </c>
      <c r="J33" s="39"/>
      <c r="K33" s="39"/>
      <c r="L33" s="39" t="s">
        <v>50</v>
      </c>
      <c r="M33" s="39" t="s">
        <v>51</v>
      </c>
      <c r="N33" s="39" t="s">
        <v>40</v>
      </c>
      <c r="O33" s="40" t="s">
        <v>885</v>
      </c>
      <c r="P33" s="41">
        <v>20469830</v>
      </c>
      <c r="Q33" s="41">
        <v>0</v>
      </c>
      <c r="R33" s="41">
        <v>0</v>
      </c>
      <c r="S33" s="41">
        <v>20469830</v>
      </c>
      <c r="T33" s="41">
        <v>0</v>
      </c>
      <c r="U33" s="41">
        <v>1000000</v>
      </c>
      <c r="V33" s="41">
        <v>19469830</v>
      </c>
      <c r="W33" s="41">
        <v>0</v>
      </c>
      <c r="X33" s="41">
        <v>0</v>
      </c>
      <c r="Y33" s="41">
        <v>0</v>
      </c>
      <c r="Z33" s="41">
        <v>0</v>
      </c>
    </row>
    <row r="34" spans="1:26" ht="15" customHeight="1" x14ac:dyDescent="0.3">
      <c r="A34" s="39" t="s">
        <v>981</v>
      </c>
      <c r="B34" s="40" t="s">
        <v>982</v>
      </c>
      <c r="C34" s="43" t="s">
        <v>1011</v>
      </c>
      <c r="D34" s="39" t="s">
        <v>36</v>
      </c>
      <c r="E34" s="39" t="s">
        <v>43</v>
      </c>
      <c r="F34" s="39" t="s">
        <v>43</v>
      </c>
      <c r="G34" s="39" t="s">
        <v>43</v>
      </c>
      <c r="H34" s="39" t="s">
        <v>855</v>
      </c>
      <c r="I34" s="39" t="s">
        <v>851</v>
      </c>
      <c r="J34" s="39"/>
      <c r="K34" s="39"/>
      <c r="L34" s="39" t="s">
        <v>38</v>
      </c>
      <c r="M34" s="39" t="s">
        <v>39</v>
      </c>
      <c r="N34" s="39" t="s">
        <v>40</v>
      </c>
      <c r="O34" s="40" t="s">
        <v>886</v>
      </c>
      <c r="P34" s="41">
        <v>600000</v>
      </c>
      <c r="Q34" s="41">
        <v>3000000</v>
      </c>
      <c r="R34" s="41">
        <v>1522800</v>
      </c>
      <c r="S34" s="41">
        <v>2077200</v>
      </c>
      <c r="T34" s="41">
        <v>0</v>
      </c>
      <c r="U34" s="41">
        <v>0</v>
      </c>
      <c r="V34" s="41">
        <v>2077200</v>
      </c>
      <c r="W34" s="41">
        <v>0</v>
      </c>
      <c r="X34" s="41">
        <v>0</v>
      </c>
      <c r="Y34" s="41">
        <v>0</v>
      </c>
      <c r="Z34" s="41">
        <v>0</v>
      </c>
    </row>
    <row r="35" spans="1:26" ht="15" customHeight="1" x14ac:dyDescent="0.3">
      <c r="A35" s="39" t="s">
        <v>981</v>
      </c>
      <c r="B35" s="40" t="s">
        <v>982</v>
      </c>
      <c r="C35" s="43" t="s">
        <v>1011</v>
      </c>
      <c r="D35" s="39" t="s">
        <v>36</v>
      </c>
      <c r="E35" s="39" t="s">
        <v>43</v>
      </c>
      <c r="F35" s="39" t="s">
        <v>43</v>
      </c>
      <c r="G35" s="39" t="s">
        <v>43</v>
      </c>
      <c r="H35" s="39" t="s">
        <v>855</v>
      </c>
      <c r="I35" s="39" t="s">
        <v>851</v>
      </c>
      <c r="J35" s="39"/>
      <c r="K35" s="39"/>
      <c r="L35" s="39" t="s">
        <v>50</v>
      </c>
      <c r="M35" s="39" t="s">
        <v>51</v>
      </c>
      <c r="N35" s="39" t="s">
        <v>40</v>
      </c>
      <c r="O35" s="40" t="s">
        <v>886</v>
      </c>
      <c r="P35" s="41">
        <v>200000000</v>
      </c>
      <c r="Q35" s="41">
        <v>400000000</v>
      </c>
      <c r="R35" s="41">
        <v>492968600</v>
      </c>
      <c r="S35" s="41">
        <v>107031400</v>
      </c>
      <c r="T35" s="41">
        <v>0</v>
      </c>
      <c r="U35" s="41">
        <v>11267803</v>
      </c>
      <c r="V35" s="41">
        <v>95763597</v>
      </c>
      <c r="W35" s="41">
        <v>276800</v>
      </c>
      <c r="X35" s="41">
        <v>276800</v>
      </c>
      <c r="Y35" s="41">
        <v>276800</v>
      </c>
      <c r="Z35" s="41">
        <v>276800</v>
      </c>
    </row>
    <row r="36" spans="1:26" ht="15" customHeight="1" x14ac:dyDescent="0.3">
      <c r="A36" s="39" t="s">
        <v>981</v>
      </c>
      <c r="B36" s="40" t="s">
        <v>982</v>
      </c>
      <c r="C36" s="43" t="s">
        <v>1012</v>
      </c>
      <c r="D36" s="39" t="s">
        <v>36</v>
      </c>
      <c r="E36" s="39" t="s">
        <v>43</v>
      </c>
      <c r="F36" s="39" t="s">
        <v>43</v>
      </c>
      <c r="G36" s="39" t="s">
        <v>43</v>
      </c>
      <c r="H36" s="39" t="s">
        <v>855</v>
      </c>
      <c r="I36" s="39" t="s">
        <v>859</v>
      </c>
      <c r="J36" s="39"/>
      <c r="K36" s="39"/>
      <c r="L36" s="39" t="s">
        <v>50</v>
      </c>
      <c r="M36" s="39" t="s">
        <v>51</v>
      </c>
      <c r="N36" s="39" t="s">
        <v>40</v>
      </c>
      <c r="O36" s="40" t="s">
        <v>887</v>
      </c>
      <c r="P36" s="41">
        <v>200000000</v>
      </c>
      <c r="Q36" s="41">
        <v>0</v>
      </c>
      <c r="R36" s="41">
        <v>0</v>
      </c>
      <c r="S36" s="41">
        <v>200000000</v>
      </c>
      <c r="T36" s="41">
        <v>0</v>
      </c>
      <c r="U36" s="41">
        <v>200000000</v>
      </c>
      <c r="V36" s="41">
        <v>0</v>
      </c>
      <c r="W36" s="41">
        <v>200000000</v>
      </c>
      <c r="X36" s="41">
        <v>171931062</v>
      </c>
      <c r="Y36" s="41">
        <v>62942778</v>
      </c>
      <c r="Z36" s="41">
        <v>62942778</v>
      </c>
    </row>
    <row r="37" spans="1:26" ht="15" customHeight="1" x14ac:dyDescent="0.3">
      <c r="A37" s="39" t="s">
        <v>981</v>
      </c>
      <c r="B37" s="40" t="s">
        <v>982</v>
      </c>
      <c r="C37" s="43" t="s">
        <v>1013</v>
      </c>
      <c r="D37" s="39" t="s">
        <v>36</v>
      </c>
      <c r="E37" s="39" t="s">
        <v>43</v>
      </c>
      <c r="F37" s="39" t="s">
        <v>43</v>
      </c>
      <c r="G37" s="39" t="s">
        <v>43</v>
      </c>
      <c r="H37" s="39" t="s">
        <v>855</v>
      </c>
      <c r="I37" s="39" t="s">
        <v>861</v>
      </c>
      <c r="J37" s="39"/>
      <c r="K37" s="39"/>
      <c r="L37" s="39" t="s">
        <v>38</v>
      </c>
      <c r="M37" s="39" t="s">
        <v>39</v>
      </c>
      <c r="N37" s="39" t="s">
        <v>40</v>
      </c>
      <c r="O37" s="40" t="s">
        <v>888</v>
      </c>
      <c r="P37" s="41">
        <v>911753091.01999998</v>
      </c>
      <c r="Q37" s="41">
        <v>0</v>
      </c>
      <c r="R37" s="41">
        <v>2000000</v>
      </c>
      <c r="S37" s="41">
        <v>909753091.01999998</v>
      </c>
      <c r="T37" s="41">
        <v>0</v>
      </c>
      <c r="U37" s="41">
        <v>800000000</v>
      </c>
      <c r="V37" s="41">
        <v>109753091.02</v>
      </c>
      <c r="W37" s="41">
        <v>244201659</v>
      </c>
      <c r="X37" s="41">
        <v>244177052</v>
      </c>
      <c r="Y37" s="41">
        <v>244177052</v>
      </c>
      <c r="Z37" s="41">
        <v>244177052</v>
      </c>
    </row>
    <row r="38" spans="1:26" ht="15" customHeight="1" x14ac:dyDescent="0.3">
      <c r="A38" s="39" t="s">
        <v>981</v>
      </c>
      <c r="B38" s="40" t="s">
        <v>982</v>
      </c>
      <c r="C38" s="43" t="s">
        <v>1014</v>
      </c>
      <c r="D38" s="39" t="s">
        <v>36</v>
      </c>
      <c r="E38" s="39" t="s">
        <v>43</v>
      </c>
      <c r="F38" s="39" t="s">
        <v>43</v>
      </c>
      <c r="G38" s="39" t="s">
        <v>43</v>
      </c>
      <c r="H38" s="39" t="s">
        <v>857</v>
      </c>
      <c r="I38" s="39" t="s">
        <v>57</v>
      </c>
      <c r="J38" s="39"/>
      <c r="K38" s="39"/>
      <c r="L38" s="39" t="s">
        <v>38</v>
      </c>
      <c r="M38" s="39" t="s">
        <v>39</v>
      </c>
      <c r="N38" s="39" t="s">
        <v>40</v>
      </c>
      <c r="O38" s="40" t="s">
        <v>889</v>
      </c>
      <c r="P38" s="41">
        <v>1372634068.2</v>
      </c>
      <c r="Q38" s="41">
        <v>0</v>
      </c>
      <c r="R38" s="41">
        <v>230065370</v>
      </c>
      <c r="S38" s="41">
        <v>1142568698.2</v>
      </c>
      <c r="T38" s="41">
        <v>0</v>
      </c>
      <c r="U38" s="41">
        <v>1142568698.2</v>
      </c>
      <c r="V38" s="41">
        <v>0</v>
      </c>
      <c r="W38" s="41">
        <v>1142321075.2</v>
      </c>
      <c r="X38" s="41">
        <v>1084301457</v>
      </c>
      <c r="Y38" s="41">
        <v>1084301457</v>
      </c>
      <c r="Z38" s="41">
        <v>1084301457</v>
      </c>
    </row>
    <row r="39" spans="1:26" ht="15" customHeight="1" x14ac:dyDescent="0.3">
      <c r="A39" s="39" t="s">
        <v>981</v>
      </c>
      <c r="B39" s="40" t="s">
        <v>982</v>
      </c>
      <c r="C39" s="43" t="s">
        <v>1014</v>
      </c>
      <c r="D39" s="39" t="s">
        <v>36</v>
      </c>
      <c r="E39" s="39" t="s">
        <v>43</v>
      </c>
      <c r="F39" s="39" t="s">
        <v>43</v>
      </c>
      <c r="G39" s="39" t="s">
        <v>43</v>
      </c>
      <c r="H39" s="39" t="s">
        <v>857</v>
      </c>
      <c r="I39" s="39" t="s">
        <v>57</v>
      </c>
      <c r="J39" s="39"/>
      <c r="K39" s="39"/>
      <c r="L39" s="39" t="s">
        <v>50</v>
      </c>
      <c r="M39" s="39" t="s">
        <v>51</v>
      </c>
      <c r="N39" s="39" t="s">
        <v>40</v>
      </c>
      <c r="O39" s="40" t="s">
        <v>889</v>
      </c>
      <c r="P39" s="41">
        <v>411200000</v>
      </c>
      <c r="Q39" s="41">
        <v>0</v>
      </c>
      <c r="R39" s="41">
        <v>0</v>
      </c>
      <c r="S39" s="41">
        <v>411200000</v>
      </c>
      <c r="T39" s="41">
        <v>0</v>
      </c>
      <c r="U39" s="41">
        <v>241200000</v>
      </c>
      <c r="V39" s="41">
        <v>170000000</v>
      </c>
      <c r="W39" s="41">
        <v>25606728</v>
      </c>
      <c r="X39" s="41">
        <v>25606728</v>
      </c>
      <c r="Y39" s="41">
        <v>25606728</v>
      </c>
      <c r="Z39" s="41">
        <v>25606728</v>
      </c>
    </row>
    <row r="40" spans="1:26" ht="15" customHeight="1" x14ac:dyDescent="0.3">
      <c r="A40" s="39" t="s">
        <v>981</v>
      </c>
      <c r="B40" s="40" t="s">
        <v>982</v>
      </c>
      <c r="C40" s="43" t="s">
        <v>187</v>
      </c>
      <c r="D40" s="39" t="s">
        <v>36</v>
      </c>
      <c r="E40" s="39" t="s">
        <v>43</v>
      </c>
      <c r="F40" s="39" t="s">
        <v>43</v>
      </c>
      <c r="G40" s="39" t="s">
        <v>43</v>
      </c>
      <c r="H40" s="39" t="s">
        <v>857</v>
      </c>
      <c r="I40" s="39" t="s">
        <v>60</v>
      </c>
      <c r="J40" s="39"/>
      <c r="K40" s="39"/>
      <c r="L40" s="39" t="s">
        <v>38</v>
      </c>
      <c r="M40" s="39" t="s">
        <v>39</v>
      </c>
      <c r="N40" s="39" t="s">
        <v>40</v>
      </c>
      <c r="O40" s="40" t="s">
        <v>890</v>
      </c>
      <c r="P40" s="41">
        <v>68662523.019999996</v>
      </c>
      <c r="Q40" s="41">
        <v>0</v>
      </c>
      <c r="R40" s="41">
        <v>0</v>
      </c>
      <c r="S40" s="41">
        <v>68662523.019999996</v>
      </c>
      <c r="T40" s="41">
        <v>0</v>
      </c>
      <c r="U40" s="41">
        <v>0</v>
      </c>
      <c r="V40" s="41">
        <v>68662523.019999996</v>
      </c>
      <c r="W40" s="41">
        <v>0</v>
      </c>
      <c r="X40" s="41">
        <v>0</v>
      </c>
      <c r="Y40" s="41">
        <v>0</v>
      </c>
      <c r="Z40" s="41">
        <v>0</v>
      </c>
    </row>
    <row r="41" spans="1:26" ht="15" customHeight="1" x14ac:dyDescent="0.3">
      <c r="A41" s="39" t="s">
        <v>981</v>
      </c>
      <c r="B41" s="40" t="s">
        <v>982</v>
      </c>
      <c r="C41" s="43" t="s">
        <v>187</v>
      </c>
      <c r="D41" s="39" t="s">
        <v>36</v>
      </c>
      <c r="E41" s="39" t="s">
        <v>43</v>
      </c>
      <c r="F41" s="39" t="s">
        <v>43</v>
      </c>
      <c r="G41" s="39" t="s">
        <v>43</v>
      </c>
      <c r="H41" s="39" t="s">
        <v>857</v>
      </c>
      <c r="I41" s="39" t="s">
        <v>60</v>
      </c>
      <c r="J41" s="39"/>
      <c r="K41" s="39"/>
      <c r="L41" s="39" t="s">
        <v>50</v>
      </c>
      <c r="M41" s="39" t="s">
        <v>51</v>
      </c>
      <c r="N41" s="39" t="s">
        <v>40</v>
      </c>
      <c r="O41" s="40" t="s">
        <v>890</v>
      </c>
      <c r="P41" s="41">
        <v>37000000</v>
      </c>
      <c r="Q41" s="41">
        <v>391613550</v>
      </c>
      <c r="R41" s="41">
        <v>298613550</v>
      </c>
      <c r="S41" s="41">
        <v>130000000</v>
      </c>
      <c r="T41" s="41">
        <v>0</v>
      </c>
      <c r="U41" s="41">
        <v>90000000</v>
      </c>
      <c r="V41" s="41">
        <v>40000000</v>
      </c>
      <c r="W41" s="41">
        <v>8550000</v>
      </c>
      <c r="X41" s="41">
        <v>0</v>
      </c>
      <c r="Y41" s="41">
        <v>0</v>
      </c>
      <c r="Z41" s="41">
        <v>0</v>
      </c>
    </row>
    <row r="42" spans="1:26" ht="15" customHeight="1" x14ac:dyDescent="0.3">
      <c r="A42" s="39" t="s">
        <v>981</v>
      </c>
      <c r="B42" s="40" t="s">
        <v>982</v>
      </c>
      <c r="C42" s="43" t="s">
        <v>1015</v>
      </c>
      <c r="D42" s="39" t="s">
        <v>36</v>
      </c>
      <c r="E42" s="39" t="s">
        <v>43</v>
      </c>
      <c r="F42" s="39" t="s">
        <v>43</v>
      </c>
      <c r="G42" s="39" t="s">
        <v>43</v>
      </c>
      <c r="H42" s="39" t="s">
        <v>859</v>
      </c>
      <c r="I42" s="39" t="s">
        <v>60</v>
      </c>
      <c r="J42" s="39"/>
      <c r="K42" s="39"/>
      <c r="L42" s="39" t="s">
        <v>38</v>
      </c>
      <c r="M42" s="39" t="s">
        <v>39</v>
      </c>
      <c r="N42" s="39" t="s">
        <v>40</v>
      </c>
      <c r="O42" s="40" t="s">
        <v>891</v>
      </c>
      <c r="P42" s="41">
        <v>1064880045</v>
      </c>
      <c r="Q42" s="41">
        <v>231548730</v>
      </c>
      <c r="R42" s="41">
        <v>25789614</v>
      </c>
      <c r="S42" s="41">
        <v>1270639161</v>
      </c>
      <c r="T42" s="41">
        <v>0</v>
      </c>
      <c r="U42" s="41">
        <v>1270639161</v>
      </c>
      <c r="V42" s="41">
        <v>0</v>
      </c>
      <c r="W42" s="41">
        <v>1222982185</v>
      </c>
      <c r="X42" s="41">
        <v>196120710.46000001</v>
      </c>
      <c r="Y42" s="41">
        <v>196120710.46000001</v>
      </c>
      <c r="Z42" s="41">
        <v>196120710.46000001</v>
      </c>
    </row>
    <row r="43" spans="1:26" ht="15" customHeight="1" x14ac:dyDescent="0.3">
      <c r="A43" s="39" t="s">
        <v>981</v>
      </c>
      <c r="B43" s="40" t="s">
        <v>982</v>
      </c>
      <c r="C43" s="43" t="s">
        <v>1015</v>
      </c>
      <c r="D43" s="39" t="s">
        <v>36</v>
      </c>
      <c r="E43" s="39" t="s">
        <v>43</v>
      </c>
      <c r="F43" s="39" t="s">
        <v>43</v>
      </c>
      <c r="G43" s="39" t="s">
        <v>43</v>
      </c>
      <c r="H43" s="39" t="s">
        <v>859</v>
      </c>
      <c r="I43" s="39" t="s">
        <v>60</v>
      </c>
      <c r="J43" s="39"/>
      <c r="K43" s="39"/>
      <c r="L43" s="39" t="s">
        <v>50</v>
      </c>
      <c r="M43" s="39" t="s">
        <v>51</v>
      </c>
      <c r="N43" s="39" t="s">
        <v>40</v>
      </c>
      <c r="O43" s="40" t="s">
        <v>891</v>
      </c>
      <c r="P43" s="41">
        <v>2626701202</v>
      </c>
      <c r="Q43" s="41">
        <v>0</v>
      </c>
      <c r="R43" s="41">
        <v>159582156</v>
      </c>
      <c r="S43" s="41">
        <v>2467119046</v>
      </c>
      <c r="T43" s="41">
        <v>0</v>
      </c>
      <c r="U43" s="41">
        <v>2114491949</v>
      </c>
      <c r="V43" s="41">
        <v>352627097</v>
      </c>
      <c r="W43" s="41">
        <v>1676087634</v>
      </c>
      <c r="X43" s="41">
        <v>342842463</v>
      </c>
      <c r="Y43" s="41">
        <v>342842463</v>
      </c>
      <c r="Z43" s="41">
        <v>342842463</v>
      </c>
    </row>
    <row r="44" spans="1:26" ht="15" customHeight="1" x14ac:dyDescent="0.3">
      <c r="A44" s="39" t="s">
        <v>981</v>
      </c>
      <c r="B44" s="40" t="s">
        <v>982</v>
      </c>
      <c r="C44" s="43" t="s">
        <v>1016</v>
      </c>
      <c r="D44" s="39" t="s">
        <v>36</v>
      </c>
      <c r="E44" s="39" t="s">
        <v>43</v>
      </c>
      <c r="F44" s="39" t="s">
        <v>43</v>
      </c>
      <c r="G44" s="39" t="s">
        <v>43</v>
      </c>
      <c r="H44" s="39" t="s">
        <v>859</v>
      </c>
      <c r="I44" s="39" t="s">
        <v>849</v>
      </c>
      <c r="J44" s="39"/>
      <c r="K44" s="39"/>
      <c r="L44" s="39" t="s">
        <v>38</v>
      </c>
      <c r="M44" s="39" t="s">
        <v>39</v>
      </c>
      <c r="N44" s="39" t="s">
        <v>40</v>
      </c>
      <c r="O44" s="40" t="s">
        <v>892</v>
      </c>
      <c r="P44" s="41">
        <v>368739480</v>
      </c>
      <c r="Q44" s="41">
        <v>0</v>
      </c>
      <c r="R44" s="41">
        <v>53260422</v>
      </c>
      <c r="S44" s="41">
        <v>315479058</v>
      </c>
      <c r="T44" s="41">
        <v>0</v>
      </c>
      <c r="U44" s="41">
        <v>315479058</v>
      </c>
      <c r="V44" s="41">
        <v>0</v>
      </c>
      <c r="W44" s="41">
        <v>315479058</v>
      </c>
      <c r="X44" s="41">
        <v>44490171</v>
      </c>
      <c r="Y44" s="41">
        <v>44490171</v>
      </c>
      <c r="Z44" s="41">
        <v>44490171</v>
      </c>
    </row>
    <row r="45" spans="1:26" ht="15" customHeight="1" x14ac:dyDescent="0.3">
      <c r="A45" s="39" t="s">
        <v>981</v>
      </c>
      <c r="B45" s="40" t="s">
        <v>982</v>
      </c>
      <c r="C45" s="43" t="s">
        <v>1016</v>
      </c>
      <c r="D45" s="39" t="s">
        <v>36</v>
      </c>
      <c r="E45" s="39" t="s">
        <v>43</v>
      </c>
      <c r="F45" s="39" t="s">
        <v>43</v>
      </c>
      <c r="G45" s="39" t="s">
        <v>43</v>
      </c>
      <c r="H45" s="39" t="s">
        <v>859</v>
      </c>
      <c r="I45" s="39" t="s">
        <v>849</v>
      </c>
      <c r="J45" s="39"/>
      <c r="K45" s="39"/>
      <c r="L45" s="39" t="s">
        <v>50</v>
      </c>
      <c r="M45" s="39" t="s">
        <v>51</v>
      </c>
      <c r="N45" s="39" t="s">
        <v>40</v>
      </c>
      <c r="O45" s="40" t="s">
        <v>892</v>
      </c>
      <c r="P45" s="41">
        <v>2516570382</v>
      </c>
      <c r="Q45" s="41">
        <v>66401951</v>
      </c>
      <c r="R45" s="41">
        <v>779420331</v>
      </c>
      <c r="S45" s="41">
        <v>1803552002</v>
      </c>
      <c r="T45" s="41">
        <v>0</v>
      </c>
      <c r="U45" s="41">
        <v>996240625</v>
      </c>
      <c r="V45" s="41">
        <v>807311377</v>
      </c>
      <c r="W45" s="41">
        <v>931352725</v>
      </c>
      <c r="X45" s="41">
        <v>225814936</v>
      </c>
      <c r="Y45" s="41">
        <v>212894480</v>
      </c>
      <c r="Z45" s="41">
        <v>212894480</v>
      </c>
    </row>
    <row r="46" spans="1:26" ht="15" customHeight="1" x14ac:dyDescent="0.3">
      <c r="A46" s="39" t="s">
        <v>981</v>
      </c>
      <c r="B46" s="40" t="s">
        <v>982</v>
      </c>
      <c r="C46" s="43" t="s">
        <v>1017</v>
      </c>
      <c r="D46" s="39" t="s">
        <v>36</v>
      </c>
      <c r="E46" s="39" t="s">
        <v>43</v>
      </c>
      <c r="F46" s="39" t="s">
        <v>43</v>
      </c>
      <c r="G46" s="39" t="s">
        <v>43</v>
      </c>
      <c r="H46" s="39" t="s">
        <v>859</v>
      </c>
      <c r="I46" s="39" t="s">
        <v>851</v>
      </c>
      <c r="J46" s="39"/>
      <c r="K46" s="39"/>
      <c r="L46" s="39" t="s">
        <v>38</v>
      </c>
      <c r="M46" s="39" t="s">
        <v>39</v>
      </c>
      <c r="N46" s="39" t="s">
        <v>40</v>
      </c>
      <c r="O46" s="40" t="s">
        <v>893</v>
      </c>
      <c r="P46" s="41">
        <v>300000000</v>
      </c>
      <c r="Q46" s="41">
        <v>0</v>
      </c>
      <c r="R46" s="41">
        <v>500000</v>
      </c>
      <c r="S46" s="41">
        <v>299500000</v>
      </c>
      <c r="T46" s="41">
        <v>0</v>
      </c>
      <c r="U46" s="41">
        <v>210000000</v>
      </c>
      <c r="V46" s="41">
        <v>89500000</v>
      </c>
      <c r="W46" s="41">
        <v>61309031.530000001</v>
      </c>
      <c r="X46" s="41">
        <v>55153370.530000001</v>
      </c>
      <c r="Y46" s="41">
        <v>55153370.530000001</v>
      </c>
      <c r="Z46" s="41">
        <v>55153370.530000001</v>
      </c>
    </row>
    <row r="47" spans="1:26" ht="15" customHeight="1" x14ac:dyDescent="0.3">
      <c r="A47" s="39" t="s">
        <v>981</v>
      </c>
      <c r="B47" s="40" t="s">
        <v>982</v>
      </c>
      <c r="C47" s="43" t="s">
        <v>1017</v>
      </c>
      <c r="D47" s="39" t="s">
        <v>36</v>
      </c>
      <c r="E47" s="39" t="s">
        <v>43</v>
      </c>
      <c r="F47" s="39" t="s">
        <v>43</v>
      </c>
      <c r="G47" s="39" t="s">
        <v>43</v>
      </c>
      <c r="H47" s="39" t="s">
        <v>859</v>
      </c>
      <c r="I47" s="39" t="s">
        <v>851</v>
      </c>
      <c r="J47" s="39"/>
      <c r="K47" s="39"/>
      <c r="L47" s="39" t="s">
        <v>50</v>
      </c>
      <c r="M47" s="39" t="s">
        <v>51</v>
      </c>
      <c r="N47" s="39" t="s">
        <v>40</v>
      </c>
      <c r="O47" s="40" t="s">
        <v>893</v>
      </c>
      <c r="P47" s="41">
        <v>26915471</v>
      </c>
      <c r="Q47" s="41">
        <v>0</v>
      </c>
      <c r="R47" s="41">
        <v>0</v>
      </c>
      <c r="S47" s="41">
        <v>26915471</v>
      </c>
      <c r="T47" s="41">
        <v>0</v>
      </c>
      <c r="U47" s="41">
        <v>0</v>
      </c>
      <c r="V47" s="41">
        <v>26915471</v>
      </c>
      <c r="W47" s="41">
        <v>0</v>
      </c>
      <c r="X47" s="41">
        <v>0</v>
      </c>
      <c r="Y47" s="41">
        <v>0</v>
      </c>
      <c r="Z47" s="41">
        <v>0</v>
      </c>
    </row>
    <row r="48" spans="1:26" ht="15" customHeight="1" x14ac:dyDescent="0.3">
      <c r="A48" s="39" t="s">
        <v>981</v>
      </c>
      <c r="B48" s="40" t="s">
        <v>982</v>
      </c>
      <c r="C48" s="43" t="s">
        <v>1018</v>
      </c>
      <c r="D48" s="39" t="s">
        <v>36</v>
      </c>
      <c r="E48" s="39" t="s">
        <v>43</v>
      </c>
      <c r="F48" s="39" t="s">
        <v>43</v>
      </c>
      <c r="G48" s="39" t="s">
        <v>43</v>
      </c>
      <c r="H48" s="39" t="s">
        <v>859</v>
      </c>
      <c r="I48" s="39" t="s">
        <v>853</v>
      </c>
      <c r="J48" s="39"/>
      <c r="K48" s="39"/>
      <c r="L48" s="39" t="s">
        <v>38</v>
      </c>
      <c r="M48" s="39" t="s">
        <v>39</v>
      </c>
      <c r="N48" s="39" t="s">
        <v>40</v>
      </c>
      <c r="O48" s="40" t="s">
        <v>894</v>
      </c>
      <c r="P48" s="41">
        <v>3211655146</v>
      </c>
      <c r="Q48" s="41">
        <v>1605206057.6099999</v>
      </c>
      <c r="R48" s="41">
        <v>58002101.020000003</v>
      </c>
      <c r="S48" s="41">
        <v>4758859102.5900002</v>
      </c>
      <c r="T48" s="41">
        <v>0</v>
      </c>
      <c r="U48" s="41">
        <v>4758859102.5900002</v>
      </c>
      <c r="V48" s="41">
        <v>0</v>
      </c>
      <c r="W48" s="41">
        <v>4735516045.5900002</v>
      </c>
      <c r="X48" s="41">
        <v>1519353536.5899999</v>
      </c>
      <c r="Y48" s="41">
        <v>1519353536.5899999</v>
      </c>
      <c r="Z48" s="41">
        <v>1365512678.29</v>
      </c>
    </row>
    <row r="49" spans="1:26" ht="15" customHeight="1" x14ac:dyDescent="0.3">
      <c r="A49" s="39" t="s">
        <v>981</v>
      </c>
      <c r="B49" s="40" t="s">
        <v>982</v>
      </c>
      <c r="C49" s="43" t="s">
        <v>1018</v>
      </c>
      <c r="D49" s="39" t="s">
        <v>36</v>
      </c>
      <c r="E49" s="39" t="s">
        <v>43</v>
      </c>
      <c r="F49" s="39" t="s">
        <v>43</v>
      </c>
      <c r="G49" s="39" t="s">
        <v>43</v>
      </c>
      <c r="H49" s="39" t="s">
        <v>859</v>
      </c>
      <c r="I49" s="39" t="s">
        <v>853</v>
      </c>
      <c r="J49" s="39"/>
      <c r="K49" s="39"/>
      <c r="L49" s="39" t="s">
        <v>50</v>
      </c>
      <c r="M49" s="39" t="s">
        <v>51</v>
      </c>
      <c r="N49" s="39" t="s">
        <v>40</v>
      </c>
      <c r="O49" s="40" t="s">
        <v>894</v>
      </c>
      <c r="P49" s="41">
        <v>445419244</v>
      </c>
      <c r="Q49" s="41">
        <v>100800000</v>
      </c>
      <c r="R49" s="41">
        <v>0</v>
      </c>
      <c r="S49" s="41">
        <v>546219244</v>
      </c>
      <c r="T49" s="41">
        <v>0</v>
      </c>
      <c r="U49" s="41">
        <v>538200507</v>
      </c>
      <c r="V49" s="41">
        <v>8018737</v>
      </c>
      <c r="W49" s="41">
        <v>62584678</v>
      </c>
      <c r="X49" s="41">
        <v>21085910</v>
      </c>
      <c r="Y49" s="41">
        <v>21085910</v>
      </c>
      <c r="Z49" s="41">
        <v>21085910</v>
      </c>
    </row>
    <row r="50" spans="1:26" ht="15" customHeight="1" x14ac:dyDescent="0.3">
      <c r="A50" s="39" t="s">
        <v>981</v>
      </c>
      <c r="B50" s="40" t="s">
        <v>982</v>
      </c>
      <c r="C50" s="43" t="s">
        <v>1019</v>
      </c>
      <c r="D50" s="39" t="s">
        <v>36</v>
      </c>
      <c r="E50" s="39" t="s">
        <v>43</v>
      </c>
      <c r="F50" s="39" t="s">
        <v>43</v>
      </c>
      <c r="G50" s="39" t="s">
        <v>43</v>
      </c>
      <c r="H50" s="39" t="s">
        <v>859</v>
      </c>
      <c r="I50" s="39" t="s">
        <v>857</v>
      </c>
      <c r="J50" s="39"/>
      <c r="K50" s="39"/>
      <c r="L50" s="39" t="s">
        <v>38</v>
      </c>
      <c r="M50" s="39" t="s">
        <v>39</v>
      </c>
      <c r="N50" s="39" t="s">
        <v>40</v>
      </c>
      <c r="O50" s="40" t="s">
        <v>895</v>
      </c>
      <c r="P50" s="41">
        <v>0</v>
      </c>
      <c r="Q50" s="41">
        <v>39000000</v>
      </c>
      <c r="R50" s="41">
        <v>39000000</v>
      </c>
      <c r="S50" s="41">
        <v>0</v>
      </c>
      <c r="T50" s="41">
        <v>0</v>
      </c>
      <c r="U50" s="41">
        <v>0</v>
      </c>
      <c r="V50" s="41">
        <v>0</v>
      </c>
      <c r="W50" s="41">
        <v>0</v>
      </c>
      <c r="X50" s="41">
        <v>0</v>
      </c>
      <c r="Y50" s="41">
        <v>0</v>
      </c>
      <c r="Z50" s="41">
        <v>0</v>
      </c>
    </row>
    <row r="51" spans="1:26" ht="15" customHeight="1" x14ac:dyDescent="0.3">
      <c r="A51" s="39" t="s">
        <v>981</v>
      </c>
      <c r="B51" s="40" t="s">
        <v>982</v>
      </c>
      <c r="C51" s="43" t="s">
        <v>1019</v>
      </c>
      <c r="D51" s="39" t="s">
        <v>36</v>
      </c>
      <c r="E51" s="39" t="s">
        <v>43</v>
      </c>
      <c r="F51" s="39" t="s">
        <v>43</v>
      </c>
      <c r="G51" s="39" t="s">
        <v>43</v>
      </c>
      <c r="H51" s="39" t="s">
        <v>859</v>
      </c>
      <c r="I51" s="39" t="s">
        <v>857</v>
      </c>
      <c r="J51" s="39"/>
      <c r="K51" s="39"/>
      <c r="L51" s="39" t="s">
        <v>50</v>
      </c>
      <c r="M51" s="39" t="s">
        <v>51</v>
      </c>
      <c r="N51" s="39" t="s">
        <v>40</v>
      </c>
      <c r="O51" s="40" t="s">
        <v>895</v>
      </c>
      <c r="P51" s="41">
        <v>202000000</v>
      </c>
      <c r="Q51" s="41">
        <v>200000000</v>
      </c>
      <c r="R51" s="41">
        <v>36613550</v>
      </c>
      <c r="S51" s="41">
        <v>365386450</v>
      </c>
      <c r="T51" s="41">
        <v>0</v>
      </c>
      <c r="U51" s="41">
        <v>345021500</v>
      </c>
      <c r="V51" s="41">
        <v>20364950</v>
      </c>
      <c r="W51" s="41">
        <v>50000000</v>
      </c>
      <c r="X51" s="41">
        <v>0</v>
      </c>
      <c r="Y51" s="41">
        <v>0</v>
      </c>
      <c r="Z51" s="41">
        <v>0</v>
      </c>
    </row>
    <row r="52" spans="1:26" ht="15" customHeight="1" x14ac:dyDescent="0.3">
      <c r="A52" s="39" t="s">
        <v>981</v>
      </c>
      <c r="B52" s="40" t="s">
        <v>982</v>
      </c>
      <c r="C52" s="43" t="s">
        <v>1020</v>
      </c>
      <c r="D52" s="39" t="s">
        <v>36</v>
      </c>
      <c r="E52" s="39" t="s">
        <v>43</v>
      </c>
      <c r="F52" s="39" t="s">
        <v>43</v>
      </c>
      <c r="G52" s="39" t="s">
        <v>43</v>
      </c>
      <c r="H52" s="39" t="s">
        <v>859</v>
      </c>
      <c r="I52" s="39" t="s">
        <v>859</v>
      </c>
      <c r="J52" s="39"/>
      <c r="K52" s="39"/>
      <c r="L52" s="39" t="s">
        <v>38</v>
      </c>
      <c r="M52" s="39" t="s">
        <v>39</v>
      </c>
      <c r="N52" s="39" t="s">
        <v>40</v>
      </c>
      <c r="O52" s="40" t="s">
        <v>896</v>
      </c>
      <c r="P52" s="41">
        <v>1605206057.6099999</v>
      </c>
      <c r="Q52" s="41">
        <v>0</v>
      </c>
      <c r="R52" s="41">
        <v>1605206057.6099999</v>
      </c>
      <c r="S52" s="41">
        <v>0</v>
      </c>
      <c r="T52" s="41">
        <v>0</v>
      </c>
      <c r="U52" s="41">
        <v>0</v>
      </c>
      <c r="V52" s="41">
        <v>0</v>
      </c>
      <c r="W52" s="41">
        <v>0</v>
      </c>
      <c r="X52" s="41">
        <v>0</v>
      </c>
      <c r="Y52" s="41">
        <v>0</v>
      </c>
      <c r="Z52" s="41">
        <v>0</v>
      </c>
    </row>
    <row r="53" spans="1:26" ht="15" customHeight="1" x14ac:dyDescent="0.3">
      <c r="A53" s="39" t="s">
        <v>981</v>
      </c>
      <c r="B53" s="40" t="s">
        <v>982</v>
      </c>
      <c r="C53" s="43" t="s">
        <v>1020</v>
      </c>
      <c r="D53" s="39" t="s">
        <v>36</v>
      </c>
      <c r="E53" s="39" t="s">
        <v>43</v>
      </c>
      <c r="F53" s="39" t="s">
        <v>43</v>
      </c>
      <c r="G53" s="39" t="s">
        <v>43</v>
      </c>
      <c r="H53" s="39" t="s">
        <v>859</v>
      </c>
      <c r="I53" s="39" t="s">
        <v>859</v>
      </c>
      <c r="J53" s="39"/>
      <c r="K53" s="39"/>
      <c r="L53" s="39" t="s">
        <v>50</v>
      </c>
      <c r="M53" s="39" t="s">
        <v>51</v>
      </c>
      <c r="N53" s="39" t="s">
        <v>40</v>
      </c>
      <c r="O53" s="40" t="s">
        <v>896</v>
      </c>
      <c r="P53" s="41">
        <v>70000000</v>
      </c>
      <c r="Q53" s="41">
        <v>93180205</v>
      </c>
      <c r="R53" s="41">
        <v>0</v>
      </c>
      <c r="S53" s="41">
        <v>163180205</v>
      </c>
      <c r="T53" s="41">
        <v>0</v>
      </c>
      <c r="U53" s="41">
        <v>163180205</v>
      </c>
      <c r="V53" s="41">
        <v>0</v>
      </c>
      <c r="W53" s="41">
        <v>0</v>
      </c>
      <c r="X53" s="41">
        <v>0</v>
      </c>
      <c r="Y53" s="41">
        <v>0</v>
      </c>
      <c r="Z53" s="41">
        <v>0</v>
      </c>
    </row>
    <row r="54" spans="1:26" ht="15" customHeight="1" x14ac:dyDescent="0.3">
      <c r="A54" s="39" t="s">
        <v>981</v>
      </c>
      <c r="B54" s="40" t="s">
        <v>982</v>
      </c>
      <c r="C54" s="43" t="s">
        <v>1021</v>
      </c>
      <c r="D54" s="39" t="s">
        <v>36</v>
      </c>
      <c r="E54" s="39" t="s">
        <v>43</v>
      </c>
      <c r="F54" s="39" t="s">
        <v>43</v>
      </c>
      <c r="G54" s="39" t="s">
        <v>43</v>
      </c>
      <c r="H54" s="39" t="s">
        <v>859</v>
      </c>
      <c r="I54" s="39" t="s">
        <v>861</v>
      </c>
      <c r="J54" s="39"/>
      <c r="K54" s="39"/>
      <c r="L54" s="39" t="s">
        <v>38</v>
      </c>
      <c r="M54" s="39" t="s">
        <v>39</v>
      </c>
      <c r="N54" s="39" t="s">
        <v>40</v>
      </c>
      <c r="O54" s="40" t="s">
        <v>897</v>
      </c>
      <c r="P54" s="41">
        <v>1500000</v>
      </c>
      <c r="Q54" s="41">
        <v>0</v>
      </c>
      <c r="R54" s="41">
        <v>0</v>
      </c>
      <c r="S54" s="41">
        <v>1500000</v>
      </c>
      <c r="T54" s="41">
        <v>0</v>
      </c>
      <c r="U54" s="41">
        <v>1500000</v>
      </c>
      <c r="V54" s="41">
        <v>0</v>
      </c>
      <c r="W54" s="41">
        <v>150000</v>
      </c>
      <c r="X54" s="41">
        <v>150000</v>
      </c>
      <c r="Y54" s="41">
        <v>150000</v>
      </c>
      <c r="Z54" s="41">
        <v>150000</v>
      </c>
    </row>
    <row r="55" spans="1:26" ht="15" customHeight="1" x14ac:dyDescent="0.3">
      <c r="A55" s="39" t="s">
        <v>981</v>
      </c>
      <c r="B55" s="40" t="s">
        <v>982</v>
      </c>
      <c r="C55" s="43" t="s">
        <v>1022</v>
      </c>
      <c r="D55" s="39" t="s">
        <v>36</v>
      </c>
      <c r="E55" s="39" t="s">
        <v>43</v>
      </c>
      <c r="F55" s="39" t="s">
        <v>43</v>
      </c>
      <c r="G55" s="39" t="s">
        <v>43</v>
      </c>
      <c r="H55" s="39" t="s">
        <v>861</v>
      </c>
      <c r="I55" s="39" t="s">
        <v>849</v>
      </c>
      <c r="J55" s="39"/>
      <c r="K55" s="39"/>
      <c r="L55" s="39" t="s">
        <v>50</v>
      </c>
      <c r="M55" s="39" t="s">
        <v>51</v>
      </c>
      <c r="N55" s="39" t="s">
        <v>40</v>
      </c>
      <c r="O55" s="40" t="s">
        <v>898</v>
      </c>
      <c r="P55" s="41">
        <v>169241871</v>
      </c>
      <c r="Q55" s="41">
        <v>0</v>
      </c>
      <c r="R55" s="41">
        <v>0</v>
      </c>
      <c r="S55" s="41">
        <v>169241871</v>
      </c>
      <c r="T55" s="41">
        <v>0</v>
      </c>
      <c r="U55" s="41">
        <v>0</v>
      </c>
      <c r="V55" s="41">
        <v>169241871</v>
      </c>
      <c r="W55" s="41">
        <v>0</v>
      </c>
      <c r="X55" s="41">
        <v>0</v>
      </c>
      <c r="Y55" s="41">
        <v>0</v>
      </c>
      <c r="Z55" s="41">
        <v>0</v>
      </c>
    </row>
    <row r="56" spans="1:26" ht="15" customHeight="1" x14ac:dyDescent="0.3">
      <c r="A56" s="39" t="s">
        <v>981</v>
      </c>
      <c r="B56" s="40" t="s">
        <v>982</v>
      </c>
      <c r="C56" s="43" t="s">
        <v>1023</v>
      </c>
      <c r="D56" s="39" t="s">
        <v>36</v>
      </c>
      <c r="E56" s="39" t="s">
        <v>43</v>
      </c>
      <c r="F56" s="39" t="s">
        <v>43</v>
      </c>
      <c r="G56" s="39" t="s">
        <v>43</v>
      </c>
      <c r="H56" s="39" t="s">
        <v>861</v>
      </c>
      <c r="I56" s="39" t="s">
        <v>851</v>
      </c>
      <c r="J56" s="39"/>
      <c r="K56" s="39"/>
      <c r="L56" s="39" t="s">
        <v>38</v>
      </c>
      <c r="M56" s="39" t="s">
        <v>39</v>
      </c>
      <c r="N56" s="39" t="s">
        <v>40</v>
      </c>
      <c r="O56" s="40" t="s">
        <v>899</v>
      </c>
      <c r="P56" s="41">
        <v>90000000</v>
      </c>
      <c r="Q56" s="41">
        <v>0</v>
      </c>
      <c r="R56" s="41">
        <v>0</v>
      </c>
      <c r="S56" s="41">
        <v>90000000</v>
      </c>
      <c r="T56" s="41">
        <v>0</v>
      </c>
      <c r="U56" s="41">
        <v>41000000</v>
      </c>
      <c r="V56" s="41">
        <v>49000000</v>
      </c>
      <c r="W56" s="41">
        <v>10668185</v>
      </c>
      <c r="X56" s="41">
        <v>10607319</v>
      </c>
      <c r="Y56" s="41">
        <v>10607319</v>
      </c>
      <c r="Z56" s="41">
        <v>10607319</v>
      </c>
    </row>
    <row r="57" spans="1:26" ht="15" customHeight="1" x14ac:dyDescent="0.3">
      <c r="A57" s="39" t="s">
        <v>981</v>
      </c>
      <c r="B57" s="40" t="s">
        <v>982</v>
      </c>
      <c r="C57" s="43" t="s">
        <v>1024</v>
      </c>
      <c r="D57" s="39" t="s">
        <v>36</v>
      </c>
      <c r="E57" s="39" t="s">
        <v>43</v>
      </c>
      <c r="F57" s="39" t="s">
        <v>43</v>
      </c>
      <c r="G57" s="39" t="s">
        <v>43</v>
      </c>
      <c r="H57" s="39" t="s">
        <v>861</v>
      </c>
      <c r="I57" s="39" t="s">
        <v>855</v>
      </c>
      <c r="J57" s="39"/>
      <c r="K57" s="39"/>
      <c r="L57" s="39" t="s">
        <v>50</v>
      </c>
      <c r="M57" s="39" t="s">
        <v>51</v>
      </c>
      <c r="N57" s="39" t="s">
        <v>40</v>
      </c>
      <c r="O57" s="40" t="s">
        <v>900</v>
      </c>
      <c r="P57" s="41">
        <v>31482000</v>
      </c>
      <c r="Q57" s="41">
        <v>164000000</v>
      </c>
      <c r="R57" s="41">
        <v>0</v>
      </c>
      <c r="S57" s="41">
        <v>195482000</v>
      </c>
      <c r="T57" s="41">
        <v>0</v>
      </c>
      <c r="U57" s="41">
        <v>164000000</v>
      </c>
      <c r="V57" s="41">
        <v>31482000</v>
      </c>
      <c r="W57" s="41">
        <v>0</v>
      </c>
      <c r="X57" s="41">
        <v>0</v>
      </c>
      <c r="Y57" s="41">
        <v>0</v>
      </c>
      <c r="Z57" s="41">
        <v>0</v>
      </c>
    </row>
    <row r="58" spans="1:26" ht="15" customHeight="1" x14ac:dyDescent="0.3">
      <c r="A58" s="39" t="s">
        <v>981</v>
      </c>
      <c r="B58" s="40" t="s">
        <v>982</v>
      </c>
      <c r="C58" s="43" t="s">
        <v>1025</v>
      </c>
      <c r="D58" s="39" t="s">
        <v>36</v>
      </c>
      <c r="E58" s="39" t="s">
        <v>43</v>
      </c>
      <c r="F58" s="39" t="s">
        <v>43</v>
      </c>
      <c r="G58" s="39" t="s">
        <v>43</v>
      </c>
      <c r="H58" s="39" t="s">
        <v>863</v>
      </c>
      <c r="I58" s="39"/>
      <c r="J58" s="39"/>
      <c r="K58" s="39"/>
      <c r="L58" s="39" t="s">
        <v>38</v>
      </c>
      <c r="M58" s="39" t="s">
        <v>39</v>
      </c>
      <c r="N58" s="39" t="s">
        <v>40</v>
      </c>
      <c r="O58" s="40" t="s">
        <v>901</v>
      </c>
      <c r="P58" s="41">
        <v>20000000</v>
      </c>
      <c r="Q58" s="41">
        <v>0</v>
      </c>
      <c r="R58" s="41">
        <v>9946677</v>
      </c>
      <c r="S58" s="41">
        <v>10053323</v>
      </c>
      <c r="T58" s="41">
        <v>0</v>
      </c>
      <c r="U58" s="41">
        <v>10000000</v>
      </c>
      <c r="V58" s="41">
        <v>53323</v>
      </c>
      <c r="W58" s="41">
        <v>690246</v>
      </c>
      <c r="X58" s="41">
        <v>690246</v>
      </c>
      <c r="Y58" s="41">
        <v>690246</v>
      </c>
      <c r="Z58" s="41">
        <v>690246</v>
      </c>
    </row>
    <row r="59" spans="1:26" ht="15" customHeight="1" x14ac:dyDescent="0.3">
      <c r="A59" s="39" t="s">
        <v>981</v>
      </c>
      <c r="B59" s="40" t="s">
        <v>982</v>
      </c>
      <c r="C59" s="43" t="s">
        <v>1025</v>
      </c>
      <c r="D59" s="39" t="s">
        <v>36</v>
      </c>
      <c r="E59" s="39" t="s">
        <v>43</v>
      </c>
      <c r="F59" s="39" t="s">
        <v>43</v>
      </c>
      <c r="G59" s="39" t="s">
        <v>43</v>
      </c>
      <c r="H59" s="39" t="s">
        <v>863</v>
      </c>
      <c r="I59" s="39"/>
      <c r="J59" s="39"/>
      <c r="K59" s="39"/>
      <c r="L59" s="39" t="s">
        <v>50</v>
      </c>
      <c r="M59" s="39" t="s">
        <v>51</v>
      </c>
      <c r="N59" s="39" t="s">
        <v>40</v>
      </c>
      <c r="O59" s="40" t="s">
        <v>901</v>
      </c>
      <c r="P59" s="41">
        <v>90000000</v>
      </c>
      <c r="Q59" s="41">
        <v>313600</v>
      </c>
      <c r="R59" s="41">
        <v>6452825</v>
      </c>
      <c r="S59" s="41">
        <v>83860775</v>
      </c>
      <c r="T59" s="41">
        <v>0</v>
      </c>
      <c r="U59" s="41">
        <v>40000000</v>
      </c>
      <c r="V59" s="41">
        <v>43860775</v>
      </c>
      <c r="W59" s="41">
        <v>2199297</v>
      </c>
      <c r="X59" s="41">
        <v>2199297</v>
      </c>
      <c r="Y59" s="41">
        <v>2199297</v>
      </c>
      <c r="Z59" s="41">
        <v>2199297</v>
      </c>
    </row>
    <row r="60" spans="1:26" ht="15" customHeight="1" x14ac:dyDescent="0.3">
      <c r="A60" s="39" t="s">
        <v>981</v>
      </c>
      <c r="B60" s="40" t="s">
        <v>982</v>
      </c>
      <c r="C60" s="43" t="s">
        <v>1026</v>
      </c>
      <c r="D60" s="39" t="s">
        <v>36</v>
      </c>
      <c r="E60" s="39" t="s">
        <v>46</v>
      </c>
      <c r="F60" s="39" t="s">
        <v>53</v>
      </c>
      <c r="G60" s="39" t="s">
        <v>43</v>
      </c>
      <c r="H60" s="39" t="s">
        <v>54</v>
      </c>
      <c r="I60" s="39" t="s">
        <v>57</v>
      </c>
      <c r="J60" s="39"/>
      <c r="K60" s="39"/>
      <c r="L60" s="39" t="s">
        <v>38</v>
      </c>
      <c r="M60" s="39" t="s">
        <v>39</v>
      </c>
      <c r="N60" s="39" t="s">
        <v>40</v>
      </c>
      <c r="O60" s="40" t="s">
        <v>902</v>
      </c>
      <c r="P60" s="41">
        <v>192000000</v>
      </c>
      <c r="Q60" s="41">
        <v>0</v>
      </c>
      <c r="R60" s="41">
        <v>34154033</v>
      </c>
      <c r="S60" s="41">
        <v>157845967</v>
      </c>
      <c r="T60" s="41">
        <v>0</v>
      </c>
      <c r="U60" s="41">
        <v>6128686</v>
      </c>
      <c r="V60" s="41">
        <v>151717281</v>
      </c>
      <c r="W60" s="41">
        <v>6128686</v>
      </c>
      <c r="X60" s="41">
        <v>6128686</v>
      </c>
      <c r="Y60" s="41">
        <v>6128686</v>
      </c>
      <c r="Z60" s="41">
        <v>6128686</v>
      </c>
    </row>
    <row r="61" spans="1:26" ht="15" customHeight="1" x14ac:dyDescent="0.3">
      <c r="A61" s="39" t="s">
        <v>981</v>
      </c>
      <c r="B61" s="40" t="s">
        <v>982</v>
      </c>
      <c r="C61" s="43" t="s">
        <v>1027</v>
      </c>
      <c r="D61" s="39" t="s">
        <v>36</v>
      </c>
      <c r="E61" s="39" t="s">
        <v>46</v>
      </c>
      <c r="F61" s="39" t="s">
        <v>53</v>
      </c>
      <c r="G61" s="39" t="s">
        <v>43</v>
      </c>
      <c r="H61" s="39" t="s">
        <v>54</v>
      </c>
      <c r="I61" s="39" t="s">
        <v>60</v>
      </c>
      <c r="J61" s="39"/>
      <c r="K61" s="39"/>
      <c r="L61" s="39" t="s">
        <v>38</v>
      </c>
      <c r="M61" s="39" t="s">
        <v>39</v>
      </c>
      <c r="N61" s="39" t="s">
        <v>40</v>
      </c>
      <c r="O61" s="40" t="s">
        <v>903</v>
      </c>
      <c r="P61" s="41">
        <v>50000000</v>
      </c>
      <c r="Q61" s="41">
        <v>0</v>
      </c>
      <c r="R61" s="41">
        <v>14701061</v>
      </c>
      <c r="S61" s="41">
        <v>35298939</v>
      </c>
      <c r="T61" s="41">
        <v>0</v>
      </c>
      <c r="U61" s="41">
        <v>24469611</v>
      </c>
      <c r="V61" s="41">
        <v>10829328</v>
      </c>
      <c r="W61" s="41">
        <v>24469611</v>
      </c>
      <c r="X61" s="41">
        <v>24469611</v>
      </c>
      <c r="Y61" s="41">
        <v>24469611</v>
      </c>
      <c r="Z61" s="41">
        <v>24469611</v>
      </c>
    </row>
    <row r="62" spans="1:26" ht="15" customHeight="1" x14ac:dyDescent="0.3">
      <c r="A62" s="39" t="s">
        <v>981</v>
      </c>
      <c r="B62" s="40" t="s">
        <v>982</v>
      </c>
      <c r="C62" s="43" t="s">
        <v>1028</v>
      </c>
      <c r="D62" s="39" t="s">
        <v>36</v>
      </c>
      <c r="E62" s="39" t="s">
        <v>63</v>
      </c>
      <c r="F62" s="39" t="s">
        <v>37</v>
      </c>
      <c r="G62" s="39" t="s">
        <v>43</v>
      </c>
      <c r="H62" s="39" t="s">
        <v>57</v>
      </c>
      <c r="I62" s="39"/>
      <c r="J62" s="39"/>
      <c r="K62" s="39"/>
      <c r="L62" s="39" t="s">
        <v>38</v>
      </c>
      <c r="M62" s="39" t="s">
        <v>39</v>
      </c>
      <c r="N62" s="39" t="s">
        <v>40</v>
      </c>
      <c r="O62" s="40" t="s">
        <v>904</v>
      </c>
      <c r="P62" s="41">
        <v>400000000</v>
      </c>
      <c r="Q62" s="41">
        <v>32685934</v>
      </c>
      <c r="R62" s="41">
        <v>343782306</v>
      </c>
      <c r="S62" s="41">
        <v>88903628</v>
      </c>
      <c r="T62" s="41">
        <v>0</v>
      </c>
      <c r="U62" s="41">
        <v>0</v>
      </c>
      <c r="V62" s="41">
        <v>88903628</v>
      </c>
      <c r="W62" s="41">
        <v>0</v>
      </c>
      <c r="X62" s="41">
        <v>0</v>
      </c>
      <c r="Y62" s="41">
        <v>0</v>
      </c>
      <c r="Z62" s="41">
        <v>0</v>
      </c>
    </row>
    <row r="63" spans="1:26" ht="15" customHeight="1" x14ac:dyDescent="0.3">
      <c r="A63" s="39" t="s">
        <v>981</v>
      </c>
      <c r="B63" s="40" t="s">
        <v>982</v>
      </c>
      <c r="C63" s="43" t="s">
        <v>1029</v>
      </c>
      <c r="D63" s="39" t="s">
        <v>36</v>
      </c>
      <c r="E63" s="39" t="s">
        <v>63</v>
      </c>
      <c r="F63" s="39" t="s">
        <v>37</v>
      </c>
      <c r="G63" s="39" t="s">
        <v>43</v>
      </c>
      <c r="H63" s="39" t="s">
        <v>849</v>
      </c>
      <c r="I63" s="39"/>
      <c r="J63" s="39"/>
      <c r="K63" s="39"/>
      <c r="L63" s="39" t="s">
        <v>50</v>
      </c>
      <c r="M63" s="39" t="s">
        <v>51</v>
      </c>
      <c r="N63" s="39" t="s">
        <v>40</v>
      </c>
      <c r="O63" s="40" t="s">
        <v>905</v>
      </c>
      <c r="P63" s="41">
        <v>438770000</v>
      </c>
      <c r="Q63" s="41">
        <v>19459590</v>
      </c>
      <c r="R63" s="41">
        <v>125084213</v>
      </c>
      <c r="S63" s="41">
        <v>333145377</v>
      </c>
      <c r="T63" s="41">
        <v>0</v>
      </c>
      <c r="U63" s="41">
        <v>67311000</v>
      </c>
      <c r="V63" s="41">
        <v>265834377</v>
      </c>
      <c r="W63" s="41">
        <v>67311000</v>
      </c>
      <c r="X63" s="41">
        <v>67311000</v>
      </c>
      <c r="Y63" s="41">
        <v>67311000</v>
      </c>
      <c r="Z63" s="41">
        <v>67311000</v>
      </c>
    </row>
    <row r="64" spans="1:26" ht="15" customHeight="1" x14ac:dyDescent="0.3">
      <c r="A64" s="39" t="s">
        <v>981</v>
      </c>
      <c r="B64" s="40" t="s">
        <v>982</v>
      </c>
      <c r="C64" s="43" t="s">
        <v>1030</v>
      </c>
      <c r="D64" s="39" t="s">
        <v>36</v>
      </c>
      <c r="E64" s="39" t="s">
        <v>63</v>
      </c>
      <c r="F64" s="39" t="s">
        <v>37</v>
      </c>
      <c r="G64" s="39" t="s">
        <v>43</v>
      </c>
      <c r="H64" s="39" t="s">
        <v>851</v>
      </c>
      <c r="I64" s="39"/>
      <c r="J64" s="39"/>
      <c r="K64" s="39"/>
      <c r="L64" s="39" t="s">
        <v>50</v>
      </c>
      <c r="M64" s="39" t="s">
        <v>51</v>
      </c>
      <c r="N64" s="39" t="s">
        <v>40</v>
      </c>
      <c r="O64" s="40" t="s">
        <v>906</v>
      </c>
      <c r="P64" s="41">
        <v>15000000</v>
      </c>
      <c r="Q64" s="41">
        <v>0</v>
      </c>
      <c r="R64" s="41">
        <v>0</v>
      </c>
      <c r="S64" s="41">
        <v>15000000</v>
      </c>
      <c r="T64" s="41">
        <v>0</v>
      </c>
      <c r="U64" s="41">
        <v>0</v>
      </c>
      <c r="V64" s="41">
        <v>15000000</v>
      </c>
      <c r="W64" s="41">
        <v>0</v>
      </c>
      <c r="X64" s="41">
        <v>0</v>
      </c>
      <c r="Y64" s="41">
        <v>0</v>
      </c>
      <c r="Z64" s="41">
        <v>0</v>
      </c>
    </row>
    <row r="65" spans="1:26" ht="15" customHeight="1" x14ac:dyDescent="0.3">
      <c r="A65" s="39" t="s">
        <v>981</v>
      </c>
      <c r="B65" s="40" t="s">
        <v>982</v>
      </c>
      <c r="C65" s="43" t="s">
        <v>1031</v>
      </c>
      <c r="D65" s="39" t="s">
        <v>36</v>
      </c>
      <c r="E65" s="39" t="s">
        <v>63</v>
      </c>
      <c r="F65" s="39" t="s">
        <v>37</v>
      </c>
      <c r="G65" s="39" t="s">
        <v>43</v>
      </c>
      <c r="H65" s="39" t="s">
        <v>855</v>
      </c>
      <c r="I65" s="39"/>
      <c r="J65" s="39"/>
      <c r="K65" s="39"/>
      <c r="L65" s="39" t="s">
        <v>38</v>
      </c>
      <c r="M65" s="39" t="s">
        <v>39</v>
      </c>
      <c r="N65" s="39" t="s">
        <v>40</v>
      </c>
      <c r="O65" s="40" t="s">
        <v>907</v>
      </c>
      <c r="P65" s="41">
        <v>13000000</v>
      </c>
      <c r="Q65" s="41">
        <v>0</v>
      </c>
      <c r="R65" s="41">
        <v>0</v>
      </c>
      <c r="S65" s="41">
        <v>13000000</v>
      </c>
      <c r="T65" s="41">
        <v>0</v>
      </c>
      <c r="U65" s="41">
        <v>0</v>
      </c>
      <c r="V65" s="41">
        <v>13000000</v>
      </c>
      <c r="W65" s="41">
        <v>0</v>
      </c>
      <c r="X65" s="41">
        <v>0</v>
      </c>
      <c r="Y65" s="41">
        <v>0</v>
      </c>
      <c r="Z65" s="41">
        <v>0</v>
      </c>
    </row>
    <row r="66" spans="1:26" ht="15" customHeight="1" x14ac:dyDescent="0.3">
      <c r="A66" s="39" t="s">
        <v>981</v>
      </c>
      <c r="B66" s="40" t="s">
        <v>982</v>
      </c>
      <c r="C66" s="43" t="s">
        <v>1032</v>
      </c>
      <c r="D66" s="39" t="s">
        <v>68</v>
      </c>
      <c r="E66" s="39" t="s">
        <v>69</v>
      </c>
      <c r="F66" s="39" t="s">
        <v>70</v>
      </c>
      <c r="G66" s="39" t="s">
        <v>71</v>
      </c>
      <c r="H66" s="39" t="s">
        <v>908</v>
      </c>
      <c r="I66" s="39" t="s">
        <v>909</v>
      </c>
      <c r="J66" s="39" t="s">
        <v>43</v>
      </c>
      <c r="K66" s="39"/>
      <c r="L66" s="39" t="s">
        <v>38</v>
      </c>
      <c r="M66" s="39" t="s">
        <v>39</v>
      </c>
      <c r="N66" s="39" t="s">
        <v>40</v>
      </c>
      <c r="O66" s="40" t="s">
        <v>910</v>
      </c>
      <c r="P66" s="41">
        <v>176835420</v>
      </c>
      <c r="Q66" s="41">
        <v>0</v>
      </c>
      <c r="R66" s="41">
        <v>0</v>
      </c>
      <c r="S66" s="41">
        <v>176835420</v>
      </c>
      <c r="T66" s="41">
        <v>0</v>
      </c>
      <c r="U66" s="41">
        <v>98046128</v>
      </c>
      <c r="V66" s="41">
        <v>78789292</v>
      </c>
      <c r="W66" s="41">
        <v>0</v>
      </c>
      <c r="X66" s="41">
        <v>0</v>
      </c>
      <c r="Y66" s="41">
        <v>0</v>
      </c>
      <c r="Z66" s="41">
        <v>0</v>
      </c>
    </row>
    <row r="67" spans="1:26" ht="15" customHeight="1" x14ac:dyDescent="0.3">
      <c r="A67" s="39" t="s">
        <v>981</v>
      </c>
      <c r="B67" s="40" t="s">
        <v>982</v>
      </c>
      <c r="C67" s="43" t="s">
        <v>1033</v>
      </c>
      <c r="D67" s="39" t="s">
        <v>68</v>
      </c>
      <c r="E67" s="39" t="s">
        <v>69</v>
      </c>
      <c r="F67" s="39" t="s">
        <v>70</v>
      </c>
      <c r="G67" s="39" t="s">
        <v>71</v>
      </c>
      <c r="H67" s="39" t="s">
        <v>908</v>
      </c>
      <c r="I67" s="39" t="s">
        <v>911</v>
      </c>
      <c r="J67" s="39" t="s">
        <v>43</v>
      </c>
      <c r="K67" s="39"/>
      <c r="L67" s="39" t="s">
        <v>38</v>
      </c>
      <c r="M67" s="39" t="s">
        <v>39</v>
      </c>
      <c r="N67" s="39" t="s">
        <v>40</v>
      </c>
      <c r="O67" s="40" t="s">
        <v>912</v>
      </c>
      <c r="P67" s="41">
        <v>159484130</v>
      </c>
      <c r="Q67" s="41">
        <v>0</v>
      </c>
      <c r="R67" s="41">
        <v>0</v>
      </c>
      <c r="S67" s="41">
        <v>159484130</v>
      </c>
      <c r="T67" s="41">
        <v>0</v>
      </c>
      <c r="U67" s="41">
        <v>148730328</v>
      </c>
      <c r="V67" s="41">
        <v>10753802</v>
      </c>
      <c r="W67" s="41">
        <v>0</v>
      </c>
      <c r="X67" s="41">
        <v>0</v>
      </c>
      <c r="Y67" s="41">
        <v>0</v>
      </c>
      <c r="Z67" s="41">
        <v>0</v>
      </c>
    </row>
    <row r="68" spans="1:26" ht="15" customHeight="1" x14ac:dyDescent="0.3">
      <c r="A68" s="39" t="s">
        <v>981</v>
      </c>
      <c r="B68" s="40" t="s">
        <v>982</v>
      </c>
      <c r="C68" s="43" t="s">
        <v>1034</v>
      </c>
      <c r="D68" s="39" t="s">
        <v>68</v>
      </c>
      <c r="E68" s="39" t="s">
        <v>69</v>
      </c>
      <c r="F68" s="39" t="s">
        <v>70</v>
      </c>
      <c r="G68" s="39" t="s">
        <v>71</v>
      </c>
      <c r="H68" s="39" t="s">
        <v>908</v>
      </c>
      <c r="I68" s="39" t="s">
        <v>913</v>
      </c>
      <c r="J68" s="39" t="s">
        <v>43</v>
      </c>
      <c r="K68" s="39"/>
      <c r="L68" s="39" t="s">
        <v>38</v>
      </c>
      <c r="M68" s="39" t="s">
        <v>39</v>
      </c>
      <c r="N68" s="39" t="s">
        <v>40</v>
      </c>
      <c r="O68" s="40" t="s">
        <v>914</v>
      </c>
      <c r="P68" s="41">
        <v>1530294360</v>
      </c>
      <c r="Q68" s="41">
        <v>0</v>
      </c>
      <c r="R68" s="41">
        <v>300000000</v>
      </c>
      <c r="S68" s="41">
        <v>1230294360</v>
      </c>
      <c r="T68" s="41">
        <v>0</v>
      </c>
      <c r="U68" s="41">
        <v>849289801</v>
      </c>
      <c r="V68" s="41">
        <v>381004559</v>
      </c>
      <c r="W68" s="41">
        <v>644287196</v>
      </c>
      <c r="X68" s="41">
        <v>10201781</v>
      </c>
      <c r="Y68" s="41">
        <v>10201781</v>
      </c>
      <c r="Z68" s="41">
        <v>10201781</v>
      </c>
    </row>
    <row r="69" spans="1:26" ht="15" customHeight="1" x14ac:dyDescent="0.3">
      <c r="A69" s="39" t="s">
        <v>981</v>
      </c>
      <c r="B69" s="40" t="s">
        <v>982</v>
      </c>
      <c r="C69" s="43" t="s">
        <v>1035</v>
      </c>
      <c r="D69" s="39" t="s">
        <v>68</v>
      </c>
      <c r="E69" s="39" t="s">
        <v>69</v>
      </c>
      <c r="F69" s="39" t="s">
        <v>70</v>
      </c>
      <c r="G69" s="39" t="s">
        <v>71</v>
      </c>
      <c r="H69" s="39" t="s">
        <v>908</v>
      </c>
      <c r="I69" s="39" t="s">
        <v>915</v>
      </c>
      <c r="J69" s="39" t="s">
        <v>43</v>
      </c>
      <c r="K69" s="39"/>
      <c r="L69" s="39" t="s">
        <v>38</v>
      </c>
      <c r="M69" s="39" t="s">
        <v>39</v>
      </c>
      <c r="N69" s="39" t="s">
        <v>40</v>
      </c>
      <c r="O69" s="40" t="s">
        <v>916</v>
      </c>
      <c r="P69" s="41">
        <v>1077312240</v>
      </c>
      <c r="Q69" s="41">
        <v>0</v>
      </c>
      <c r="R69" s="41">
        <v>0</v>
      </c>
      <c r="S69" s="41">
        <v>1077312240</v>
      </c>
      <c r="T69" s="41">
        <v>0</v>
      </c>
      <c r="U69" s="41">
        <v>639909058</v>
      </c>
      <c r="V69" s="41">
        <v>437403182</v>
      </c>
      <c r="W69" s="41">
        <v>510320980</v>
      </c>
      <c r="X69" s="41">
        <v>7890723</v>
      </c>
      <c r="Y69" s="41">
        <v>7890723</v>
      </c>
      <c r="Z69" s="41">
        <v>7890723</v>
      </c>
    </row>
    <row r="70" spans="1:26" ht="15" customHeight="1" x14ac:dyDescent="0.3">
      <c r="A70" s="39" t="s">
        <v>981</v>
      </c>
      <c r="B70" s="40" t="s">
        <v>982</v>
      </c>
      <c r="C70" s="43" t="s">
        <v>1036</v>
      </c>
      <c r="D70" s="39" t="s">
        <v>68</v>
      </c>
      <c r="E70" s="39" t="s">
        <v>69</v>
      </c>
      <c r="F70" s="39" t="s">
        <v>70</v>
      </c>
      <c r="G70" s="39" t="s">
        <v>71</v>
      </c>
      <c r="H70" s="39" t="s">
        <v>908</v>
      </c>
      <c r="I70" s="39" t="s">
        <v>917</v>
      </c>
      <c r="J70" s="39" t="s">
        <v>43</v>
      </c>
      <c r="K70" s="39"/>
      <c r="L70" s="39" t="s">
        <v>38</v>
      </c>
      <c r="M70" s="39" t="s">
        <v>39</v>
      </c>
      <c r="N70" s="39" t="s">
        <v>40</v>
      </c>
      <c r="O70" s="40" t="s">
        <v>918</v>
      </c>
      <c r="P70" s="41">
        <v>208573076</v>
      </c>
      <c r="Q70" s="41">
        <v>0</v>
      </c>
      <c r="R70" s="41">
        <v>0</v>
      </c>
      <c r="S70" s="41">
        <v>208573076</v>
      </c>
      <c r="T70" s="41">
        <v>0</v>
      </c>
      <c r="U70" s="41">
        <v>52174173</v>
      </c>
      <c r="V70" s="41">
        <v>156398903</v>
      </c>
      <c r="W70" s="41">
        <v>47143092</v>
      </c>
      <c r="X70" s="41">
        <v>0</v>
      </c>
      <c r="Y70" s="41">
        <v>0</v>
      </c>
      <c r="Z70" s="41">
        <v>0</v>
      </c>
    </row>
    <row r="71" spans="1:26" ht="15" customHeight="1" x14ac:dyDescent="0.3">
      <c r="A71" s="39" t="s">
        <v>981</v>
      </c>
      <c r="B71" s="40" t="s">
        <v>982</v>
      </c>
      <c r="C71" s="43" t="s">
        <v>1037</v>
      </c>
      <c r="D71" s="39" t="s">
        <v>68</v>
      </c>
      <c r="E71" s="39" t="s">
        <v>69</v>
      </c>
      <c r="F71" s="39" t="s">
        <v>70</v>
      </c>
      <c r="G71" s="39" t="s">
        <v>71</v>
      </c>
      <c r="H71" s="39" t="s">
        <v>908</v>
      </c>
      <c r="I71" s="39" t="s">
        <v>919</v>
      </c>
      <c r="J71" s="39" t="s">
        <v>43</v>
      </c>
      <c r="K71" s="39"/>
      <c r="L71" s="39" t="s">
        <v>38</v>
      </c>
      <c r="M71" s="39" t="s">
        <v>39</v>
      </c>
      <c r="N71" s="39" t="s">
        <v>40</v>
      </c>
      <c r="O71" s="40" t="s">
        <v>920</v>
      </c>
      <c r="P71" s="41">
        <v>190612110</v>
      </c>
      <c r="Q71" s="41">
        <v>0</v>
      </c>
      <c r="R71" s="41">
        <v>0</v>
      </c>
      <c r="S71" s="41">
        <v>190612110</v>
      </c>
      <c r="T71" s="41">
        <v>0</v>
      </c>
      <c r="U71" s="41">
        <v>131719771</v>
      </c>
      <c r="V71" s="41">
        <v>58892339</v>
      </c>
      <c r="W71" s="41">
        <v>0</v>
      </c>
      <c r="X71" s="41">
        <v>0</v>
      </c>
      <c r="Y71" s="41">
        <v>0</v>
      </c>
      <c r="Z71" s="41">
        <v>0</v>
      </c>
    </row>
    <row r="72" spans="1:26" ht="15" customHeight="1" x14ac:dyDescent="0.3">
      <c r="A72" s="39" t="s">
        <v>981</v>
      </c>
      <c r="B72" s="40" t="s">
        <v>982</v>
      </c>
      <c r="C72" s="43" t="s">
        <v>1038</v>
      </c>
      <c r="D72" s="39" t="s">
        <v>68</v>
      </c>
      <c r="E72" s="39" t="s">
        <v>69</v>
      </c>
      <c r="F72" s="39" t="s">
        <v>70</v>
      </c>
      <c r="G72" s="39" t="s">
        <v>71</v>
      </c>
      <c r="H72" s="39" t="s">
        <v>908</v>
      </c>
      <c r="I72" s="39" t="s">
        <v>921</v>
      </c>
      <c r="J72" s="39" t="s">
        <v>43</v>
      </c>
      <c r="K72" s="39"/>
      <c r="L72" s="39" t="s">
        <v>38</v>
      </c>
      <c r="M72" s="39" t="s">
        <v>39</v>
      </c>
      <c r="N72" s="39" t="s">
        <v>40</v>
      </c>
      <c r="O72" s="40" t="s">
        <v>922</v>
      </c>
      <c r="P72" s="41">
        <v>156888664</v>
      </c>
      <c r="Q72" s="41">
        <v>0</v>
      </c>
      <c r="R72" s="41">
        <v>0</v>
      </c>
      <c r="S72" s="41">
        <v>156888664</v>
      </c>
      <c r="T72" s="41">
        <v>0</v>
      </c>
      <c r="U72" s="41">
        <v>156816354</v>
      </c>
      <c r="V72" s="41">
        <v>72310</v>
      </c>
      <c r="W72" s="41">
        <v>64751566</v>
      </c>
      <c r="X72" s="41">
        <v>0</v>
      </c>
      <c r="Y72" s="41">
        <v>0</v>
      </c>
      <c r="Z72" s="41">
        <v>0</v>
      </c>
    </row>
    <row r="73" spans="1:26" ht="15" customHeight="1" x14ac:dyDescent="0.3">
      <c r="A73" s="39" t="s">
        <v>981</v>
      </c>
      <c r="B73" s="40" t="s">
        <v>982</v>
      </c>
      <c r="C73" s="43" t="s">
        <v>1038</v>
      </c>
      <c r="D73" s="39" t="s">
        <v>68</v>
      </c>
      <c r="E73" s="39" t="s">
        <v>69</v>
      </c>
      <c r="F73" s="39" t="s">
        <v>70</v>
      </c>
      <c r="G73" s="39" t="s">
        <v>71</v>
      </c>
      <c r="H73" s="39" t="s">
        <v>908</v>
      </c>
      <c r="I73" s="39" t="s">
        <v>921</v>
      </c>
      <c r="J73" s="39" t="s">
        <v>43</v>
      </c>
      <c r="K73" s="39"/>
      <c r="L73" s="39" t="s">
        <v>50</v>
      </c>
      <c r="M73" s="39" t="s">
        <v>51</v>
      </c>
      <c r="N73" s="39" t="s">
        <v>40</v>
      </c>
      <c r="O73" s="40" t="s">
        <v>922</v>
      </c>
      <c r="P73" s="41">
        <v>12500000</v>
      </c>
      <c r="Q73" s="41">
        <v>0</v>
      </c>
      <c r="R73" s="41">
        <v>0</v>
      </c>
      <c r="S73" s="41">
        <v>12500000</v>
      </c>
      <c r="T73" s="41">
        <v>0</v>
      </c>
      <c r="U73" s="41">
        <v>0</v>
      </c>
      <c r="V73" s="41">
        <v>12500000</v>
      </c>
      <c r="W73" s="41">
        <v>0</v>
      </c>
      <c r="X73" s="41">
        <v>0</v>
      </c>
      <c r="Y73" s="41">
        <v>0</v>
      </c>
      <c r="Z73" s="41">
        <v>0</v>
      </c>
    </row>
    <row r="74" spans="1:26" ht="15" customHeight="1" x14ac:dyDescent="0.3">
      <c r="A74" s="39" t="s">
        <v>981</v>
      </c>
      <c r="B74" s="40" t="s">
        <v>982</v>
      </c>
      <c r="C74" s="43" t="s">
        <v>1037</v>
      </c>
      <c r="D74" s="39" t="s">
        <v>68</v>
      </c>
      <c r="E74" s="39" t="s">
        <v>69</v>
      </c>
      <c r="F74" s="39" t="s">
        <v>70</v>
      </c>
      <c r="G74" s="39" t="s">
        <v>71</v>
      </c>
      <c r="H74" s="39" t="s">
        <v>908</v>
      </c>
      <c r="I74" s="39" t="s">
        <v>919</v>
      </c>
      <c r="J74" s="39" t="s">
        <v>43</v>
      </c>
      <c r="K74" s="39"/>
      <c r="L74" s="39" t="s">
        <v>50</v>
      </c>
      <c r="M74" s="39" t="s">
        <v>51</v>
      </c>
      <c r="N74" s="39" t="s">
        <v>40</v>
      </c>
      <c r="O74" s="40" t="s">
        <v>920</v>
      </c>
      <c r="P74" s="41">
        <v>32500000</v>
      </c>
      <c r="Q74" s="41">
        <v>0</v>
      </c>
      <c r="R74" s="41">
        <v>0</v>
      </c>
      <c r="S74" s="41">
        <v>32500000</v>
      </c>
      <c r="T74" s="41">
        <v>0</v>
      </c>
      <c r="U74" s="41">
        <v>0</v>
      </c>
      <c r="V74" s="41">
        <v>32500000</v>
      </c>
      <c r="W74" s="41">
        <v>0</v>
      </c>
      <c r="X74" s="41">
        <v>0</v>
      </c>
      <c r="Y74" s="41">
        <v>0</v>
      </c>
      <c r="Z74" s="41">
        <v>0</v>
      </c>
    </row>
    <row r="75" spans="1:26" ht="15" customHeight="1" x14ac:dyDescent="0.3">
      <c r="A75" s="39" t="s">
        <v>981</v>
      </c>
      <c r="B75" s="40" t="s">
        <v>982</v>
      </c>
      <c r="C75" s="43" t="s">
        <v>1035</v>
      </c>
      <c r="D75" s="39" t="s">
        <v>68</v>
      </c>
      <c r="E75" s="39" t="s">
        <v>69</v>
      </c>
      <c r="F75" s="39" t="s">
        <v>70</v>
      </c>
      <c r="G75" s="39" t="s">
        <v>71</v>
      </c>
      <c r="H75" s="39" t="s">
        <v>908</v>
      </c>
      <c r="I75" s="39" t="s">
        <v>915</v>
      </c>
      <c r="J75" s="39" t="s">
        <v>43</v>
      </c>
      <c r="K75" s="39"/>
      <c r="L75" s="39" t="s">
        <v>50</v>
      </c>
      <c r="M75" s="39" t="s">
        <v>51</v>
      </c>
      <c r="N75" s="39" t="s">
        <v>40</v>
      </c>
      <c r="O75" s="40" t="s">
        <v>916</v>
      </c>
      <c r="P75" s="41">
        <v>377500000</v>
      </c>
      <c r="Q75" s="41">
        <v>0</v>
      </c>
      <c r="R75" s="41">
        <v>0</v>
      </c>
      <c r="S75" s="41">
        <v>377500000</v>
      </c>
      <c r="T75" s="41">
        <v>0</v>
      </c>
      <c r="U75" s="41">
        <v>263891588</v>
      </c>
      <c r="V75" s="41">
        <v>113608412</v>
      </c>
      <c r="W75" s="41">
        <v>41125036</v>
      </c>
      <c r="X75" s="41">
        <v>0</v>
      </c>
      <c r="Y75" s="41">
        <v>0</v>
      </c>
      <c r="Z75" s="41">
        <v>0</v>
      </c>
    </row>
    <row r="76" spans="1:26" ht="15" customHeight="1" x14ac:dyDescent="0.3">
      <c r="A76" s="39" t="s">
        <v>981</v>
      </c>
      <c r="B76" s="40" t="s">
        <v>982</v>
      </c>
      <c r="C76" s="43" t="s">
        <v>1034</v>
      </c>
      <c r="D76" s="39" t="s">
        <v>68</v>
      </c>
      <c r="E76" s="39" t="s">
        <v>69</v>
      </c>
      <c r="F76" s="39" t="s">
        <v>70</v>
      </c>
      <c r="G76" s="39" t="s">
        <v>71</v>
      </c>
      <c r="H76" s="39" t="s">
        <v>908</v>
      </c>
      <c r="I76" s="39" t="s">
        <v>913</v>
      </c>
      <c r="J76" s="39" t="s">
        <v>43</v>
      </c>
      <c r="K76" s="39"/>
      <c r="L76" s="39" t="s">
        <v>50</v>
      </c>
      <c r="M76" s="39" t="s">
        <v>51</v>
      </c>
      <c r="N76" s="39" t="s">
        <v>40</v>
      </c>
      <c r="O76" s="40" t="s">
        <v>914</v>
      </c>
      <c r="P76" s="41">
        <v>333024818</v>
      </c>
      <c r="Q76" s="41">
        <v>0</v>
      </c>
      <c r="R76" s="41">
        <v>0</v>
      </c>
      <c r="S76" s="41">
        <v>333024818</v>
      </c>
      <c r="T76" s="41">
        <v>0</v>
      </c>
      <c r="U76" s="41">
        <v>215745832</v>
      </c>
      <c r="V76" s="41">
        <v>117278986</v>
      </c>
      <c r="W76" s="41">
        <v>0</v>
      </c>
      <c r="X76" s="41">
        <v>0</v>
      </c>
      <c r="Y76" s="41">
        <v>0</v>
      </c>
      <c r="Z76" s="41">
        <v>0</v>
      </c>
    </row>
    <row r="77" spans="1:26" ht="15" customHeight="1" x14ac:dyDescent="0.3">
      <c r="A77" s="39" t="s">
        <v>981</v>
      </c>
      <c r="B77" s="40" t="s">
        <v>982</v>
      </c>
      <c r="C77" s="43" t="s">
        <v>1032</v>
      </c>
      <c r="D77" s="39" t="s">
        <v>68</v>
      </c>
      <c r="E77" s="39" t="s">
        <v>69</v>
      </c>
      <c r="F77" s="39" t="s">
        <v>70</v>
      </c>
      <c r="G77" s="39" t="s">
        <v>71</v>
      </c>
      <c r="H77" s="39" t="s">
        <v>908</v>
      </c>
      <c r="I77" s="39" t="s">
        <v>909</v>
      </c>
      <c r="J77" s="39" t="s">
        <v>43</v>
      </c>
      <c r="K77" s="39"/>
      <c r="L77" s="39" t="s">
        <v>50</v>
      </c>
      <c r="M77" s="39" t="s">
        <v>51</v>
      </c>
      <c r="N77" s="39" t="s">
        <v>40</v>
      </c>
      <c r="O77" s="40" t="s">
        <v>910</v>
      </c>
      <c r="P77" s="41">
        <v>309475182</v>
      </c>
      <c r="Q77" s="41">
        <v>0</v>
      </c>
      <c r="R77" s="41">
        <v>0</v>
      </c>
      <c r="S77" s="41">
        <v>309475182</v>
      </c>
      <c r="T77" s="41">
        <v>0</v>
      </c>
      <c r="U77" s="41">
        <v>0</v>
      </c>
      <c r="V77" s="41">
        <v>309475182</v>
      </c>
      <c r="W77" s="41">
        <v>0</v>
      </c>
      <c r="X77" s="41">
        <v>0</v>
      </c>
      <c r="Y77" s="41">
        <v>0</v>
      </c>
      <c r="Z77" s="41">
        <v>0</v>
      </c>
    </row>
    <row r="78" spans="1:26" ht="15" customHeight="1" x14ac:dyDescent="0.3">
      <c r="A78" s="39" t="s">
        <v>981</v>
      </c>
      <c r="B78" s="40" t="s">
        <v>982</v>
      </c>
      <c r="C78" s="43" t="s">
        <v>1039</v>
      </c>
      <c r="D78" s="39" t="s">
        <v>68</v>
      </c>
      <c r="E78" s="39" t="s">
        <v>69</v>
      </c>
      <c r="F78" s="39" t="s">
        <v>70</v>
      </c>
      <c r="G78" s="39" t="s">
        <v>74</v>
      </c>
      <c r="H78" s="39" t="s">
        <v>908</v>
      </c>
      <c r="I78" s="39" t="s">
        <v>909</v>
      </c>
      <c r="J78" s="39" t="s">
        <v>43</v>
      </c>
      <c r="K78" s="39"/>
      <c r="L78" s="39" t="s">
        <v>38</v>
      </c>
      <c r="M78" s="39" t="s">
        <v>39</v>
      </c>
      <c r="N78" s="39" t="s">
        <v>40</v>
      </c>
      <c r="O78" s="40" t="s">
        <v>923</v>
      </c>
      <c r="P78" s="41">
        <v>262212984</v>
      </c>
      <c r="Q78" s="41">
        <v>0</v>
      </c>
      <c r="R78" s="41">
        <v>0</v>
      </c>
      <c r="S78" s="41">
        <v>262212984</v>
      </c>
      <c r="T78" s="41">
        <v>0</v>
      </c>
      <c r="U78" s="41">
        <v>246217190</v>
      </c>
      <c r="V78" s="41">
        <v>15995794</v>
      </c>
      <c r="W78" s="41">
        <v>138980703</v>
      </c>
      <c r="X78" s="41">
        <v>0</v>
      </c>
      <c r="Y78" s="41">
        <v>0</v>
      </c>
      <c r="Z78" s="41">
        <v>0</v>
      </c>
    </row>
    <row r="79" spans="1:26" ht="15" customHeight="1" x14ac:dyDescent="0.3">
      <c r="A79" s="39" t="s">
        <v>981</v>
      </c>
      <c r="B79" s="40" t="s">
        <v>982</v>
      </c>
      <c r="C79" s="43" t="s">
        <v>1040</v>
      </c>
      <c r="D79" s="39" t="s">
        <v>68</v>
      </c>
      <c r="E79" s="39" t="s">
        <v>69</v>
      </c>
      <c r="F79" s="39" t="s">
        <v>70</v>
      </c>
      <c r="G79" s="39" t="s">
        <v>74</v>
      </c>
      <c r="H79" s="39" t="s">
        <v>908</v>
      </c>
      <c r="I79" s="39" t="s">
        <v>924</v>
      </c>
      <c r="J79" s="39" t="s">
        <v>43</v>
      </c>
      <c r="K79" s="39"/>
      <c r="L79" s="39" t="s">
        <v>38</v>
      </c>
      <c r="M79" s="39" t="s">
        <v>39</v>
      </c>
      <c r="N79" s="39" t="s">
        <v>40</v>
      </c>
      <c r="O79" s="40" t="s">
        <v>925</v>
      </c>
      <c r="P79" s="41">
        <v>6582034296</v>
      </c>
      <c r="Q79" s="41">
        <v>0</v>
      </c>
      <c r="R79" s="41">
        <v>4160417134</v>
      </c>
      <c r="S79" s="41">
        <v>2421617162</v>
      </c>
      <c r="T79" s="41">
        <v>0</v>
      </c>
      <c r="U79" s="41">
        <v>2258094352</v>
      </c>
      <c r="V79" s="41">
        <v>163522810</v>
      </c>
      <c r="W79" s="41">
        <v>744459527</v>
      </c>
      <c r="X79" s="41">
        <v>17754126</v>
      </c>
      <c r="Y79" s="41">
        <v>17754126</v>
      </c>
      <c r="Z79" s="41">
        <v>17754126</v>
      </c>
    </row>
    <row r="80" spans="1:26" ht="15" customHeight="1" x14ac:dyDescent="0.3">
      <c r="A80" s="39" t="s">
        <v>981</v>
      </c>
      <c r="B80" s="40" t="s">
        <v>982</v>
      </c>
      <c r="C80" s="43" t="s">
        <v>1041</v>
      </c>
      <c r="D80" s="39" t="s">
        <v>68</v>
      </c>
      <c r="E80" s="39" t="s">
        <v>69</v>
      </c>
      <c r="F80" s="39" t="s">
        <v>70</v>
      </c>
      <c r="G80" s="39" t="s">
        <v>74</v>
      </c>
      <c r="H80" s="39" t="s">
        <v>908</v>
      </c>
      <c r="I80" s="39" t="s">
        <v>926</v>
      </c>
      <c r="J80" s="39" t="s">
        <v>43</v>
      </c>
      <c r="K80" s="39"/>
      <c r="L80" s="39" t="s">
        <v>38</v>
      </c>
      <c r="M80" s="39" t="s">
        <v>39</v>
      </c>
      <c r="N80" s="39" t="s">
        <v>40</v>
      </c>
      <c r="O80" s="40" t="s">
        <v>927</v>
      </c>
      <c r="P80" s="41">
        <v>1455752720</v>
      </c>
      <c r="Q80" s="41">
        <v>0</v>
      </c>
      <c r="R80" s="41">
        <v>0</v>
      </c>
      <c r="S80" s="41">
        <v>1455752720</v>
      </c>
      <c r="T80" s="41">
        <v>0</v>
      </c>
      <c r="U80" s="41">
        <v>1143378011</v>
      </c>
      <c r="V80" s="41">
        <v>312374709</v>
      </c>
      <c r="W80" s="41">
        <v>205488740</v>
      </c>
      <c r="X80" s="41">
        <v>46563569</v>
      </c>
      <c r="Y80" s="41">
        <v>46563569</v>
      </c>
      <c r="Z80" s="41">
        <v>46563569</v>
      </c>
    </row>
    <row r="81" spans="1:26" ht="15" customHeight="1" x14ac:dyDescent="0.3">
      <c r="A81" s="39" t="s">
        <v>981</v>
      </c>
      <c r="B81" s="40" t="s">
        <v>982</v>
      </c>
      <c r="C81" s="43" t="s">
        <v>1041</v>
      </c>
      <c r="D81" s="39" t="s">
        <v>68</v>
      </c>
      <c r="E81" s="39" t="s">
        <v>69</v>
      </c>
      <c r="F81" s="39" t="s">
        <v>70</v>
      </c>
      <c r="G81" s="39" t="s">
        <v>74</v>
      </c>
      <c r="H81" s="39" t="s">
        <v>908</v>
      </c>
      <c r="I81" s="39" t="s">
        <v>926</v>
      </c>
      <c r="J81" s="39" t="s">
        <v>43</v>
      </c>
      <c r="K81" s="39"/>
      <c r="L81" s="39" t="s">
        <v>50</v>
      </c>
      <c r="M81" s="39" t="s">
        <v>51</v>
      </c>
      <c r="N81" s="39" t="s">
        <v>40</v>
      </c>
      <c r="O81" s="40" t="s">
        <v>927</v>
      </c>
      <c r="P81" s="41">
        <v>1387229919</v>
      </c>
      <c r="Q81" s="41">
        <v>0</v>
      </c>
      <c r="R81" s="41">
        <v>0</v>
      </c>
      <c r="S81" s="41">
        <v>1387229919</v>
      </c>
      <c r="T81" s="41">
        <v>0</v>
      </c>
      <c r="U81" s="41">
        <v>219256192</v>
      </c>
      <c r="V81" s="41">
        <v>1167973727</v>
      </c>
      <c r="W81" s="41">
        <v>0</v>
      </c>
      <c r="X81" s="41">
        <v>0</v>
      </c>
      <c r="Y81" s="41">
        <v>0</v>
      </c>
      <c r="Z81" s="41">
        <v>0</v>
      </c>
    </row>
    <row r="82" spans="1:26" ht="15" customHeight="1" x14ac:dyDescent="0.3">
      <c r="A82" s="39" t="s">
        <v>981</v>
      </c>
      <c r="B82" s="40" t="s">
        <v>982</v>
      </c>
      <c r="C82" s="43" t="s">
        <v>1040</v>
      </c>
      <c r="D82" s="39" t="s">
        <v>68</v>
      </c>
      <c r="E82" s="39" t="s">
        <v>69</v>
      </c>
      <c r="F82" s="39" t="s">
        <v>70</v>
      </c>
      <c r="G82" s="39" t="s">
        <v>74</v>
      </c>
      <c r="H82" s="39" t="s">
        <v>908</v>
      </c>
      <c r="I82" s="39" t="s">
        <v>924</v>
      </c>
      <c r="J82" s="39" t="s">
        <v>43</v>
      </c>
      <c r="K82" s="39"/>
      <c r="L82" s="39" t="s">
        <v>50</v>
      </c>
      <c r="M82" s="39" t="s">
        <v>51</v>
      </c>
      <c r="N82" s="39" t="s">
        <v>40</v>
      </c>
      <c r="O82" s="40" t="s">
        <v>925</v>
      </c>
      <c r="P82" s="41">
        <v>3012415081</v>
      </c>
      <c r="Q82" s="41">
        <v>0</v>
      </c>
      <c r="R82" s="41">
        <v>0</v>
      </c>
      <c r="S82" s="41">
        <v>3012415081</v>
      </c>
      <c r="T82" s="41">
        <v>0</v>
      </c>
      <c r="U82" s="41">
        <v>1075244377</v>
      </c>
      <c r="V82" s="41">
        <v>1937170704</v>
      </c>
      <c r="W82" s="41">
        <v>116771678</v>
      </c>
      <c r="X82" s="41">
        <v>0</v>
      </c>
      <c r="Y82" s="41">
        <v>0</v>
      </c>
      <c r="Z82" s="41">
        <v>0</v>
      </c>
    </row>
    <row r="83" spans="1:26" ht="15" customHeight="1" x14ac:dyDescent="0.3">
      <c r="A83" s="39" t="s">
        <v>981</v>
      </c>
      <c r="B83" s="40" t="s">
        <v>982</v>
      </c>
      <c r="C83" s="43" t="s">
        <v>1039</v>
      </c>
      <c r="D83" s="39" t="s">
        <v>68</v>
      </c>
      <c r="E83" s="39" t="s">
        <v>69</v>
      </c>
      <c r="F83" s="39" t="s">
        <v>70</v>
      </c>
      <c r="G83" s="39" t="s">
        <v>74</v>
      </c>
      <c r="H83" s="39" t="s">
        <v>908</v>
      </c>
      <c r="I83" s="39" t="s">
        <v>909</v>
      </c>
      <c r="J83" s="39" t="s">
        <v>43</v>
      </c>
      <c r="K83" s="39"/>
      <c r="L83" s="39" t="s">
        <v>50</v>
      </c>
      <c r="M83" s="39" t="s">
        <v>51</v>
      </c>
      <c r="N83" s="39" t="s">
        <v>40</v>
      </c>
      <c r="O83" s="40" t="s">
        <v>923</v>
      </c>
      <c r="P83" s="41">
        <v>262355000</v>
      </c>
      <c r="Q83" s="41">
        <v>0</v>
      </c>
      <c r="R83" s="41">
        <v>0</v>
      </c>
      <c r="S83" s="41">
        <v>262355000</v>
      </c>
      <c r="T83" s="41">
        <v>0</v>
      </c>
      <c r="U83" s="41">
        <v>260039685</v>
      </c>
      <c r="V83" s="41">
        <v>2315315</v>
      </c>
      <c r="W83" s="41">
        <v>0</v>
      </c>
      <c r="X83" s="41">
        <v>0</v>
      </c>
      <c r="Y83" s="41">
        <v>0</v>
      </c>
      <c r="Z83" s="41">
        <v>0</v>
      </c>
    </row>
    <row r="84" spans="1:26" ht="15" customHeight="1" x14ac:dyDescent="0.3">
      <c r="A84" s="39" t="s">
        <v>981</v>
      </c>
      <c r="B84" s="40" t="s">
        <v>982</v>
      </c>
      <c r="C84" s="43" t="s">
        <v>1042</v>
      </c>
      <c r="D84" s="39" t="s">
        <v>68</v>
      </c>
      <c r="E84" s="39" t="s">
        <v>77</v>
      </c>
      <c r="F84" s="39" t="s">
        <v>70</v>
      </c>
      <c r="G84" s="39" t="s">
        <v>78</v>
      </c>
      <c r="H84" s="39" t="s">
        <v>908</v>
      </c>
      <c r="I84" s="39" t="s">
        <v>928</v>
      </c>
      <c r="J84" s="39" t="s">
        <v>43</v>
      </c>
      <c r="K84" s="39"/>
      <c r="L84" s="39" t="s">
        <v>38</v>
      </c>
      <c r="M84" s="39" t="s">
        <v>39</v>
      </c>
      <c r="N84" s="39" t="s">
        <v>40</v>
      </c>
      <c r="O84" s="40" t="s">
        <v>929</v>
      </c>
      <c r="P84" s="41">
        <v>780000000</v>
      </c>
      <c r="Q84" s="41">
        <v>0</v>
      </c>
      <c r="R84" s="41">
        <v>0</v>
      </c>
      <c r="S84" s="41">
        <v>780000000</v>
      </c>
      <c r="T84" s="41">
        <v>0</v>
      </c>
      <c r="U84" s="41">
        <v>631565459</v>
      </c>
      <c r="V84" s="41">
        <v>148434541</v>
      </c>
      <c r="W84" s="41">
        <v>380289402</v>
      </c>
      <c r="X84" s="41">
        <v>23544864</v>
      </c>
      <c r="Y84" s="41">
        <v>23544864</v>
      </c>
      <c r="Z84" s="41">
        <v>23544864</v>
      </c>
    </row>
    <row r="85" spans="1:26" ht="15" customHeight="1" x14ac:dyDescent="0.3">
      <c r="A85" s="39" t="s">
        <v>981</v>
      </c>
      <c r="B85" s="40" t="s">
        <v>982</v>
      </c>
      <c r="C85" s="43" t="s">
        <v>173</v>
      </c>
      <c r="D85" s="39" t="s">
        <v>68</v>
      </c>
      <c r="E85" s="39" t="s">
        <v>77</v>
      </c>
      <c r="F85" s="39" t="s">
        <v>70</v>
      </c>
      <c r="G85" s="39" t="s">
        <v>78</v>
      </c>
      <c r="H85" s="39" t="s">
        <v>908</v>
      </c>
      <c r="I85" s="39" t="s">
        <v>930</v>
      </c>
      <c r="J85" s="39" t="s">
        <v>43</v>
      </c>
      <c r="K85" s="39"/>
      <c r="L85" s="39" t="s">
        <v>38</v>
      </c>
      <c r="M85" s="39" t="s">
        <v>39</v>
      </c>
      <c r="N85" s="39" t="s">
        <v>40</v>
      </c>
      <c r="O85" s="40" t="s">
        <v>931</v>
      </c>
      <c r="P85" s="41">
        <v>3220000000</v>
      </c>
      <c r="Q85" s="41">
        <v>0</v>
      </c>
      <c r="R85" s="41">
        <v>300000000</v>
      </c>
      <c r="S85" s="41">
        <v>2920000000</v>
      </c>
      <c r="T85" s="41">
        <v>0</v>
      </c>
      <c r="U85" s="41">
        <v>1153314735</v>
      </c>
      <c r="V85" s="41">
        <v>1766685265</v>
      </c>
      <c r="W85" s="41">
        <v>1063265122</v>
      </c>
      <c r="X85" s="41">
        <v>107415021</v>
      </c>
      <c r="Y85" s="41">
        <v>107415021</v>
      </c>
      <c r="Z85" s="41">
        <v>107415021</v>
      </c>
    </row>
    <row r="86" spans="1:26" ht="15" customHeight="1" x14ac:dyDescent="0.3">
      <c r="A86" s="39" t="s">
        <v>981</v>
      </c>
      <c r="B86" s="40" t="s">
        <v>982</v>
      </c>
      <c r="C86" s="43" t="s">
        <v>173</v>
      </c>
      <c r="D86" s="39" t="s">
        <v>68</v>
      </c>
      <c r="E86" s="39" t="s">
        <v>77</v>
      </c>
      <c r="F86" s="39" t="s">
        <v>70</v>
      </c>
      <c r="G86" s="39" t="s">
        <v>78</v>
      </c>
      <c r="H86" s="39" t="s">
        <v>908</v>
      </c>
      <c r="I86" s="39" t="s">
        <v>930</v>
      </c>
      <c r="J86" s="39" t="s">
        <v>43</v>
      </c>
      <c r="K86" s="39"/>
      <c r="L86" s="39" t="s">
        <v>50</v>
      </c>
      <c r="M86" s="39" t="s">
        <v>51</v>
      </c>
      <c r="N86" s="39" t="s">
        <v>40</v>
      </c>
      <c r="O86" s="40" t="s">
        <v>931</v>
      </c>
      <c r="P86" s="41">
        <v>8940000000</v>
      </c>
      <c r="Q86" s="41">
        <v>0</v>
      </c>
      <c r="R86" s="41">
        <v>0</v>
      </c>
      <c r="S86" s="41">
        <v>8940000000</v>
      </c>
      <c r="T86" s="41">
        <v>0</v>
      </c>
      <c r="U86" s="41">
        <v>1207170485</v>
      </c>
      <c r="V86" s="41">
        <v>7732829515</v>
      </c>
      <c r="W86" s="41">
        <v>175230948</v>
      </c>
      <c r="X86" s="41">
        <v>80213883</v>
      </c>
      <c r="Y86" s="41">
        <v>79868060</v>
      </c>
      <c r="Z86" s="41">
        <v>79868060</v>
      </c>
    </row>
    <row r="87" spans="1:26" ht="15" customHeight="1" x14ac:dyDescent="0.3">
      <c r="A87" s="39" t="s">
        <v>981</v>
      </c>
      <c r="B87" s="40" t="s">
        <v>982</v>
      </c>
      <c r="C87" s="43" t="s">
        <v>1042</v>
      </c>
      <c r="D87" s="39" t="s">
        <v>68</v>
      </c>
      <c r="E87" s="39" t="s">
        <v>77</v>
      </c>
      <c r="F87" s="39" t="s">
        <v>70</v>
      </c>
      <c r="G87" s="39" t="s">
        <v>78</v>
      </c>
      <c r="H87" s="39" t="s">
        <v>908</v>
      </c>
      <c r="I87" s="39" t="s">
        <v>928</v>
      </c>
      <c r="J87" s="39" t="s">
        <v>43</v>
      </c>
      <c r="K87" s="39"/>
      <c r="L87" s="39" t="s">
        <v>50</v>
      </c>
      <c r="M87" s="39" t="s">
        <v>51</v>
      </c>
      <c r="N87" s="39" t="s">
        <v>40</v>
      </c>
      <c r="O87" s="40" t="s">
        <v>929</v>
      </c>
      <c r="P87" s="41">
        <v>6060000000</v>
      </c>
      <c r="Q87" s="41">
        <v>0</v>
      </c>
      <c r="R87" s="41">
        <v>0</v>
      </c>
      <c r="S87" s="41">
        <v>6060000000</v>
      </c>
      <c r="T87" s="41">
        <v>0</v>
      </c>
      <c r="U87" s="41">
        <v>171166632</v>
      </c>
      <c r="V87" s="41">
        <v>5888833368</v>
      </c>
      <c r="W87" s="41">
        <v>171166632</v>
      </c>
      <c r="X87" s="41">
        <v>0</v>
      </c>
      <c r="Y87" s="41">
        <v>0</v>
      </c>
      <c r="Z87" s="41">
        <v>0</v>
      </c>
    </row>
    <row r="88" spans="1:26" ht="15" customHeight="1" x14ac:dyDescent="0.3">
      <c r="A88" s="39" t="s">
        <v>981</v>
      </c>
      <c r="B88" s="40" t="s">
        <v>982</v>
      </c>
      <c r="C88" s="43" t="s">
        <v>1043</v>
      </c>
      <c r="D88" s="39" t="s">
        <v>68</v>
      </c>
      <c r="E88" s="39" t="s">
        <v>81</v>
      </c>
      <c r="F88" s="39" t="s">
        <v>70</v>
      </c>
      <c r="G88" s="39" t="s">
        <v>78</v>
      </c>
      <c r="H88" s="39" t="s">
        <v>908</v>
      </c>
      <c r="I88" s="39" t="s">
        <v>932</v>
      </c>
      <c r="J88" s="39" t="s">
        <v>43</v>
      </c>
      <c r="K88" s="39"/>
      <c r="L88" s="39" t="s">
        <v>38</v>
      </c>
      <c r="M88" s="39" t="s">
        <v>39</v>
      </c>
      <c r="N88" s="39" t="s">
        <v>40</v>
      </c>
      <c r="O88" s="40" t="s">
        <v>933</v>
      </c>
      <c r="P88" s="41">
        <v>7659826508</v>
      </c>
      <c r="Q88" s="41">
        <v>0</v>
      </c>
      <c r="R88" s="41">
        <v>5579011203</v>
      </c>
      <c r="S88" s="41">
        <v>2080815305</v>
      </c>
      <c r="T88" s="41">
        <v>0</v>
      </c>
      <c r="U88" s="41">
        <v>1865292495</v>
      </c>
      <c r="V88" s="41">
        <v>215522810</v>
      </c>
      <c r="W88" s="41">
        <v>1612739919</v>
      </c>
      <c r="X88" s="41">
        <v>276653423</v>
      </c>
      <c r="Y88" s="41">
        <v>276653423</v>
      </c>
      <c r="Z88" s="41">
        <v>276653423</v>
      </c>
    </row>
    <row r="89" spans="1:26" ht="15" customHeight="1" x14ac:dyDescent="0.3">
      <c r="A89" s="39" t="s">
        <v>981</v>
      </c>
      <c r="B89" s="40" t="s">
        <v>982</v>
      </c>
      <c r="C89" s="43" t="s">
        <v>1043</v>
      </c>
      <c r="D89" s="39" t="s">
        <v>68</v>
      </c>
      <c r="E89" s="39" t="s">
        <v>81</v>
      </c>
      <c r="F89" s="39" t="s">
        <v>70</v>
      </c>
      <c r="G89" s="39" t="s">
        <v>78</v>
      </c>
      <c r="H89" s="39" t="s">
        <v>908</v>
      </c>
      <c r="I89" s="39" t="s">
        <v>932</v>
      </c>
      <c r="J89" s="39" t="s">
        <v>43</v>
      </c>
      <c r="K89" s="39"/>
      <c r="L89" s="39" t="s">
        <v>38</v>
      </c>
      <c r="M89" s="39" t="s">
        <v>83</v>
      </c>
      <c r="N89" s="39" t="s">
        <v>40</v>
      </c>
      <c r="O89" s="40" t="s">
        <v>933</v>
      </c>
      <c r="P89" s="41">
        <v>7487400000</v>
      </c>
      <c r="Q89" s="41">
        <v>0</v>
      </c>
      <c r="R89" s="41">
        <v>5302780657</v>
      </c>
      <c r="S89" s="41">
        <v>2184619343</v>
      </c>
      <c r="T89" s="41">
        <v>0</v>
      </c>
      <c r="U89" s="41">
        <v>31000000</v>
      </c>
      <c r="V89" s="41">
        <v>2153619343</v>
      </c>
      <c r="W89" s="41">
        <v>0</v>
      </c>
      <c r="X89" s="41">
        <v>0</v>
      </c>
      <c r="Y89" s="41">
        <v>0</v>
      </c>
      <c r="Z89" s="41">
        <v>0</v>
      </c>
    </row>
    <row r="90" spans="1:26" ht="15" customHeight="1" x14ac:dyDescent="0.3">
      <c r="A90" s="39" t="s">
        <v>981</v>
      </c>
      <c r="B90" s="40" t="s">
        <v>982</v>
      </c>
      <c r="C90" s="43" t="s">
        <v>1044</v>
      </c>
      <c r="D90" s="39" t="s">
        <v>68</v>
      </c>
      <c r="E90" s="39" t="s">
        <v>81</v>
      </c>
      <c r="F90" s="39" t="s">
        <v>70</v>
      </c>
      <c r="G90" s="39" t="s">
        <v>78</v>
      </c>
      <c r="H90" s="39" t="s">
        <v>908</v>
      </c>
      <c r="I90" s="39" t="s">
        <v>934</v>
      </c>
      <c r="J90" s="39" t="s">
        <v>43</v>
      </c>
      <c r="K90" s="39"/>
      <c r="L90" s="39" t="s">
        <v>38</v>
      </c>
      <c r="M90" s="39" t="s">
        <v>83</v>
      </c>
      <c r="N90" s="39" t="s">
        <v>40</v>
      </c>
      <c r="O90" s="40" t="s">
        <v>935</v>
      </c>
      <c r="P90" s="41">
        <v>512600000</v>
      </c>
      <c r="Q90" s="41">
        <v>0</v>
      </c>
      <c r="R90" s="41">
        <v>0</v>
      </c>
      <c r="S90" s="41">
        <v>512600000</v>
      </c>
      <c r="T90" s="41">
        <v>0</v>
      </c>
      <c r="U90" s="41">
        <v>485832184</v>
      </c>
      <c r="V90" s="41">
        <v>26767816</v>
      </c>
      <c r="W90" s="41">
        <v>485832184</v>
      </c>
      <c r="X90" s="41">
        <v>43326059</v>
      </c>
      <c r="Y90" s="41">
        <v>43326059</v>
      </c>
      <c r="Z90" s="41">
        <v>43326059</v>
      </c>
    </row>
    <row r="91" spans="1:26" ht="15" customHeight="1" x14ac:dyDescent="0.3">
      <c r="A91" s="39" t="s">
        <v>981</v>
      </c>
      <c r="B91" s="40" t="s">
        <v>982</v>
      </c>
      <c r="C91" s="43" t="s">
        <v>1044</v>
      </c>
      <c r="D91" s="39" t="s">
        <v>68</v>
      </c>
      <c r="E91" s="39" t="s">
        <v>81</v>
      </c>
      <c r="F91" s="39" t="s">
        <v>70</v>
      </c>
      <c r="G91" s="39" t="s">
        <v>78</v>
      </c>
      <c r="H91" s="39" t="s">
        <v>908</v>
      </c>
      <c r="I91" s="39" t="s">
        <v>934</v>
      </c>
      <c r="J91" s="39" t="s">
        <v>43</v>
      </c>
      <c r="K91" s="39"/>
      <c r="L91" s="39" t="s">
        <v>50</v>
      </c>
      <c r="M91" s="39" t="s">
        <v>51</v>
      </c>
      <c r="N91" s="39" t="s">
        <v>40</v>
      </c>
      <c r="O91" s="40" t="s">
        <v>935</v>
      </c>
      <c r="P91" s="41">
        <v>3967350000</v>
      </c>
      <c r="Q91" s="41">
        <v>0</v>
      </c>
      <c r="R91" s="41">
        <v>35000000</v>
      </c>
      <c r="S91" s="41">
        <v>3932350000</v>
      </c>
      <c r="T91" s="41">
        <v>0</v>
      </c>
      <c r="U91" s="41">
        <v>57285184</v>
      </c>
      <c r="V91" s="41">
        <v>3875064816</v>
      </c>
      <c r="W91" s="41">
        <v>48647439</v>
      </c>
      <c r="X91" s="41">
        <v>6457025</v>
      </c>
      <c r="Y91" s="41">
        <v>4295631</v>
      </c>
      <c r="Z91" s="41">
        <v>4295631</v>
      </c>
    </row>
    <row r="92" spans="1:26" ht="15" customHeight="1" x14ac:dyDescent="0.3">
      <c r="A92" s="39" t="s">
        <v>981</v>
      </c>
      <c r="B92" s="40" t="s">
        <v>982</v>
      </c>
      <c r="C92" s="43" t="s">
        <v>1043</v>
      </c>
      <c r="D92" s="39" t="s">
        <v>68</v>
      </c>
      <c r="E92" s="39" t="s">
        <v>81</v>
      </c>
      <c r="F92" s="39" t="s">
        <v>70</v>
      </c>
      <c r="G92" s="39" t="s">
        <v>78</v>
      </c>
      <c r="H92" s="39" t="s">
        <v>908</v>
      </c>
      <c r="I92" s="39" t="s">
        <v>932</v>
      </c>
      <c r="J92" s="39" t="s">
        <v>43</v>
      </c>
      <c r="K92" s="39"/>
      <c r="L92" s="39" t="s">
        <v>50</v>
      </c>
      <c r="M92" s="39" t="s">
        <v>51</v>
      </c>
      <c r="N92" s="39" t="s">
        <v>40</v>
      </c>
      <c r="O92" s="40" t="s">
        <v>933</v>
      </c>
      <c r="P92" s="41">
        <v>27334650000</v>
      </c>
      <c r="Q92" s="41">
        <v>0</v>
      </c>
      <c r="R92" s="41">
        <v>700807966</v>
      </c>
      <c r="S92" s="41">
        <v>26633842034</v>
      </c>
      <c r="T92" s="41">
        <v>0</v>
      </c>
      <c r="U92" s="41">
        <v>3263945403</v>
      </c>
      <c r="V92" s="41">
        <v>23369896631</v>
      </c>
      <c r="W92" s="41">
        <v>1468502407</v>
      </c>
      <c r="X92" s="41">
        <v>35047459</v>
      </c>
      <c r="Y92" s="41">
        <v>35047459</v>
      </c>
      <c r="Z92" s="41">
        <v>35047459</v>
      </c>
    </row>
    <row r="93" spans="1:26" ht="15" customHeight="1" x14ac:dyDescent="0.3">
      <c r="A93" s="39" t="s">
        <v>981</v>
      </c>
      <c r="B93" s="40" t="s">
        <v>982</v>
      </c>
      <c r="C93" s="43" t="s">
        <v>1045</v>
      </c>
      <c r="D93" s="39" t="s">
        <v>68</v>
      </c>
      <c r="E93" s="39" t="s">
        <v>81</v>
      </c>
      <c r="F93" s="39" t="s">
        <v>70</v>
      </c>
      <c r="G93" s="39" t="s">
        <v>78</v>
      </c>
      <c r="H93" s="39" t="s">
        <v>908</v>
      </c>
      <c r="I93" s="39" t="s">
        <v>932</v>
      </c>
      <c r="J93" s="39" t="s">
        <v>936</v>
      </c>
      <c r="K93" s="39" t="s">
        <v>1</v>
      </c>
      <c r="L93" s="39" t="s">
        <v>38</v>
      </c>
      <c r="M93" s="39" t="s">
        <v>84</v>
      </c>
      <c r="N93" s="39" t="s">
        <v>40</v>
      </c>
      <c r="O93" s="40" t="s">
        <v>937</v>
      </c>
      <c r="P93" s="41">
        <v>0</v>
      </c>
      <c r="Q93" s="41">
        <v>1310017457</v>
      </c>
      <c r="R93" s="41">
        <v>1310017457</v>
      </c>
      <c r="S93" s="41">
        <v>0</v>
      </c>
      <c r="T93" s="41">
        <v>0</v>
      </c>
      <c r="U93" s="41">
        <v>0</v>
      </c>
      <c r="V93" s="41">
        <v>0</v>
      </c>
      <c r="W93" s="41">
        <v>0</v>
      </c>
      <c r="X93" s="41">
        <v>0</v>
      </c>
      <c r="Y93" s="41">
        <v>0</v>
      </c>
      <c r="Z93" s="41">
        <v>0</v>
      </c>
    </row>
    <row r="94" spans="1:26" ht="15" customHeight="1" x14ac:dyDescent="0.3">
      <c r="A94" s="39" t="s">
        <v>981</v>
      </c>
      <c r="B94" s="40" t="s">
        <v>982</v>
      </c>
      <c r="C94" s="43" t="s">
        <v>1046</v>
      </c>
      <c r="D94" s="39" t="s">
        <v>68</v>
      </c>
      <c r="E94" s="39" t="s">
        <v>81</v>
      </c>
      <c r="F94" s="39" t="s">
        <v>70</v>
      </c>
      <c r="G94" s="39" t="s">
        <v>78</v>
      </c>
      <c r="H94" s="39" t="s">
        <v>908</v>
      </c>
      <c r="I94" s="39" t="s">
        <v>932</v>
      </c>
      <c r="J94" s="39" t="s">
        <v>938</v>
      </c>
      <c r="K94" s="39" t="s">
        <v>1</v>
      </c>
      <c r="L94" s="39" t="s">
        <v>38</v>
      </c>
      <c r="M94" s="39" t="s">
        <v>84</v>
      </c>
      <c r="N94" s="39" t="s">
        <v>40</v>
      </c>
      <c r="O94" s="40" t="s">
        <v>939</v>
      </c>
      <c r="P94" s="41">
        <v>0</v>
      </c>
      <c r="Q94" s="41">
        <v>7320662632</v>
      </c>
      <c r="R94" s="41">
        <v>7320662632</v>
      </c>
      <c r="S94" s="41">
        <v>0</v>
      </c>
      <c r="T94" s="41">
        <v>0</v>
      </c>
      <c r="U94" s="41">
        <v>0</v>
      </c>
      <c r="V94" s="41">
        <v>0</v>
      </c>
      <c r="W94" s="41">
        <v>0</v>
      </c>
      <c r="X94" s="41">
        <v>0</v>
      </c>
      <c r="Y94" s="41">
        <v>0</v>
      </c>
      <c r="Z94" s="41">
        <v>0</v>
      </c>
    </row>
    <row r="95" spans="1:26" ht="15" customHeight="1" x14ac:dyDescent="0.3">
      <c r="A95" s="39" t="s">
        <v>981</v>
      </c>
      <c r="B95" s="40" t="s">
        <v>982</v>
      </c>
      <c r="C95" s="43" t="s">
        <v>1047</v>
      </c>
      <c r="D95" s="39" t="s">
        <v>68</v>
      </c>
      <c r="E95" s="39" t="s">
        <v>81</v>
      </c>
      <c r="F95" s="39" t="s">
        <v>70</v>
      </c>
      <c r="G95" s="39" t="s">
        <v>78</v>
      </c>
      <c r="H95" s="39" t="s">
        <v>908</v>
      </c>
      <c r="I95" s="39" t="s">
        <v>932</v>
      </c>
      <c r="J95" s="39" t="s">
        <v>940</v>
      </c>
      <c r="K95" s="39" t="s">
        <v>1</v>
      </c>
      <c r="L95" s="39" t="s">
        <v>38</v>
      </c>
      <c r="M95" s="39" t="s">
        <v>84</v>
      </c>
      <c r="N95" s="39" t="s">
        <v>40</v>
      </c>
      <c r="O95" s="40" t="s">
        <v>941</v>
      </c>
      <c r="P95" s="41">
        <v>0</v>
      </c>
      <c r="Q95" s="41">
        <v>12512774736</v>
      </c>
      <c r="R95" s="41">
        <v>12512774736</v>
      </c>
      <c r="S95" s="41">
        <v>0</v>
      </c>
      <c r="T95" s="41">
        <v>0</v>
      </c>
      <c r="U95" s="41">
        <v>0</v>
      </c>
      <c r="V95" s="41">
        <v>0</v>
      </c>
      <c r="W95" s="41">
        <v>0</v>
      </c>
      <c r="X95" s="41">
        <v>0</v>
      </c>
      <c r="Y95" s="41">
        <v>0</v>
      </c>
      <c r="Z95" s="41">
        <v>0</v>
      </c>
    </row>
    <row r="96" spans="1:26" ht="15" customHeight="1" x14ac:dyDescent="0.3">
      <c r="A96" s="39" t="s">
        <v>981</v>
      </c>
      <c r="B96" s="40" t="s">
        <v>982</v>
      </c>
      <c r="C96" s="43" t="s">
        <v>1048</v>
      </c>
      <c r="D96" s="39" t="s">
        <v>68</v>
      </c>
      <c r="E96" s="39" t="s">
        <v>81</v>
      </c>
      <c r="F96" s="39" t="s">
        <v>70</v>
      </c>
      <c r="G96" s="39" t="s">
        <v>78</v>
      </c>
      <c r="H96" s="39" t="s">
        <v>908</v>
      </c>
      <c r="I96" s="39" t="s">
        <v>932</v>
      </c>
      <c r="J96" s="39" t="s">
        <v>942</v>
      </c>
      <c r="K96" s="39" t="s">
        <v>1</v>
      </c>
      <c r="L96" s="39" t="s">
        <v>38</v>
      </c>
      <c r="M96" s="39" t="s">
        <v>84</v>
      </c>
      <c r="N96" s="39" t="s">
        <v>40</v>
      </c>
      <c r="O96" s="40" t="s">
        <v>943</v>
      </c>
      <c r="P96" s="41">
        <v>0</v>
      </c>
      <c r="Q96" s="41">
        <v>967730264</v>
      </c>
      <c r="R96" s="41">
        <v>967730264</v>
      </c>
      <c r="S96" s="41">
        <v>0</v>
      </c>
      <c r="T96" s="41">
        <v>0</v>
      </c>
      <c r="U96" s="41">
        <v>0</v>
      </c>
      <c r="V96" s="41">
        <v>0</v>
      </c>
      <c r="W96" s="41">
        <v>0</v>
      </c>
      <c r="X96" s="41">
        <v>0</v>
      </c>
      <c r="Y96" s="41">
        <v>0</v>
      </c>
      <c r="Z96" s="41">
        <v>0</v>
      </c>
    </row>
    <row r="97" spans="1:26" ht="15" customHeight="1" x14ac:dyDescent="0.3">
      <c r="A97" s="39" t="s">
        <v>981</v>
      </c>
      <c r="B97" s="40" t="s">
        <v>982</v>
      </c>
      <c r="C97" s="43" t="s">
        <v>1049</v>
      </c>
      <c r="D97" s="39" t="s">
        <v>68</v>
      </c>
      <c r="E97" s="39" t="s">
        <v>81</v>
      </c>
      <c r="F97" s="39" t="s">
        <v>70</v>
      </c>
      <c r="G97" s="39" t="s">
        <v>78</v>
      </c>
      <c r="H97" s="39" t="s">
        <v>908</v>
      </c>
      <c r="I97" s="39" t="s">
        <v>932</v>
      </c>
      <c r="J97" s="39" t="s">
        <v>944</v>
      </c>
      <c r="K97" s="39" t="s">
        <v>1</v>
      </c>
      <c r="L97" s="39" t="s">
        <v>38</v>
      </c>
      <c r="M97" s="39" t="s">
        <v>84</v>
      </c>
      <c r="N97" s="39" t="s">
        <v>40</v>
      </c>
      <c r="O97" s="40" t="s">
        <v>945</v>
      </c>
      <c r="P97" s="41">
        <v>0</v>
      </c>
      <c r="Q97" s="41">
        <v>4707269736</v>
      </c>
      <c r="R97" s="41">
        <v>4707269736</v>
      </c>
      <c r="S97" s="41">
        <v>0</v>
      </c>
      <c r="T97" s="41">
        <v>0</v>
      </c>
      <c r="U97" s="41">
        <v>0</v>
      </c>
      <c r="V97" s="41">
        <v>0</v>
      </c>
      <c r="W97" s="41">
        <v>0</v>
      </c>
      <c r="X97" s="41">
        <v>0</v>
      </c>
      <c r="Y97" s="41">
        <v>0</v>
      </c>
      <c r="Z97" s="41">
        <v>0</v>
      </c>
    </row>
    <row r="98" spans="1:26" ht="15" customHeight="1" x14ac:dyDescent="0.3">
      <c r="A98" s="39" t="s">
        <v>981</v>
      </c>
      <c r="B98" s="40" t="s">
        <v>982</v>
      </c>
      <c r="C98" s="43" t="s">
        <v>1050</v>
      </c>
      <c r="D98" s="39" t="s">
        <v>68</v>
      </c>
      <c r="E98" s="39" t="s">
        <v>81</v>
      </c>
      <c r="F98" s="39" t="s">
        <v>70</v>
      </c>
      <c r="G98" s="39" t="s">
        <v>78</v>
      </c>
      <c r="H98" s="39" t="s">
        <v>908</v>
      </c>
      <c r="I98" s="39" t="s">
        <v>932</v>
      </c>
      <c r="J98" s="39" t="s">
        <v>946</v>
      </c>
      <c r="K98" s="39" t="s">
        <v>1</v>
      </c>
      <c r="L98" s="39" t="s">
        <v>38</v>
      </c>
      <c r="M98" s="39" t="s">
        <v>84</v>
      </c>
      <c r="N98" s="39" t="s">
        <v>40</v>
      </c>
      <c r="O98" s="40" t="s">
        <v>947</v>
      </c>
      <c r="P98" s="41">
        <v>0</v>
      </c>
      <c r="Q98" s="41">
        <v>10719704045</v>
      </c>
      <c r="R98" s="41">
        <v>10719704045</v>
      </c>
      <c r="S98" s="41">
        <v>0</v>
      </c>
      <c r="T98" s="41">
        <v>0</v>
      </c>
      <c r="U98" s="41">
        <v>0</v>
      </c>
      <c r="V98" s="41">
        <v>0</v>
      </c>
      <c r="W98" s="41">
        <v>0</v>
      </c>
      <c r="X98" s="41">
        <v>0</v>
      </c>
      <c r="Y98" s="41">
        <v>0</v>
      </c>
      <c r="Z98" s="41">
        <v>0</v>
      </c>
    </row>
    <row r="99" spans="1:26" ht="15" customHeight="1" x14ac:dyDescent="0.3">
      <c r="A99" s="39" t="s">
        <v>981</v>
      </c>
      <c r="B99" s="40" t="s">
        <v>982</v>
      </c>
      <c r="C99" s="43" t="s">
        <v>1051</v>
      </c>
      <c r="D99" s="39" t="s">
        <v>68</v>
      </c>
      <c r="E99" s="39" t="s">
        <v>81</v>
      </c>
      <c r="F99" s="39" t="s">
        <v>70</v>
      </c>
      <c r="G99" s="39" t="s">
        <v>78</v>
      </c>
      <c r="H99" s="39" t="s">
        <v>908</v>
      </c>
      <c r="I99" s="39" t="s">
        <v>932</v>
      </c>
      <c r="J99" s="39" t="s">
        <v>948</v>
      </c>
      <c r="K99" s="39" t="s">
        <v>1</v>
      </c>
      <c r="L99" s="39" t="s">
        <v>38</v>
      </c>
      <c r="M99" s="39" t="s">
        <v>84</v>
      </c>
      <c r="N99" s="39" t="s">
        <v>40</v>
      </c>
      <c r="O99" s="40" t="s">
        <v>949</v>
      </c>
      <c r="P99" s="41">
        <v>0</v>
      </c>
      <c r="Q99" s="41">
        <v>13901430050</v>
      </c>
      <c r="R99" s="41">
        <v>13901430050</v>
      </c>
      <c r="S99" s="41">
        <v>0</v>
      </c>
      <c r="T99" s="41">
        <v>0</v>
      </c>
      <c r="U99" s="41">
        <v>0</v>
      </c>
      <c r="V99" s="41">
        <v>0</v>
      </c>
      <c r="W99" s="41">
        <v>0</v>
      </c>
      <c r="X99" s="41">
        <v>0</v>
      </c>
      <c r="Y99" s="41">
        <v>0</v>
      </c>
      <c r="Z99" s="41">
        <v>0</v>
      </c>
    </row>
    <row r="100" spans="1:26" ht="15" customHeight="1" x14ac:dyDescent="0.3">
      <c r="A100" s="39" t="s">
        <v>981</v>
      </c>
      <c r="B100" s="40" t="s">
        <v>982</v>
      </c>
      <c r="C100" s="43" t="s">
        <v>1052</v>
      </c>
      <c r="D100" s="39" t="s">
        <v>68</v>
      </c>
      <c r="E100" s="39" t="s">
        <v>81</v>
      </c>
      <c r="F100" s="39" t="s">
        <v>70</v>
      </c>
      <c r="G100" s="39" t="s">
        <v>78</v>
      </c>
      <c r="H100" s="39" t="s">
        <v>908</v>
      </c>
      <c r="I100" s="39" t="s">
        <v>932</v>
      </c>
      <c r="J100" s="39" t="s">
        <v>950</v>
      </c>
      <c r="K100" s="39" t="s">
        <v>1</v>
      </c>
      <c r="L100" s="39" t="s">
        <v>38</v>
      </c>
      <c r="M100" s="39" t="s">
        <v>84</v>
      </c>
      <c r="N100" s="39" t="s">
        <v>40</v>
      </c>
      <c r="O100" s="40" t="s">
        <v>951</v>
      </c>
      <c r="P100" s="41">
        <v>0</v>
      </c>
      <c r="Q100" s="41">
        <v>264000000</v>
      </c>
      <c r="R100" s="41">
        <v>264000000</v>
      </c>
      <c r="S100" s="41">
        <v>0</v>
      </c>
      <c r="T100" s="41">
        <v>0</v>
      </c>
      <c r="U100" s="41">
        <v>0</v>
      </c>
      <c r="V100" s="41">
        <v>0</v>
      </c>
      <c r="W100" s="41">
        <v>0</v>
      </c>
      <c r="X100" s="41">
        <v>0</v>
      </c>
      <c r="Y100" s="41">
        <v>0</v>
      </c>
      <c r="Z100" s="41">
        <v>0</v>
      </c>
    </row>
    <row r="101" spans="1:26" ht="15" customHeight="1" x14ac:dyDescent="0.3">
      <c r="A101" s="39" t="s">
        <v>981</v>
      </c>
      <c r="B101" s="40" t="s">
        <v>982</v>
      </c>
      <c r="C101" s="43" t="s">
        <v>1053</v>
      </c>
      <c r="D101" s="39" t="s">
        <v>68</v>
      </c>
      <c r="E101" s="39" t="s">
        <v>81</v>
      </c>
      <c r="F101" s="39" t="s">
        <v>70</v>
      </c>
      <c r="G101" s="39" t="s">
        <v>78</v>
      </c>
      <c r="H101" s="39" t="s">
        <v>908</v>
      </c>
      <c r="I101" s="39" t="s">
        <v>932</v>
      </c>
      <c r="J101" s="39" t="s">
        <v>952</v>
      </c>
      <c r="K101" s="39" t="s">
        <v>1</v>
      </c>
      <c r="L101" s="39" t="s">
        <v>38</v>
      </c>
      <c r="M101" s="39" t="s">
        <v>84</v>
      </c>
      <c r="N101" s="39" t="s">
        <v>40</v>
      </c>
      <c r="O101" s="40" t="s">
        <v>953</v>
      </c>
      <c r="P101" s="41">
        <v>0</v>
      </c>
      <c r="Q101" s="41">
        <v>792000000</v>
      </c>
      <c r="R101" s="41">
        <v>792000000</v>
      </c>
      <c r="S101" s="41">
        <v>0</v>
      </c>
      <c r="T101" s="41">
        <v>0</v>
      </c>
      <c r="U101" s="41">
        <v>0</v>
      </c>
      <c r="V101" s="41">
        <v>0</v>
      </c>
      <c r="W101" s="41">
        <v>0</v>
      </c>
      <c r="X101" s="41">
        <v>0</v>
      </c>
      <c r="Y101" s="41">
        <v>0</v>
      </c>
      <c r="Z101" s="41">
        <v>0</v>
      </c>
    </row>
    <row r="102" spans="1:26" ht="15" customHeight="1" x14ac:dyDescent="0.3">
      <c r="A102" s="39" t="s">
        <v>981</v>
      </c>
      <c r="B102" s="40" t="s">
        <v>982</v>
      </c>
      <c r="C102" s="43" t="s">
        <v>1054</v>
      </c>
      <c r="D102" s="39" t="s">
        <v>68</v>
      </c>
      <c r="E102" s="39" t="s">
        <v>86</v>
      </c>
      <c r="F102" s="39" t="s">
        <v>70</v>
      </c>
      <c r="G102" s="39" t="s">
        <v>87</v>
      </c>
      <c r="H102" s="39" t="s">
        <v>908</v>
      </c>
      <c r="I102" s="39" t="s">
        <v>954</v>
      </c>
      <c r="J102" s="39" t="s">
        <v>43</v>
      </c>
      <c r="K102" s="39"/>
      <c r="L102" s="39" t="s">
        <v>38</v>
      </c>
      <c r="M102" s="39" t="s">
        <v>39</v>
      </c>
      <c r="N102" s="39" t="s">
        <v>40</v>
      </c>
      <c r="O102" s="40" t="s">
        <v>955</v>
      </c>
      <c r="P102" s="41">
        <v>2229000000</v>
      </c>
      <c r="Q102" s="41">
        <v>0</v>
      </c>
      <c r="R102" s="41">
        <v>0</v>
      </c>
      <c r="S102" s="41">
        <v>2229000000</v>
      </c>
      <c r="T102" s="41">
        <v>0</v>
      </c>
      <c r="U102" s="41">
        <v>612113752</v>
      </c>
      <c r="V102" s="41">
        <v>1616886248</v>
      </c>
      <c r="W102" s="41">
        <v>516145346</v>
      </c>
      <c r="X102" s="41">
        <v>55209184</v>
      </c>
      <c r="Y102" s="41">
        <v>55209184</v>
      </c>
      <c r="Z102" s="41">
        <v>55209184</v>
      </c>
    </row>
    <row r="103" spans="1:26" ht="15" customHeight="1" x14ac:dyDescent="0.3">
      <c r="A103" s="39" t="s">
        <v>981</v>
      </c>
      <c r="B103" s="40" t="s">
        <v>982</v>
      </c>
      <c r="C103" s="43" t="s">
        <v>1055</v>
      </c>
      <c r="D103" s="39" t="s">
        <v>68</v>
      </c>
      <c r="E103" s="39" t="s">
        <v>86</v>
      </c>
      <c r="F103" s="39" t="s">
        <v>70</v>
      </c>
      <c r="G103" s="39" t="s">
        <v>87</v>
      </c>
      <c r="H103" s="39" t="s">
        <v>908</v>
      </c>
      <c r="I103" s="39" t="s">
        <v>956</v>
      </c>
      <c r="J103" s="39" t="s">
        <v>43</v>
      </c>
      <c r="K103" s="39"/>
      <c r="L103" s="39" t="s">
        <v>38</v>
      </c>
      <c r="M103" s="39" t="s">
        <v>39</v>
      </c>
      <c r="N103" s="39" t="s">
        <v>40</v>
      </c>
      <c r="O103" s="40" t="s">
        <v>957</v>
      </c>
      <c r="P103" s="41">
        <v>271000000</v>
      </c>
      <c r="Q103" s="41">
        <v>0</v>
      </c>
      <c r="R103" s="41">
        <v>0</v>
      </c>
      <c r="S103" s="41">
        <v>271000000</v>
      </c>
      <c r="T103" s="41">
        <v>0</v>
      </c>
      <c r="U103" s="41">
        <v>120788800</v>
      </c>
      <c r="V103" s="41">
        <v>150211200</v>
      </c>
      <c r="W103" s="41">
        <v>120788800</v>
      </c>
      <c r="X103" s="41">
        <v>21182975</v>
      </c>
      <c r="Y103" s="41">
        <v>21182975</v>
      </c>
      <c r="Z103" s="41">
        <v>21182975</v>
      </c>
    </row>
    <row r="104" spans="1:26" ht="15" customHeight="1" x14ac:dyDescent="0.3">
      <c r="A104" s="39" t="s">
        <v>981</v>
      </c>
      <c r="B104" s="40" t="s">
        <v>982</v>
      </c>
      <c r="C104" s="43" t="s">
        <v>1056</v>
      </c>
      <c r="D104" s="39" t="s">
        <v>68</v>
      </c>
      <c r="E104" s="39" t="s">
        <v>86</v>
      </c>
      <c r="F104" s="39" t="s">
        <v>70</v>
      </c>
      <c r="G104" s="39" t="s">
        <v>87</v>
      </c>
      <c r="H104" s="39" t="s">
        <v>908</v>
      </c>
      <c r="I104" s="39" t="s">
        <v>958</v>
      </c>
      <c r="J104" s="39" t="s">
        <v>43</v>
      </c>
      <c r="K104" s="39"/>
      <c r="L104" s="39" t="s">
        <v>50</v>
      </c>
      <c r="M104" s="39" t="s">
        <v>51</v>
      </c>
      <c r="N104" s="39" t="s">
        <v>40</v>
      </c>
      <c r="O104" s="40" t="s">
        <v>959</v>
      </c>
      <c r="P104" s="41">
        <v>2500000000</v>
      </c>
      <c r="Q104" s="41">
        <v>0</v>
      </c>
      <c r="R104" s="41">
        <v>0</v>
      </c>
      <c r="S104" s="41">
        <v>2500000000</v>
      </c>
      <c r="T104" s="41">
        <v>0</v>
      </c>
      <c r="U104" s="41">
        <v>45043851</v>
      </c>
      <c r="V104" s="41">
        <v>2454956149</v>
      </c>
      <c r="W104" s="41">
        <v>45043851</v>
      </c>
      <c r="X104" s="41">
        <v>0</v>
      </c>
      <c r="Y104" s="41">
        <v>0</v>
      </c>
      <c r="Z104" s="41">
        <v>0</v>
      </c>
    </row>
    <row r="105" spans="1:26" ht="15" customHeight="1" x14ac:dyDescent="0.3">
      <c r="A105" s="39" t="s">
        <v>981</v>
      </c>
      <c r="B105" s="40" t="s">
        <v>982</v>
      </c>
      <c r="C105" s="43" t="s">
        <v>1057</v>
      </c>
      <c r="D105" s="39" t="s">
        <v>68</v>
      </c>
      <c r="E105" s="39" t="s">
        <v>90</v>
      </c>
      <c r="F105" s="39" t="s">
        <v>70</v>
      </c>
      <c r="G105" s="39" t="s">
        <v>91</v>
      </c>
      <c r="H105" s="39" t="s">
        <v>908</v>
      </c>
      <c r="I105" s="39" t="s">
        <v>960</v>
      </c>
      <c r="J105" s="39" t="s">
        <v>43</v>
      </c>
      <c r="K105" s="39"/>
      <c r="L105" s="39" t="s">
        <v>38</v>
      </c>
      <c r="M105" s="39" t="s">
        <v>39</v>
      </c>
      <c r="N105" s="39" t="s">
        <v>40</v>
      </c>
      <c r="O105" s="40" t="s">
        <v>961</v>
      </c>
      <c r="P105" s="41">
        <v>1148750000</v>
      </c>
      <c r="Q105" s="41">
        <v>630800186</v>
      </c>
      <c r="R105" s="41">
        <v>0</v>
      </c>
      <c r="S105" s="41">
        <v>1779550186</v>
      </c>
      <c r="T105" s="41">
        <v>0</v>
      </c>
      <c r="U105" s="41">
        <v>1672878188</v>
      </c>
      <c r="V105" s="41">
        <v>106671998</v>
      </c>
      <c r="W105" s="41">
        <v>1436980634</v>
      </c>
      <c r="X105" s="42">
        <v>217111867</v>
      </c>
      <c r="Y105" s="41">
        <v>217111867</v>
      </c>
      <c r="Z105" s="41">
        <v>217111867</v>
      </c>
    </row>
    <row r="106" spans="1:26" ht="15" customHeight="1" x14ac:dyDescent="0.3">
      <c r="A106" s="39" t="s">
        <v>981</v>
      </c>
      <c r="B106" s="40" t="s">
        <v>982</v>
      </c>
      <c r="C106" s="43" t="s">
        <v>1058</v>
      </c>
      <c r="D106" s="39" t="s">
        <v>68</v>
      </c>
      <c r="E106" s="39" t="s">
        <v>90</v>
      </c>
      <c r="F106" s="39" t="s">
        <v>70</v>
      </c>
      <c r="G106" s="39" t="s">
        <v>91</v>
      </c>
      <c r="H106" s="39" t="s">
        <v>908</v>
      </c>
      <c r="I106" s="39" t="s">
        <v>962</v>
      </c>
      <c r="J106" s="39" t="s">
        <v>43</v>
      </c>
      <c r="K106" s="39"/>
      <c r="L106" s="39" t="s">
        <v>38</v>
      </c>
      <c r="M106" s="39" t="s">
        <v>39</v>
      </c>
      <c r="N106" s="39" t="s">
        <v>40</v>
      </c>
      <c r="O106" s="40" t="s">
        <v>963</v>
      </c>
      <c r="P106" s="41">
        <v>430000000</v>
      </c>
      <c r="Q106" s="41">
        <v>0</v>
      </c>
      <c r="R106" s="41">
        <v>80286283.879999995</v>
      </c>
      <c r="S106" s="41">
        <v>349713716.12</v>
      </c>
      <c r="T106" s="41">
        <v>0</v>
      </c>
      <c r="U106" s="41">
        <v>349713716</v>
      </c>
      <c r="V106" s="41">
        <v>0.12</v>
      </c>
      <c r="W106" s="41">
        <v>0</v>
      </c>
      <c r="X106" s="42">
        <v>0</v>
      </c>
      <c r="Y106" s="41">
        <v>0</v>
      </c>
      <c r="Z106" s="41">
        <v>0</v>
      </c>
    </row>
    <row r="107" spans="1:26" ht="15" customHeight="1" x14ac:dyDescent="0.3">
      <c r="A107" s="39" t="s">
        <v>981</v>
      </c>
      <c r="B107" s="40" t="s">
        <v>982</v>
      </c>
      <c r="C107" s="43" t="s">
        <v>1059</v>
      </c>
      <c r="D107" s="39" t="s">
        <v>68</v>
      </c>
      <c r="E107" s="39" t="s">
        <v>90</v>
      </c>
      <c r="F107" s="39" t="s">
        <v>70</v>
      </c>
      <c r="G107" s="39" t="s">
        <v>91</v>
      </c>
      <c r="H107" s="39" t="s">
        <v>908</v>
      </c>
      <c r="I107" s="39" t="s">
        <v>964</v>
      </c>
      <c r="J107" s="39" t="s">
        <v>43</v>
      </c>
      <c r="K107" s="39"/>
      <c r="L107" s="39" t="s">
        <v>38</v>
      </c>
      <c r="M107" s="39" t="s">
        <v>39</v>
      </c>
      <c r="N107" s="39" t="s">
        <v>40</v>
      </c>
      <c r="O107" s="40" t="s">
        <v>965</v>
      </c>
      <c r="P107" s="41">
        <v>900000000</v>
      </c>
      <c r="Q107" s="41">
        <v>352000000</v>
      </c>
      <c r="R107" s="41">
        <v>630800186</v>
      </c>
      <c r="S107" s="41">
        <v>621199814</v>
      </c>
      <c r="T107" s="41">
        <v>0</v>
      </c>
      <c r="U107" s="41">
        <v>554933019</v>
      </c>
      <c r="V107" s="41">
        <v>66266795</v>
      </c>
      <c r="W107" s="41">
        <v>550037220</v>
      </c>
      <c r="X107" s="42">
        <v>92036401</v>
      </c>
      <c r="Y107" s="41">
        <v>92036401</v>
      </c>
      <c r="Z107" s="41">
        <v>92036401</v>
      </c>
    </row>
    <row r="108" spans="1:26" ht="15" customHeight="1" x14ac:dyDescent="0.3">
      <c r="A108" s="39" t="s">
        <v>981</v>
      </c>
      <c r="B108" s="40" t="s">
        <v>982</v>
      </c>
      <c r="C108" s="43" t="s">
        <v>166</v>
      </c>
      <c r="D108" s="39" t="s">
        <v>68</v>
      </c>
      <c r="E108" s="39" t="s">
        <v>90</v>
      </c>
      <c r="F108" s="39" t="s">
        <v>70</v>
      </c>
      <c r="G108" s="39" t="s">
        <v>91</v>
      </c>
      <c r="H108" s="39" t="s">
        <v>908</v>
      </c>
      <c r="I108" s="39" t="s">
        <v>966</v>
      </c>
      <c r="J108" s="39" t="s">
        <v>43</v>
      </c>
      <c r="K108" s="39"/>
      <c r="L108" s="39" t="s">
        <v>38</v>
      </c>
      <c r="M108" s="39" t="s">
        <v>39</v>
      </c>
      <c r="N108" s="39" t="s">
        <v>40</v>
      </c>
      <c r="O108" s="40" t="s">
        <v>967</v>
      </c>
      <c r="P108" s="41">
        <v>5121250000</v>
      </c>
      <c r="Q108" s="41">
        <v>1000000000</v>
      </c>
      <c r="R108" s="41">
        <v>3901713716.1199999</v>
      </c>
      <c r="S108" s="41">
        <v>2219536283.8800001</v>
      </c>
      <c r="T108" s="41">
        <v>0</v>
      </c>
      <c r="U108" s="41">
        <v>1221790305.8800001</v>
      </c>
      <c r="V108" s="41">
        <v>997745978</v>
      </c>
      <c r="W108" s="41">
        <v>1157671563.8800001</v>
      </c>
      <c r="X108" s="42">
        <v>316878100</v>
      </c>
      <c r="Y108" s="41">
        <v>316878100</v>
      </c>
      <c r="Z108" s="41">
        <v>316878100</v>
      </c>
    </row>
    <row r="109" spans="1:26" ht="15" customHeight="1" x14ac:dyDescent="0.3">
      <c r="A109" s="39" t="s">
        <v>981</v>
      </c>
      <c r="B109" s="40" t="s">
        <v>982</v>
      </c>
      <c r="C109" s="43" t="s">
        <v>166</v>
      </c>
      <c r="D109" s="39" t="s">
        <v>68</v>
      </c>
      <c r="E109" s="39" t="s">
        <v>90</v>
      </c>
      <c r="F109" s="39" t="s">
        <v>70</v>
      </c>
      <c r="G109" s="39" t="s">
        <v>91</v>
      </c>
      <c r="H109" s="39" t="s">
        <v>908</v>
      </c>
      <c r="I109" s="39" t="s">
        <v>966</v>
      </c>
      <c r="J109" s="39" t="s">
        <v>43</v>
      </c>
      <c r="K109" s="39"/>
      <c r="L109" s="39" t="s">
        <v>50</v>
      </c>
      <c r="M109" s="39" t="s">
        <v>51</v>
      </c>
      <c r="N109" s="39" t="s">
        <v>40</v>
      </c>
      <c r="O109" s="40" t="s">
        <v>967</v>
      </c>
      <c r="P109" s="41">
        <v>2300000000</v>
      </c>
      <c r="Q109" s="41">
        <v>1200000000</v>
      </c>
      <c r="R109" s="41">
        <v>0</v>
      </c>
      <c r="S109" s="41">
        <v>3500000000</v>
      </c>
      <c r="T109" s="41">
        <v>0</v>
      </c>
      <c r="U109" s="41">
        <v>2416242433</v>
      </c>
      <c r="V109" s="41">
        <v>1083757567</v>
      </c>
      <c r="W109" s="41">
        <v>1489844718</v>
      </c>
      <c r="X109" s="42">
        <v>1100981000</v>
      </c>
      <c r="Y109" s="41">
        <v>1100981000</v>
      </c>
      <c r="Z109" s="41">
        <v>1100981000</v>
      </c>
    </row>
    <row r="110" spans="1:26" ht="15" customHeight="1" x14ac:dyDescent="0.3">
      <c r="A110" s="39" t="s">
        <v>981</v>
      </c>
      <c r="B110" s="40" t="s">
        <v>982</v>
      </c>
      <c r="C110" s="43" t="s">
        <v>1059</v>
      </c>
      <c r="D110" s="39" t="s">
        <v>68</v>
      </c>
      <c r="E110" s="39" t="s">
        <v>90</v>
      </c>
      <c r="F110" s="39" t="s">
        <v>70</v>
      </c>
      <c r="G110" s="39" t="s">
        <v>91</v>
      </c>
      <c r="H110" s="39" t="s">
        <v>908</v>
      </c>
      <c r="I110" s="39" t="s">
        <v>964</v>
      </c>
      <c r="J110" s="39" t="s">
        <v>43</v>
      </c>
      <c r="K110" s="39"/>
      <c r="L110" s="39" t="s">
        <v>50</v>
      </c>
      <c r="M110" s="39" t="s">
        <v>51</v>
      </c>
      <c r="N110" s="39" t="s">
        <v>40</v>
      </c>
      <c r="O110" s="40" t="s">
        <v>965</v>
      </c>
      <c r="P110" s="41">
        <v>3050000000</v>
      </c>
      <c r="Q110" s="41">
        <v>0</v>
      </c>
      <c r="R110" s="41">
        <v>1709664960</v>
      </c>
      <c r="S110" s="41">
        <v>1340335040</v>
      </c>
      <c r="T110" s="41">
        <v>0</v>
      </c>
      <c r="U110" s="41">
        <v>514131555</v>
      </c>
      <c r="V110" s="41">
        <v>826203485</v>
      </c>
      <c r="W110" s="41">
        <v>419973895</v>
      </c>
      <c r="X110" s="42">
        <v>50354764</v>
      </c>
      <c r="Y110" s="41">
        <v>50354764</v>
      </c>
      <c r="Z110" s="41">
        <v>50354764</v>
      </c>
    </row>
    <row r="111" spans="1:26" ht="15" customHeight="1" x14ac:dyDescent="0.3">
      <c r="A111" s="39" t="s">
        <v>981</v>
      </c>
      <c r="B111" s="40" t="s">
        <v>982</v>
      </c>
      <c r="C111" s="43" t="s">
        <v>1058</v>
      </c>
      <c r="D111" s="39" t="s">
        <v>68</v>
      </c>
      <c r="E111" s="39" t="s">
        <v>90</v>
      </c>
      <c r="F111" s="39" t="s">
        <v>70</v>
      </c>
      <c r="G111" s="39" t="s">
        <v>91</v>
      </c>
      <c r="H111" s="39" t="s">
        <v>908</v>
      </c>
      <c r="I111" s="39" t="s">
        <v>962</v>
      </c>
      <c r="J111" s="39" t="s">
        <v>43</v>
      </c>
      <c r="K111" s="39"/>
      <c r="L111" s="39" t="s">
        <v>50</v>
      </c>
      <c r="M111" s="39" t="s">
        <v>51</v>
      </c>
      <c r="N111" s="39" t="s">
        <v>40</v>
      </c>
      <c r="O111" s="40" t="s">
        <v>963</v>
      </c>
      <c r="P111" s="41">
        <v>200000000</v>
      </c>
      <c r="Q111" s="41">
        <v>0</v>
      </c>
      <c r="R111" s="41">
        <v>0</v>
      </c>
      <c r="S111" s="41">
        <v>200000000</v>
      </c>
      <c r="T111" s="41">
        <v>0</v>
      </c>
      <c r="U111" s="41">
        <v>0</v>
      </c>
      <c r="V111" s="41">
        <v>200000000</v>
      </c>
      <c r="W111" s="41">
        <v>0</v>
      </c>
      <c r="X111" s="42">
        <v>0</v>
      </c>
      <c r="Y111" s="41">
        <v>0</v>
      </c>
      <c r="Z111" s="41">
        <v>0</v>
      </c>
    </row>
    <row r="112" spans="1:26" ht="15" customHeight="1" x14ac:dyDescent="0.3">
      <c r="A112" s="39" t="s">
        <v>981</v>
      </c>
      <c r="B112" s="40" t="s">
        <v>982</v>
      </c>
      <c r="C112" s="43" t="s">
        <v>1057</v>
      </c>
      <c r="D112" s="39" t="s">
        <v>68</v>
      </c>
      <c r="E112" s="39" t="s">
        <v>90</v>
      </c>
      <c r="F112" s="39" t="s">
        <v>70</v>
      </c>
      <c r="G112" s="39" t="s">
        <v>91</v>
      </c>
      <c r="H112" s="39" t="s">
        <v>908</v>
      </c>
      <c r="I112" s="39" t="s">
        <v>960</v>
      </c>
      <c r="J112" s="39" t="s">
        <v>43</v>
      </c>
      <c r="K112" s="39"/>
      <c r="L112" s="39" t="s">
        <v>50</v>
      </c>
      <c r="M112" s="39" t="s">
        <v>51</v>
      </c>
      <c r="N112" s="39" t="s">
        <v>40</v>
      </c>
      <c r="O112" s="40" t="s">
        <v>961</v>
      </c>
      <c r="P112" s="41">
        <v>450000000</v>
      </c>
      <c r="Q112" s="41">
        <v>0</v>
      </c>
      <c r="R112" s="41">
        <v>0</v>
      </c>
      <c r="S112" s="41">
        <v>450000000</v>
      </c>
      <c r="T112" s="41">
        <v>0</v>
      </c>
      <c r="U112" s="41">
        <v>47831652</v>
      </c>
      <c r="V112" s="41">
        <v>402168348</v>
      </c>
      <c r="W112" s="41">
        <v>47831652</v>
      </c>
      <c r="X112" s="42">
        <v>9179812</v>
      </c>
      <c r="Y112" s="41">
        <v>9179812</v>
      </c>
      <c r="Z112" s="41">
        <v>9179812</v>
      </c>
    </row>
    <row r="113" spans="1:26" ht="15" customHeight="1" x14ac:dyDescent="0.3">
      <c r="A113" s="39" t="s">
        <v>981</v>
      </c>
      <c r="B113" s="40" t="s">
        <v>982</v>
      </c>
      <c r="C113" s="43" t="s">
        <v>1060</v>
      </c>
      <c r="D113" s="39" t="s">
        <v>68</v>
      </c>
      <c r="E113" s="39" t="s">
        <v>90</v>
      </c>
      <c r="F113" s="39" t="s">
        <v>70</v>
      </c>
      <c r="G113" s="39" t="s">
        <v>94</v>
      </c>
      <c r="H113" s="39" t="s">
        <v>908</v>
      </c>
      <c r="I113" s="39" t="s">
        <v>968</v>
      </c>
      <c r="J113" s="39" t="s">
        <v>43</v>
      </c>
      <c r="K113" s="39"/>
      <c r="L113" s="39" t="s">
        <v>38</v>
      </c>
      <c r="M113" s="39" t="s">
        <v>39</v>
      </c>
      <c r="N113" s="39" t="s">
        <v>40</v>
      </c>
      <c r="O113" s="40" t="s">
        <v>969</v>
      </c>
      <c r="P113" s="41">
        <v>2262000000</v>
      </c>
      <c r="Q113" s="41">
        <v>0</v>
      </c>
      <c r="R113" s="41">
        <v>1927000000</v>
      </c>
      <c r="S113" s="41">
        <v>335000000</v>
      </c>
      <c r="T113" s="41">
        <v>0</v>
      </c>
      <c r="U113" s="41">
        <v>280501620.5</v>
      </c>
      <c r="V113" s="41">
        <v>54498379.5</v>
      </c>
      <c r="W113" s="41">
        <v>199174696.5</v>
      </c>
      <c r="X113" s="41">
        <v>63977358.32</v>
      </c>
      <c r="Y113" s="41">
        <v>63977358.32</v>
      </c>
      <c r="Z113" s="41">
        <v>63977358.32</v>
      </c>
    </row>
    <row r="114" spans="1:26" ht="15" customHeight="1" x14ac:dyDescent="0.3">
      <c r="A114" s="39" t="s">
        <v>981</v>
      </c>
      <c r="B114" s="40" t="s">
        <v>982</v>
      </c>
      <c r="C114" s="43" t="s">
        <v>1061</v>
      </c>
      <c r="D114" s="39" t="s">
        <v>68</v>
      </c>
      <c r="E114" s="39" t="s">
        <v>90</v>
      </c>
      <c r="F114" s="39" t="s">
        <v>70</v>
      </c>
      <c r="G114" s="39" t="s">
        <v>94</v>
      </c>
      <c r="H114" s="39" t="s">
        <v>908</v>
      </c>
      <c r="I114" s="39" t="s">
        <v>970</v>
      </c>
      <c r="J114" s="39" t="s">
        <v>43</v>
      </c>
      <c r="K114" s="39"/>
      <c r="L114" s="39" t="s">
        <v>38</v>
      </c>
      <c r="M114" s="39" t="s">
        <v>39</v>
      </c>
      <c r="N114" s="39" t="s">
        <v>40</v>
      </c>
      <c r="O114" s="40" t="s">
        <v>971</v>
      </c>
      <c r="P114" s="41">
        <v>1838000000</v>
      </c>
      <c r="Q114" s="41">
        <v>0</v>
      </c>
      <c r="R114" s="41">
        <v>1000000000</v>
      </c>
      <c r="S114" s="41">
        <v>838000000</v>
      </c>
      <c r="T114" s="41">
        <v>0</v>
      </c>
      <c r="U114" s="41">
        <v>122483085</v>
      </c>
      <c r="V114" s="41">
        <v>715516915</v>
      </c>
      <c r="W114" s="41">
        <v>116875989</v>
      </c>
      <c r="X114" s="41">
        <v>5722058</v>
      </c>
      <c r="Y114" s="41">
        <v>5722058</v>
      </c>
      <c r="Z114" s="41">
        <v>5722058</v>
      </c>
    </row>
    <row r="115" spans="1:26" ht="15" customHeight="1" x14ac:dyDescent="0.3">
      <c r="A115" s="39" t="s">
        <v>981</v>
      </c>
      <c r="B115" s="40" t="s">
        <v>982</v>
      </c>
      <c r="C115" s="43" t="s">
        <v>1062</v>
      </c>
      <c r="D115" s="39" t="s">
        <v>68</v>
      </c>
      <c r="E115" s="39" t="s">
        <v>90</v>
      </c>
      <c r="F115" s="39" t="s">
        <v>70</v>
      </c>
      <c r="G115" s="39" t="s">
        <v>94</v>
      </c>
      <c r="H115" s="39" t="s">
        <v>908</v>
      </c>
      <c r="I115" s="39" t="s">
        <v>972</v>
      </c>
      <c r="J115" s="39" t="s">
        <v>43</v>
      </c>
      <c r="K115" s="39"/>
      <c r="L115" s="39" t="s">
        <v>38</v>
      </c>
      <c r="M115" s="39" t="s">
        <v>39</v>
      </c>
      <c r="N115" s="39" t="s">
        <v>40</v>
      </c>
      <c r="O115" s="40" t="s">
        <v>973</v>
      </c>
      <c r="P115" s="41">
        <v>500000000</v>
      </c>
      <c r="Q115" s="41">
        <v>0</v>
      </c>
      <c r="R115" s="41">
        <v>50163800</v>
      </c>
      <c r="S115" s="41">
        <v>449836200</v>
      </c>
      <c r="T115" s="41">
        <v>0</v>
      </c>
      <c r="U115" s="41">
        <v>101930886</v>
      </c>
      <c r="V115" s="41">
        <v>347905314</v>
      </c>
      <c r="W115" s="41">
        <v>99263272</v>
      </c>
      <c r="X115" s="41">
        <v>0</v>
      </c>
      <c r="Y115" s="41">
        <v>0</v>
      </c>
      <c r="Z115" s="41">
        <v>0</v>
      </c>
    </row>
    <row r="116" spans="1:26" ht="15" customHeight="1" x14ac:dyDescent="0.3">
      <c r="A116" s="39" t="s">
        <v>981</v>
      </c>
      <c r="B116" s="40" t="s">
        <v>982</v>
      </c>
      <c r="C116" s="43" t="s">
        <v>1062</v>
      </c>
      <c r="D116" s="39" t="s">
        <v>68</v>
      </c>
      <c r="E116" s="39" t="s">
        <v>90</v>
      </c>
      <c r="F116" s="39" t="s">
        <v>70</v>
      </c>
      <c r="G116" s="39" t="s">
        <v>94</v>
      </c>
      <c r="H116" s="39" t="s">
        <v>908</v>
      </c>
      <c r="I116" s="39" t="s">
        <v>972</v>
      </c>
      <c r="J116" s="39" t="s">
        <v>43</v>
      </c>
      <c r="K116" s="39"/>
      <c r="L116" s="39" t="s">
        <v>50</v>
      </c>
      <c r="M116" s="39" t="s">
        <v>51</v>
      </c>
      <c r="N116" s="39" t="s">
        <v>40</v>
      </c>
      <c r="O116" s="40" t="s">
        <v>973</v>
      </c>
      <c r="P116" s="41">
        <v>79600000</v>
      </c>
      <c r="Q116" s="41">
        <v>0</v>
      </c>
      <c r="R116" s="41">
        <v>0</v>
      </c>
      <c r="S116" s="41">
        <v>79600000</v>
      </c>
      <c r="T116" s="41">
        <v>0</v>
      </c>
      <c r="U116" s="41">
        <v>2000000</v>
      </c>
      <c r="V116" s="41">
        <v>77600000</v>
      </c>
      <c r="W116" s="41">
        <v>1234601</v>
      </c>
      <c r="X116" s="41">
        <v>1234601</v>
      </c>
      <c r="Y116" s="41">
        <v>1234601</v>
      </c>
      <c r="Z116" s="41">
        <v>1234601</v>
      </c>
    </row>
    <row r="117" spans="1:26" ht="15" customHeight="1" x14ac:dyDescent="0.3">
      <c r="A117" s="39" t="s">
        <v>981</v>
      </c>
      <c r="B117" s="40" t="s">
        <v>982</v>
      </c>
      <c r="C117" s="43" t="s">
        <v>1061</v>
      </c>
      <c r="D117" s="39" t="s">
        <v>68</v>
      </c>
      <c r="E117" s="39" t="s">
        <v>90</v>
      </c>
      <c r="F117" s="39" t="s">
        <v>70</v>
      </c>
      <c r="G117" s="39" t="s">
        <v>94</v>
      </c>
      <c r="H117" s="39" t="s">
        <v>908</v>
      </c>
      <c r="I117" s="39" t="s">
        <v>970</v>
      </c>
      <c r="J117" s="39" t="s">
        <v>43</v>
      </c>
      <c r="K117" s="39"/>
      <c r="L117" s="39" t="s">
        <v>50</v>
      </c>
      <c r="M117" s="39" t="s">
        <v>51</v>
      </c>
      <c r="N117" s="39" t="s">
        <v>40</v>
      </c>
      <c r="O117" s="40" t="s">
        <v>971</v>
      </c>
      <c r="P117" s="41">
        <v>256900000</v>
      </c>
      <c r="Q117" s="41">
        <v>0</v>
      </c>
      <c r="R117" s="41">
        <v>0</v>
      </c>
      <c r="S117" s="41">
        <v>256900000</v>
      </c>
      <c r="T117" s="41">
        <v>0</v>
      </c>
      <c r="U117" s="41">
        <v>6000000</v>
      </c>
      <c r="V117" s="41">
        <v>250900000</v>
      </c>
      <c r="W117" s="41">
        <v>0</v>
      </c>
      <c r="X117" s="41">
        <v>0</v>
      </c>
      <c r="Y117" s="41">
        <v>0</v>
      </c>
      <c r="Z117" s="41">
        <v>0</v>
      </c>
    </row>
    <row r="118" spans="1:26" ht="15" customHeight="1" x14ac:dyDescent="0.3">
      <c r="A118" s="39" t="s">
        <v>981</v>
      </c>
      <c r="B118" s="40" t="s">
        <v>982</v>
      </c>
      <c r="C118" s="43" t="s">
        <v>1060</v>
      </c>
      <c r="D118" s="39" t="s">
        <v>68</v>
      </c>
      <c r="E118" s="39" t="s">
        <v>90</v>
      </c>
      <c r="F118" s="39" t="s">
        <v>70</v>
      </c>
      <c r="G118" s="39" t="s">
        <v>94</v>
      </c>
      <c r="H118" s="39" t="s">
        <v>908</v>
      </c>
      <c r="I118" s="39" t="s">
        <v>968</v>
      </c>
      <c r="J118" s="39" t="s">
        <v>43</v>
      </c>
      <c r="K118" s="39"/>
      <c r="L118" s="39" t="s">
        <v>50</v>
      </c>
      <c r="M118" s="39" t="s">
        <v>51</v>
      </c>
      <c r="N118" s="39" t="s">
        <v>40</v>
      </c>
      <c r="O118" s="40" t="s">
        <v>969</v>
      </c>
      <c r="P118" s="41">
        <v>463500000</v>
      </c>
      <c r="Q118" s="41">
        <v>0</v>
      </c>
      <c r="R118" s="41">
        <v>0</v>
      </c>
      <c r="S118" s="41">
        <v>463500000</v>
      </c>
      <c r="T118" s="41">
        <v>0</v>
      </c>
      <c r="U118" s="41">
        <v>0</v>
      </c>
      <c r="V118" s="41">
        <v>463500000</v>
      </c>
      <c r="W118" s="41">
        <v>0</v>
      </c>
      <c r="X118" s="41">
        <v>0</v>
      </c>
      <c r="Y118" s="41">
        <v>0</v>
      </c>
      <c r="Z118" s="41">
        <v>0</v>
      </c>
    </row>
    <row r="119" spans="1:26" ht="15" customHeight="1" x14ac:dyDescent="0.3">
      <c r="A119" s="39" t="s">
        <v>981</v>
      </c>
      <c r="B119" s="40" t="s">
        <v>982</v>
      </c>
      <c r="C119" s="43" t="s">
        <v>1063</v>
      </c>
      <c r="D119" s="39" t="s">
        <v>68</v>
      </c>
      <c r="E119" s="39" t="s">
        <v>90</v>
      </c>
      <c r="F119" s="39" t="s">
        <v>70</v>
      </c>
      <c r="G119" s="39" t="s">
        <v>71</v>
      </c>
      <c r="H119" s="39" t="s">
        <v>908</v>
      </c>
      <c r="I119" s="39" t="s">
        <v>974</v>
      </c>
      <c r="J119" s="39" t="s">
        <v>43</v>
      </c>
      <c r="K119" s="39"/>
      <c r="L119" s="39" t="s">
        <v>38</v>
      </c>
      <c r="M119" s="39" t="s">
        <v>39</v>
      </c>
      <c r="N119" s="39" t="s">
        <v>40</v>
      </c>
      <c r="O119" s="40" t="s">
        <v>975</v>
      </c>
      <c r="P119" s="41">
        <v>769192239</v>
      </c>
      <c r="Q119" s="41">
        <v>127307150</v>
      </c>
      <c r="R119" s="41">
        <v>200000000</v>
      </c>
      <c r="S119" s="41">
        <v>696499389</v>
      </c>
      <c r="T119" s="41">
        <v>0</v>
      </c>
      <c r="U119" s="41">
        <v>696499389</v>
      </c>
      <c r="V119" s="41">
        <v>0</v>
      </c>
      <c r="W119" s="41">
        <v>75014079</v>
      </c>
      <c r="X119" s="41">
        <v>8307748</v>
      </c>
      <c r="Y119" s="41">
        <v>8307748</v>
      </c>
      <c r="Z119" s="41">
        <v>8307748</v>
      </c>
    </row>
    <row r="120" spans="1:26" ht="15" customHeight="1" x14ac:dyDescent="0.3">
      <c r="A120" s="39" t="s">
        <v>981</v>
      </c>
      <c r="B120" s="40" t="s">
        <v>982</v>
      </c>
      <c r="C120" s="43" t="s">
        <v>1064</v>
      </c>
      <c r="D120" s="39" t="s">
        <v>68</v>
      </c>
      <c r="E120" s="39" t="s">
        <v>90</v>
      </c>
      <c r="F120" s="39" t="s">
        <v>70</v>
      </c>
      <c r="G120" s="39" t="s">
        <v>71</v>
      </c>
      <c r="H120" s="39" t="s">
        <v>908</v>
      </c>
      <c r="I120" s="39" t="s">
        <v>976</v>
      </c>
      <c r="J120" s="39" t="s">
        <v>43</v>
      </c>
      <c r="K120" s="39"/>
      <c r="L120" s="39" t="s">
        <v>38</v>
      </c>
      <c r="M120" s="39" t="s">
        <v>39</v>
      </c>
      <c r="N120" s="39" t="s">
        <v>40</v>
      </c>
      <c r="O120" s="40" t="s">
        <v>977</v>
      </c>
      <c r="P120" s="41">
        <v>600807761</v>
      </c>
      <c r="Q120" s="41">
        <v>0</v>
      </c>
      <c r="R120" s="41">
        <v>127307150</v>
      </c>
      <c r="S120" s="41">
        <v>473500611</v>
      </c>
      <c r="T120" s="41">
        <v>0</v>
      </c>
      <c r="U120" s="41">
        <v>5475974</v>
      </c>
      <c r="V120" s="41">
        <v>468024637</v>
      </c>
      <c r="W120" s="41">
        <v>0</v>
      </c>
      <c r="X120" s="41">
        <v>0</v>
      </c>
      <c r="Y120" s="41">
        <v>0</v>
      </c>
      <c r="Z120" s="41">
        <v>0</v>
      </c>
    </row>
    <row r="121" spans="1:26" ht="15" customHeight="1" x14ac:dyDescent="0.3">
      <c r="A121" s="39" t="s">
        <v>981</v>
      </c>
      <c r="B121" s="40" t="s">
        <v>982</v>
      </c>
      <c r="C121" s="43" t="s">
        <v>1065</v>
      </c>
      <c r="D121" s="39" t="s">
        <v>68</v>
      </c>
      <c r="E121" s="39" t="s">
        <v>90</v>
      </c>
      <c r="F121" s="39" t="s">
        <v>70</v>
      </c>
      <c r="G121" s="39" t="s">
        <v>74</v>
      </c>
      <c r="H121" s="39" t="s">
        <v>908</v>
      </c>
      <c r="I121" s="39" t="s">
        <v>976</v>
      </c>
      <c r="J121" s="39" t="s">
        <v>43</v>
      </c>
      <c r="K121" s="39"/>
      <c r="L121" s="39" t="s">
        <v>38</v>
      </c>
      <c r="M121" s="39" t="s">
        <v>39</v>
      </c>
      <c r="N121" s="39" t="s">
        <v>40</v>
      </c>
      <c r="O121" s="40" t="s">
        <v>978</v>
      </c>
      <c r="P121" s="41">
        <v>744000000</v>
      </c>
      <c r="Q121" s="41">
        <v>25269460</v>
      </c>
      <c r="R121" s="41">
        <v>0</v>
      </c>
      <c r="S121" s="41">
        <v>769269460</v>
      </c>
      <c r="T121" s="41">
        <v>0</v>
      </c>
      <c r="U121" s="41">
        <v>567120719</v>
      </c>
      <c r="V121" s="41">
        <v>202148741</v>
      </c>
      <c r="W121" s="41">
        <v>565737427</v>
      </c>
      <c r="X121" s="41">
        <v>125465498</v>
      </c>
      <c r="Y121" s="41">
        <v>125465498</v>
      </c>
      <c r="Z121" s="41">
        <v>125465498</v>
      </c>
    </row>
    <row r="122" spans="1:26" ht="15" customHeight="1" x14ac:dyDescent="0.3">
      <c r="A122" s="39" t="s">
        <v>981</v>
      </c>
      <c r="B122" s="40" t="s">
        <v>982</v>
      </c>
      <c r="C122" s="43" t="s">
        <v>1066</v>
      </c>
      <c r="D122" s="39" t="s">
        <v>68</v>
      </c>
      <c r="E122" s="39" t="s">
        <v>90</v>
      </c>
      <c r="F122" s="39" t="s">
        <v>70</v>
      </c>
      <c r="G122" s="39" t="s">
        <v>74</v>
      </c>
      <c r="H122" s="39" t="s">
        <v>908</v>
      </c>
      <c r="I122" s="39" t="s">
        <v>979</v>
      </c>
      <c r="J122" s="39" t="s">
        <v>43</v>
      </c>
      <c r="K122" s="39"/>
      <c r="L122" s="39" t="s">
        <v>38</v>
      </c>
      <c r="M122" s="39" t="s">
        <v>39</v>
      </c>
      <c r="N122" s="39" t="s">
        <v>40</v>
      </c>
      <c r="O122" s="40" t="s">
        <v>980</v>
      </c>
      <c r="P122" s="41">
        <v>76000000</v>
      </c>
      <c r="Q122" s="41">
        <v>0</v>
      </c>
      <c r="R122" s="41">
        <v>25269460</v>
      </c>
      <c r="S122" s="41">
        <v>50730540</v>
      </c>
      <c r="T122" s="41">
        <v>0</v>
      </c>
      <c r="U122" s="41">
        <v>38651840</v>
      </c>
      <c r="V122" s="41">
        <v>12078700</v>
      </c>
      <c r="W122" s="41">
        <v>38651840</v>
      </c>
      <c r="X122" s="41">
        <v>7086171</v>
      </c>
      <c r="Y122" s="41">
        <v>7086171</v>
      </c>
      <c r="Z122" s="41">
        <v>7086171</v>
      </c>
    </row>
    <row r="123" spans="1:26" ht="15" customHeight="1" x14ac:dyDescent="0.3">
      <c r="A123" s="39" t="s">
        <v>981</v>
      </c>
      <c r="B123" s="40" t="s">
        <v>982</v>
      </c>
      <c r="C123" s="43" t="s">
        <v>1065</v>
      </c>
      <c r="D123" s="39" t="s">
        <v>68</v>
      </c>
      <c r="E123" s="39" t="s">
        <v>90</v>
      </c>
      <c r="F123" s="39" t="s">
        <v>70</v>
      </c>
      <c r="G123" s="39" t="s">
        <v>74</v>
      </c>
      <c r="H123" s="39" t="s">
        <v>908</v>
      </c>
      <c r="I123" s="39" t="s">
        <v>976</v>
      </c>
      <c r="J123" s="39" t="s">
        <v>43</v>
      </c>
      <c r="K123" s="39"/>
      <c r="L123" s="39" t="s">
        <v>50</v>
      </c>
      <c r="M123" s="39" t="s">
        <v>51</v>
      </c>
      <c r="N123" s="39" t="s">
        <v>40</v>
      </c>
      <c r="O123" s="40" t="s">
        <v>978</v>
      </c>
      <c r="P123" s="41">
        <v>700000000</v>
      </c>
      <c r="Q123" s="41">
        <v>0</v>
      </c>
      <c r="R123" s="41">
        <v>0</v>
      </c>
      <c r="S123" s="41">
        <v>700000000</v>
      </c>
      <c r="T123" s="41">
        <v>0</v>
      </c>
      <c r="U123" s="41">
        <v>97872415</v>
      </c>
      <c r="V123" s="41">
        <v>602127585</v>
      </c>
      <c r="W123" s="41">
        <v>25118079</v>
      </c>
      <c r="X123" s="41">
        <v>3568748</v>
      </c>
      <c r="Y123" s="41">
        <v>3568748</v>
      </c>
      <c r="Z123" s="41">
        <v>3568748</v>
      </c>
    </row>
    <row r="124" spans="1:26" ht="15" customHeight="1" x14ac:dyDescent="0.3">
      <c r="A124" s="39" t="s">
        <v>1067</v>
      </c>
      <c r="B124" s="40" t="s">
        <v>1068</v>
      </c>
      <c r="C124" s="43" t="s">
        <v>983</v>
      </c>
      <c r="D124" s="39" t="s">
        <v>36</v>
      </c>
      <c r="E124" s="39" t="s">
        <v>37</v>
      </c>
      <c r="F124" s="39" t="s">
        <v>37</v>
      </c>
      <c r="G124" s="39" t="s">
        <v>37</v>
      </c>
      <c r="H124" s="39" t="s">
        <v>57</v>
      </c>
      <c r="I124" s="39" t="s">
        <v>57</v>
      </c>
      <c r="J124" s="39"/>
      <c r="K124" s="39"/>
      <c r="L124" s="39" t="s">
        <v>38</v>
      </c>
      <c r="M124" s="39" t="s">
        <v>39</v>
      </c>
      <c r="N124" s="39" t="s">
        <v>40</v>
      </c>
      <c r="O124" s="40" t="s">
        <v>848</v>
      </c>
      <c r="P124" s="41">
        <v>646888000</v>
      </c>
      <c r="Q124" s="41">
        <v>0</v>
      </c>
      <c r="R124" s="41">
        <v>0</v>
      </c>
      <c r="S124" s="41">
        <v>646888000</v>
      </c>
      <c r="T124" s="41">
        <v>0</v>
      </c>
      <c r="U124" s="41">
        <v>228557760</v>
      </c>
      <c r="V124" s="41">
        <v>418330240</v>
      </c>
      <c r="W124" s="41">
        <v>228557760</v>
      </c>
      <c r="X124" s="41">
        <v>228557760</v>
      </c>
      <c r="Y124" s="41">
        <v>228557760</v>
      </c>
      <c r="Z124" s="41">
        <v>228557760</v>
      </c>
    </row>
    <row r="125" spans="1:26" ht="15" customHeight="1" x14ac:dyDescent="0.3">
      <c r="A125" s="39" t="s">
        <v>1067</v>
      </c>
      <c r="B125" s="40" t="s">
        <v>1068</v>
      </c>
      <c r="C125" s="43" t="s">
        <v>985</v>
      </c>
      <c r="D125" s="39" t="s">
        <v>36</v>
      </c>
      <c r="E125" s="39" t="s">
        <v>37</v>
      </c>
      <c r="F125" s="39" t="s">
        <v>37</v>
      </c>
      <c r="G125" s="39" t="s">
        <v>37</v>
      </c>
      <c r="H125" s="39" t="s">
        <v>57</v>
      </c>
      <c r="I125" s="39" t="s">
        <v>851</v>
      </c>
      <c r="J125" s="39"/>
      <c r="K125" s="39"/>
      <c r="L125" s="39" t="s">
        <v>38</v>
      </c>
      <c r="M125" s="39" t="s">
        <v>39</v>
      </c>
      <c r="N125" s="39" t="s">
        <v>40</v>
      </c>
      <c r="O125" s="40" t="s">
        <v>852</v>
      </c>
      <c r="P125" s="41">
        <v>14343000</v>
      </c>
      <c r="Q125" s="41">
        <v>0</v>
      </c>
      <c r="R125" s="41">
        <v>0</v>
      </c>
      <c r="S125" s="41">
        <v>14343000</v>
      </c>
      <c r="T125" s="41">
        <v>0</v>
      </c>
      <c r="U125" s="41">
        <v>5056819</v>
      </c>
      <c r="V125" s="41">
        <v>9286181</v>
      </c>
      <c r="W125" s="41">
        <v>5056819</v>
      </c>
      <c r="X125" s="41">
        <v>5056819</v>
      </c>
      <c r="Y125" s="41">
        <v>5056819</v>
      </c>
      <c r="Z125" s="41">
        <v>5056819</v>
      </c>
    </row>
    <row r="126" spans="1:26" ht="15" customHeight="1" x14ac:dyDescent="0.3">
      <c r="A126" s="39" t="s">
        <v>1067</v>
      </c>
      <c r="B126" s="40" t="s">
        <v>1068</v>
      </c>
      <c r="C126" s="43" t="s">
        <v>986</v>
      </c>
      <c r="D126" s="39" t="s">
        <v>36</v>
      </c>
      <c r="E126" s="39" t="s">
        <v>37</v>
      </c>
      <c r="F126" s="39" t="s">
        <v>37</v>
      </c>
      <c r="G126" s="39" t="s">
        <v>37</v>
      </c>
      <c r="H126" s="39" t="s">
        <v>57</v>
      </c>
      <c r="I126" s="39" t="s">
        <v>853</v>
      </c>
      <c r="J126" s="39"/>
      <c r="K126" s="39"/>
      <c r="L126" s="39" t="s">
        <v>38</v>
      </c>
      <c r="M126" s="39" t="s">
        <v>39</v>
      </c>
      <c r="N126" s="39" t="s">
        <v>40</v>
      </c>
      <c r="O126" s="40" t="s">
        <v>854</v>
      </c>
      <c r="P126" s="41">
        <v>18847000</v>
      </c>
      <c r="Q126" s="41">
        <v>0</v>
      </c>
      <c r="R126" s="41">
        <v>0</v>
      </c>
      <c r="S126" s="41">
        <v>18847000</v>
      </c>
      <c r="T126" s="41">
        <v>0</v>
      </c>
      <c r="U126" s="41">
        <v>6980359</v>
      </c>
      <c r="V126" s="41">
        <v>11866641</v>
      </c>
      <c r="W126" s="41">
        <v>6980359</v>
      </c>
      <c r="X126" s="41">
        <v>6980359</v>
      </c>
      <c r="Y126" s="41">
        <v>6980359</v>
      </c>
      <c r="Z126" s="41">
        <v>6980359</v>
      </c>
    </row>
    <row r="127" spans="1:26" ht="15" customHeight="1" x14ac:dyDescent="0.3">
      <c r="A127" s="39" t="s">
        <v>1067</v>
      </c>
      <c r="B127" s="40" t="s">
        <v>1068</v>
      </c>
      <c r="C127" s="43" t="s">
        <v>987</v>
      </c>
      <c r="D127" s="39" t="s">
        <v>36</v>
      </c>
      <c r="E127" s="39" t="s">
        <v>37</v>
      </c>
      <c r="F127" s="39" t="s">
        <v>37</v>
      </c>
      <c r="G127" s="39" t="s">
        <v>37</v>
      </c>
      <c r="H127" s="39" t="s">
        <v>57</v>
      </c>
      <c r="I127" s="39" t="s">
        <v>855</v>
      </c>
      <c r="J127" s="39"/>
      <c r="K127" s="39"/>
      <c r="L127" s="39" t="s">
        <v>38</v>
      </c>
      <c r="M127" s="39" t="s">
        <v>39</v>
      </c>
      <c r="N127" s="39" t="s">
        <v>40</v>
      </c>
      <c r="O127" s="40" t="s">
        <v>856</v>
      </c>
      <c r="P127" s="41">
        <v>59975000</v>
      </c>
      <c r="Q127" s="41">
        <v>0</v>
      </c>
      <c r="R127" s="41">
        <v>0</v>
      </c>
      <c r="S127" s="41">
        <v>59975000</v>
      </c>
      <c r="T127" s="41">
        <v>0</v>
      </c>
      <c r="U127" s="41">
        <v>0</v>
      </c>
      <c r="V127" s="41">
        <v>59975000</v>
      </c>
      <c r="W127" s="41">
        <v>0</v>
      </c>
      <c r="X127" s="41">
        <v>0</v>
      </c>
      <c r="Y127" s="41">
        <v>0</v>
      </c>
      <c r="Z127" s="41">
        <v>0</v>
      </c>
    </row>
    <row r="128" spans="1:26" ht="15" customHeight="1" x14ac:dyDescent="0.3">
      <c r="A128" s="39" t="s">
        <v>1067</v>
      </c>
      <c r="B128" s="40" t="s">
        <v>1068</v>
      </c>
      <c r="C128" s="43" t="s">
        <v>988</v>
      </c>
      <c r="D128" s="39" t="s">
        <v>36</v>
      </c>
      <c r="E128" s="39" t="s">
        <v>37</v>
      </c>
      <c r="F128" s="39" t="s">
        <v>37</v>
      </c>
      <c r="G128" s="39" t="s">
        <v>37</v>
      </c>
      <c r="H128" s="39" t="s">
        <v>57</v>
      </c>
      <c r="I128" s="39" t="s">
        <v>857</v>
      </c>
      <c r="J128" s="39"/>
      <c r="K128" s="39"/>
      <c r="L128" s="39" t="s">
        <v>38</v>
      </c>
      <c r="M128" s="39" t="s">
        <v>39</v>
      </c>
      <c r="N128" s="39" t="s">
        <v>40</v>
      </c>
      <c r="O128" s="40" t="s">
        <v>858</v>
      </c>
      <c r="P128" s="41">
        <v>22807000</v>
      </c>
      <c r="Q128" s="41">
        <v>0</v>
      </c>
      <c r="R128" s="41">
        <v>0</v>
      </c>
      <c r="S128" s="41">
        <v>22807000</v>
      </c>
      <c r="T128" s="41">
        <v>0</v>
      </c>
      <c r="U128" s="41">
        <v>9132422</v>
      </c>
      <c r="V128" s="41">
        <v>13674578</v>
      </c>
      <c r="W128" s="41">
        <v>9132422</v>
      </c>
      <c r="X128" s="41">
        <v>9132422</v>
      </c>
      <c r="Y128" s="41">
        <v>9132422</v>
      </c>
      <c r="Z128" s="41">
        <v>9132422</v>
      </c>
    </row>
    <row r="129" spans="1:26" ht="15" customHeight="1" x14ac:dyDescent="0.3">
      <c r="A129" s="39" t="s">
        <v>1067</v>
      </c>
      <c r="B129" s="40" t="s">
        <v>1068</v>
      </c>
      <c r="C129" s="43" t="s">
        <v>990</v>
      </c>
      <c r="D129" s="39" t="s">
        <v>36</v>
      </c>
      <c r="E129" s="39" t="s">
        <v>37</v>
      </c>
      <c r="F129" s="39" t="s">
        <v>37</v>
      </c>
      <c r="G129" s="39" t="s">
        <v>37</v>
      </c>
      <c r="H129" s="39" t="s">
        <v>57</v>
      </c>
      <c r="I129" s="39" t="s">
        <v>861</v>
      </c>
      <c r="J129" s="39"/>
      <c r="K129" s="39"/>
      <c r="L129" s="39" t="s">
        <v>38</v>
      </c>
      <c r="M129" s="39" t="s">
        <v>39</v>
      </c>
      <c r="N129" s="39" t="s">
        <v>40</v>
      </c>
      <c r="O129" s="40" t="s">
        <v>862</v>
      </c>
      <c r="P129" s="41">
        <v>86020000</v>
      </c>
      <c r="Q129" s="41">
        <v>0</v>
      </c>
      <c r="R129" s="41">
        <v>0</v>
      </c>
      <c r="S129" s="41">
        <v>86020000</v>
      </c>
      <c r="T129" s="41">
        <v>0</v>
      </c>
      <c r="U129" s="41">
        <v>0</v>
      </c>
      <c r="V129" s="41">
        <v>86020000</v>
      </c>
      <c r="W129" s="41">
        <v>0</v>
      </c>
      <c r="X129" s="41">
        <v>0</v>
      </c>
      <c r="Y129" s="41">
        <v>0</v>
      </c>
      <c r="Z129" s="41">
        <v>0</v>
      </c>
    </row>
    <row r="130" spans="1:26" ht="15" customHeight="1" x14ac:dyDescent="0.3">
      <c r="A130" s="39" t="s">
        <v>1067</v>
      </c>
      <c r="B130" s="40" t="s">
        <v>1068</v>
      </c>
      <c r="C130" s="43" t="s">
        <v>991</v>
      </c>
      <c r="D130" s="39" t="s">
        <v>36</v>
      </c>
      <c r="E130" s="39" t="s">
        <v>37</v>
      </c>
      <c r="F130" s="39" t="s">
        <v>37</v>
      </c>
      <c r="G130" s="39" t="s">
        <v>37</v>
      </c>
      <c r="H130" s="39" t="s">
        <v>57</v>
      </c>
      <c r="I130" s="39" t="s">
        <v>863</v>
      </c>
      <c r="J130" s="39"/>
      <c r="K130" s="39"/>
      <c r="L130" s="39" t="s">
        <v>38</v>
      </c>
      <c r="M130" s="39" t="s">
        <v>39</v>
      </c>
      <c r="N130" s="39" t="s">
        <v>40</v>
      </c>
      <c r="O130" s="40" t="s">
        <v>864</v>
      </c>
      <c r="P130" s="41">
        <v>40177000</v>
      </c>
      <c r="Q130" s="41">
        <v>0</v>
      </c>
      <c r="R130" s="41">
        <v>0</v>
      </c>
      <c r="S130" s="41">
        <v>40177000</v>
      </c>
      <c r="T130" s="41">
        <v>0</v>
      </c>
      <c r="U130" s="41">
        <v>9506914</v>
      </c>
      <c r="V130" s="41">
        <v>30670086</v>
      </c>
      <c r="W130" s="41">
        <v>9506914</v>
      </c>
      <c r="X130" s="41">
        <v>9506914</v>
      </c>
      <c r="Y130" s="41">
        <v>9506914</v>
      </c>
      <c r="Z130" s="41">
        <v>9506914</v>
      </c>
    </row>
    <row r="131" spans="1:26" ht="15" customHeight="1" x14ac:dyDescent="0.3">
      <c r="A131" s="39" t="s">
        <v>1067</v>
      </c>
      <c r="B131" s="40" t="s">
        <v>1068</v>
      </c>
      <c r="C131" s="43" t="s">
        <v>992</v>
      </c>
      <c r="D131" s="39" t="s">
        <v>36</v>
      </c>
      <c r="E131" s="39" t="s">
        <v>37</v>
      </c>
      <c r="F131" s="39" t="s">
        <v>37</v>
      </c>
      <c r="G131" s="39" t="s">
        <v>43</v>
      </c>
      <c r="H131" s="39" t="s">
        <v>57</v>
      </c>
      <c r="I131" s="39"/>
      <c r="J131" s="39"/>
      <c r="K131" s="39"/>
      <c r="L131" s="39" t="s">
        <v>38</v>
      </c>
      <c r="M131" s="39" t="s">
        <v>39</v>
      </c>
      <c r="N131" s="39" t="s">
        <v>40</v>
      </c>
      <c r="O131" s="40" t="s">
        <v>865</v>
      </c>
      <c r="P131" s="41">
        <v>85001000</v>
      </c>
      <c r="Q131" s="41">
        <v>0</v>
      </c>
      <c r="R131" s="41">
        <v>0</v>
      </c>
      <c r="S131" s="41">
        <v>85001000</v>
      </c>
      <c r="T131" s="41">
        <v>0</v>
      </c>
      <c r="U131" s="41">
        <v>23791700</v>
      </c>
      <c r="V131" s="41">
        <v>61209300</v>
      </c>
      <c r="W131" s="41">
        <v>23791700</v>
      </c>
      <c r="X131" s="41">
        <v>23791700</v>
      </c>
      <c r="Y131" s="41">
        <v>23791700</v>
      </c>
      <c r="Z131" s="41">
        <v>23791700</v>
      </c>
    </row>
    <row r="132" spans="1:26" ht="15" customHeight="1" x14ac:dyDescent="0.3">
      <c r="A132" s="39" t="s">
        <v>1067</v>
      </c>
      <c r="B132" s="40" t="s">
        <v>1068</v>
      </c>
      <c r="C132" s="43" t="s">
        <v>993</v>
      </c>
      <c r="D132" s="39" t="s">
        <v>36</v>
      </c>
      <c r="E132" s="39" t="s">
        <v>37</v>
      </c>
      <c r="F132" s="39" t="s">
        <v>37</v>
      </c>
      <c r="G132" s="39" t="s">
        <v>43</v>
      </c>
      <c r="H132" s="39" t="s">
        <v>60</v>
      </c>
      <c r="I132" s="39"/>
      <c r="J132" s="39"/>
      <c r="K132" s="39"/>
      <c r="L132" s="39" t="s">
        <v>38</v>
      </c>
      <c r="M132" s="39" t="s">
        <v>39</v>
      </c>
      <c r="N132" s="39" t="s">
        <v>40</v>
      </c>
      <c r="O132" s="40" t="s">
        <v>866</v>
      </c>
      <c r="P132" s="41">
        <v>60520000</v>
      </c>
      <c r="Q132" s="41">
        <v>0</v>
      </c>
      <c r="R132" s="41">
        <v>0</v>
      </c>
      <c r="S132" s="41">
        <v>60520000</v>
      </c>
      <c r="T132" s="41">
        <v>0</v>
      </c>
      <c r="U132" s="41">
        <v>21633300</v>
      </c>
      <c r="V132" s="41">
        <v>38886700</v>
      </c>
      <c r="W132" s="41">
        <v>21633300</v>
      </c>
      <c r="X132" s="41">
        <v>21633300</v>
      </c>
      <c r="Y132" s="41">
        <v>21633300</v>
      </c>
      <c r="Z132" s="41">
        <v>21633300</v>
      </c>
    </row>
    <row r="133" spans="1:26" ht="15" customHeight="1" x14ac:dyDescent="0.3">
      <c r="A133" s="39" t="s">
        <v>1067</v>
      </c>
      <c r="B133" s="40" t="s">
        <v>1068</v>
      </c>
      <c r="C133" s="43" t="s">
        <v>995</v>
      </c>
      <c r="D133" s="39" t="s">
        <v>36</v>
      </c>
      <c r="E133" s="39" t="s">
        <v>37</v>
      </c>
      <c r="F133" s="39" t="s">
        <v>37</v>
      </c>
      <c r="G133" s="39" t="s">
        <v>43</v>
      </c>
      <c r="H133" s="39" t="s">
        <v>851</v>
      </c>
      <c r="I133" s="39"/>
      <c r="J133" s="39"/>
      <c r="K133" s="39"/>
      <c r="L133" s="39" t="s">
        <v>38</v>
      </c>
      <c r="M133" s="39" t="s">
        <v>39</v>
      </c>
      <c r="N133" s="39" t="s">
        <v>40</v>
      </c>
      <c r="O133" s="40" t="s">
        <v>868</v>
      </c>
      <c r="P133" s="41">
        <v>32936000</v>
      </c>
      <c r="Q133" s="41">
        <v>0</v>
      </c>
      <c r="R133" s="41">
        <v>0</v>
      </c>
      <c r="S133" s="41">
        <v>32936000</v>
      </c>
      <c r="T133" s="41">
        <v>0</v>
      </c>
      <c r="U133" s="41">
        <v>10810900</v>
      </c>
      <c r="V133" s="41">
        <v>22125100</v>
      </c>
      <c r="W133" s="41">
        <v>10810900</v>
      </c>
      <c r="X133" s="41">
        <v>10810900</v>
      </c>
      <c r="Y133" s="41">
        <v>10810900</v>
      </c>
      <c r="Z133" s="41">
        <v>10810900</v>
      </c>
    </row>
    <row r="134" spans="1:26" ht="15" customHeight="1" x14ac:dyDescent="0.3">
      <c r="A134" s="39" t="s">
        <v>1067</v>
      </c>
      <c r="B134" s="40" t="s">
        <v>1068</v>
      </c>
      <c r="C134" s="43" t="s">
        <v>996</v>
      </c>
      <c r="D134" s="39" t="s">
        <v>36</v>
      </c>
      <c r="E134" s="39" t="s">
        <v>37</v>
      </c>
      <c r="F134" s="39" t="s">
        <v>37</v>
      </c>
      <c r="G134" s="39" t="s">
        <v>43</v>
      </c>
      <c r="H134" s="39" t="s">
        <v>853</v>
      </c>
      <c r="I134" s="39"/>
      <c r="J134" s="39"/>
      <c r="K134" s="39"/>
      <c r="L134" s="39" t="s">
        <v>38</v>
      </c>
      <c r="M134" s="39" t="s">
        <v>39</v>
      </c>
      <c r="N134" s="39" t="s">
        <v>40</v>
      </c>
      <c r="O134" s="40" t="s">
        <v>869</v>
      </c>
      <c r="P134" s="41">
        <v>2145000</v>
      </c>
      <c r="Q134" s="41">
        <v>1258600</v>
      </c>
      <c r="R134" s="41">
        <v>0</v>
      </c>
      <c r="S134" s="41">
        <v>3403600</v>
      </c>
      <c r="T134" s="41">
        <v>0</v>
      </c>
      <c r="U134" s="41">
        <v>2354801</v>
      </c>
      <c r="V134" s="41">
        <v>1048799</v>
      </c>
      <c r="W134" s="41">
        <v>2354801</v>
      </c>
      <c r="X134" s="41">
        <v>2354801</v>
      </c>
      <c r="Y134" s="41">
        <v>2354801</v>
      </c>
      <c r="Z134" s="41">
        <v>2354801</v>
      </c>
    </row>
    <row r="135" spans="1:26" ht="15" customHeight="1" x14ac:dyDescent="0.3">
      <c r="A135" s="39" t="s">
        <v>1067</v>
      </c>
      <c r="B135" s="40" t="s">
        <v>1068</v>
      </c>
      <c r="C135" s="43" t="s">
        <v>997</v>
      </c>
      <c r="D135" s="39" t="s">
        <v>36</v>
      </c>
      <c r="E135" s="39" t="s">
        <v>37</v>
      </c>
      <c r="F135" s="39" t="s">
        <v>37</v>
      </c>
      <c r="G135" s="39" t="s">
        <v>43</v>
      </c>
      <c r="H135" s="39" t="s">
        <v>855</v>
      </c>
      <c r="I135" s="39"/>
      <c r="J135" s="39"/>
      <c r="K135" s="39"/>
      <c r="L135" s="39" t="s">
        <v>38</v>
      </c>
      <c r="M135" s="39" t="s">
        <v>39</v>
      </c>
      <c r="N135" s="39" t="s">
        <v>40</v>
      </c>
      <c r="O135" s="40" t="s">
        <v>870</v>
      </c>
      <c r="P135" s="41">
        <v>24707800</v>
      </c>
      <c r="Q135" s="41">
        <v>0</v>
      </c>
      <c r="R135" s="41">
        <v>0</v>
      </c>
      <c r="S135" s="41">
        <v>24707800</v>
      </c>
      <c r="T135" s="41">
        <v>0</v>
      </c>
      <c r="U135" s="41">
        <v>8110100</v>
      </c>
      <c r="V135" s="41">
        <v>16597700</v>
      </c>
      <c r="W135" s="41">
        <v>8110100</v>
      </c>
      <c r="X135" s="41">
        <v>8110100</v>
      </c>
      <c r="Y135" s="41">
        <v>8110100</v>
      </c>
      <c r="Z135" s="41">
        <v>8110100</v>
      </c>
    </row>
    <row r="136" spans="1:26" ht="15" customHeight="1" x14ac:dyDescent="0.3">
      <c r="A136" s="39" t="s">
        <v>1067</v>
      </c>
      <c r="B136" s="40" t="s">
        <v>1068</v>
      </c>
      <c r="C136" s="43" t="s">
        <v>998</v>
      </c>
      <c r="D136" s="39" t="s">
        <v>36</v>
      </c>
      <c r="E136" s="39" t="s">
        <v>37</v>
      </c>
      <c r="F136" s="39" t="s">
        <v>37</v>
      </c>
      <c r="G136" s="39" t="s">
        <v>43</v>
      </c>
      <c r="H136" s="39" t="s">
        <v>857</v>
      </c>
      <c r="I136" s="39"/>
      <c r="J136" s="39"/>
      <c r="K136" s="39"/>
      <c r="L136" s="39" t="s">
        <v>38</v>
      </c>
      <c r="M136" s="39" t="s">
        <v>39</v>
      </c>
      <c r="N136" s="39" t="s">
        <v>40</v>
      </c>
      <c r="O136" s="40" t="s">
        <v>871</v>
      </c>
      <c r="P136" s="41">
        <v>16475000</v>
      </c>
      <c r="Q136" s="41">
        <v>0</v>
      </c>
      <c r="R136" s="41">
        <v>0</v>
      </c>
      <c r="S136" s="41">
        <v>16475000</v>
      </c>
      <c r="T136" s="41">
        <v>0</v>
      </c>
      <c r="U136" s="41">
        <v>5409000</v>
      </c>
      <c r="V136" s="41">
        <v>11066000</v>
      </c>
      <c r="W136" s="41">
        <v>5409000</v>
      </c>
      <c r="X136" s="41">
        <v>5409000</v>
      </c>
      <c r="Y136" s="41">
        <v>5409000</v>
      </c>
      <c r="Z136" s="41">
        <v>5409000</v>
      </c>
    </row>
    <row r="137" spans="1:26" ht="15" customHeight="1" x14ac:dyDescent="0.3">
      <c r="A137" s="39" t="s">
        <v>1067</v>
      </c>
      <c r="B137" s="40" t="s">
        <v>1068</v>
      </c>
      <c r="C137" s="43" t="s">
        <v>999</v>
      </c>
      <c r="D137" s="39" t="s">
        <v>36</v>
      </c>
      <c r="E137" s="39" t="s">
        <v>37</v>
      </c>
      <c r="F137" s="39" t="s">
        <v>37</v>
      </c>
      <c r="G137" s="39" t="s">
        <v>46</v>
      </c>
      <c r="H137" s="39" t="s">
        <v>57</v>
      </c>
      <c r="I137" s="39" t="s">
        <v>57</v>
      </c>
      <c r="J137" s="39"/>
      <c r="K137" s="39"/>
      <c r="L137" s="39" t="s">
        <v>38</v>
      </c>
      <c r="M137" s="39" t="s">
        <v>39</v>
      </c>
      <c r="N137" s="39" t="s">
        <v>40</v>
      </c>
      <c r="O137" s="40" t="s">
        <v>872</v>
      </c>
      <c r="P137" s="41">
        <v>26120430</v>
      </c>
      <c r="Q137" s="41">
        <v>0</v>
      </c>
      <c r="R137" s="41">
        <v>0</v>
      </c>
      <c r="S137" s="41">
        <v>26120430</v>
      </c>
      <c r="T137" s="41">
        <v>0</v>
      </c>
      <c r="U137" s="41">
        <v>9007764</v>
      </c>
      <c r="V137" s="41">
        <v>17112666</v>
      </c>
      <c r="W137" s="41">
        <v>9007764</v>
      </c>
      <c r="X137" s="41">
        <v>9007764</v>
      </c>
      <c r="Y137" s="41">
        <v>9007764</v>
      </c>
      <c r="Z137" s="41">
        <v>9007764</v>
      </c>
    </row>
    <row r="138" spans="1:26" ht="15" customHeight="1" x14ac:dyDescent="0.3">
      <c r="A138" s="39" t="s">
        <v>1067</v>
      </c>
      <c r="B138" s="40" t="s">
        <v>1068</v>
      </c>
      <c r="C138" s="43" t="s">
        <v>1001</v>
      </c>
      <c r="D138" s="39" t="s">
        <v>36</v>
      </c>
      <c r="E138" s="39" t="s">
        <v>37</v>
      </c>
      <c r="F138" s="39" t="s">
        <v>37</v>
      </c>
      <c r="G138" s="39" t="s">
        <v>46</v>
      </c>
      <c r="H138" s="39" t="s">
        <v>57</v>
      </c>
      <c r="I138" s="39" t="s">
        <v>849</v>
      </c>
      <c r="J138" s="39"/>
      <c r="K138" s="39"/>
      <c r="L138" s="39" t="s">
        <v>38</v>
      </c>
      <c r="M138" s="39" t="s">
        <v>39</v>
      </c>
      <c r="N138" s="39" t="s">
        <v>40</v>
      </c>
      <c r="O138" s="40" t="s">
        <v>874</v>
      </c>
      <c r="P138" s="41">
        <v>1981980</v>
      </c>
      <c r="Q138" s="41">
        <v>0</v>
      </c>
      <c r="R138" s="41">
        <v>0</v>
      </c>
      <c r="S138" s="41">
        <v>1981980</v>
      </c>
      <c r="T138" s="41">
        <v>0</v>
      </c>
      <c r="U138" s="41">
        <v>796811</v>
      </c>
      <c r="V138" s="41">
        <v>1185169</v>
      </c>
      <c r="W138" s="41">
        <v>796811</v>
      </c>
      <c r="X138" s="41">
        <v>796811</v>
      </c>
      <c r="Y138" s="41">
        <v>796811</v>
      </c>
      <c r="Z138" s="41">
        <v>796811</v>
      </c>
    </row>
    <row r="139" spans="1:26" ht="15" customHeight="1" x14ac:dyDescent="0.3">
      <c r="A139" s="39" t="s">
        <v>1067</v>
      </c>
      <c r="B139" s="40" t="s">
        <v>1068</v>
      </c>
      <c r="C139" s="43" t="s">
        <v>1002</v>
      </c>
      <c r="D139" s="39" t="s">
        <v>36</v>
      </c>
      <c r="E139" s="39" t="s">
        <v>37</v>
      </c>
      <c r="F139" s="39" t="s">
        <v>37</v>
      </c>
      <c r="G139" s="39" t="s">
        <v>46</v>
      </c>
      <c r="H139" s="39" t="s">
        <v>60</v>
      </c>
      <c r="I139" s="39"/>
      <c r="J139" s="39"/>
      <c r="K139" s="39"/>
      <c r="L139" s="39" t="s">
        <v>38</v>
      </c>
      <c r="M139" s="39" t="s">
        <v>39</v>
      </c>
      <c r="N139" s="39" t="s">
        <v>40</v>
      </c>
      <c r="O139" s="40" t="s">
        <v>875</v>
      </c>
      <c r="P139" s="41">
        <v>5269320</v>
      </c>
      <c r="Q139" s="41">
        <v>6505515</v>
      </c>
      <c r="R139" s="41">
        <v>0</v>
      </c>
      <c r="S139" s="41">
        <v>11774835</v>
      </c>
      <c r="T139" s="41">
        <v>0</v>
      </c>
      <c r="U139" s="41">
        <v>9419868</v>
      </c>
      <c r="V139" s="41">
        <v>2354967</v>
      </c>
      <c r="W139" s="41">
        <v>9419868</v>
      </c>
      <c r="X139" s="41">
        <v>9419868</v>
      </c>
      <c r="Y139" s="41">
        <v>9419868</v>
      </c>
      <c r="Z139" s="41">
        <v>9419868</v>
      </c>
    </row>
    <row r="140" spans="1:26" ht="15" customHeight="1" x14ac:dyDescent="0.3">
      <c r="A140" s="39" t="s">
        <v>1067</v>
      </c>
      <c r="B140" s="40" t="s">
        <v>1068</v>
      </c>
      <c r="C140" s="43" t="s">
        <v>1011</v>
      </c>
      <c r="D140" s="39" t="s">
        <v>36</v>
      </c>
      <c r="E140" s="39" t="s">
        <v>43</v>
      </c>
      <c r="F140" s="39" t="s">
        <v>43</v>
      </c>
      <c r="G140" s="39" t="s">
        <v>43</v>
      </c>
      <c r="H140" s="39" t="s">
        <v>855</v>
      </c>
      <c r="I140" s="39" t="s">
        <v>851</v>
      </c>
      <c r="J140" s="39"/>
      <c r="K140" s="39"/>
      <c r="L140" s="39" t="s">
        <v>38</v>
      </c>
      <c r="M140" s="39" t="s">
        <v>39</v>
      </c>
      <c r="N140" s="39" t="s">
        <v>40</v>
      </c>
      <c r="O140" s="40" t="s">
        <v>886</v>
      </c>
      <c r="P140" s="41">
        <v>0</v>
      </c>
      <c r="Q140" s="41">
        <v>78400</v>
      </c>
      <c r="R140" s="41">
        <v>0</v>
      </c>
      <c r="S140" s="41">
        <v>78400</v>
      </c>
      <c r="T140" s="41">
        <v>0</v>
      </c>
      <c r="U140" s="41">
        <v>78400</v>
      </c>
      <c r="V140" s="41">
        <v>0</v>
      </c>
      <c r="W140" s="41">
        <v>78400</v>
      </c>
      <c r="X140" s="41">
        <v>78400</v>
      </c>
      <c r="Y140" s="41">
        <v>78400</v>
      </c>
      <c r="Z140" s="41">
        <v>78400</v>
      </c>
    </row>
    <row r="141" spans="1:26" ht="15" customHeight="1" x14ac:dyDescent="0.3">
      <c r="A141" s="39" t="s">
        <v>1067</v>
      </c>
      <c r="B141" s="40" t="s">
        <v>1068</v>
      </c>
      <c r="C141" s="43" t="s">
        <v>1011</v>
      </c>
      <c r="D141" s="39" t="s">
        <v>36</v>
      </c>
      <c r="E141" s="39" t="s">
        <v>43</v>
      </c>
      <c r="F141" s="39" t="s">
        <v>43</v>
      </c>
      <c r="G141" s="39" t="s">
        <v>43</v>
      </c>
      <c r="H141" s="39" t="s">
        <v>855</v>
      </c>
      <c r="I141" s="39" t="s">
        <v>851</v>
      </c>
      <c r="J141" s="39"/>
      <c r="K141" s="39"/>
      <c r="L141" s="39" t="s">
        <v>50</v>
      </c>
      <c r="M141" s="39" t="s">
        <v>51</v>
      </c>
      <c r="N141" s="39" t="s">
        <v>40</v>
      </c>
      <c r="O141" s="40" t="s">
        <v>886</v>
      </c>
      <c r="P141" s="41">
        <v>0</v>
      </c>
      <c r="Q141" s="41">
        <v>50000</v>
      </c>
      <c r="R141" s="41">
        <v>0</v>
      </c>
      <c r="S141" s="41">
        <v>50000</v>
      </c>
      <c r="T141" s="41">
        <v>0</v>
      </c>
      <c r="U141" s="41">
        <v>50000</v>
      </c>
      <c r="V141" s="41">
        <v>0</v>
      </c>
      <c r="W141" s="41">
        <v>0</v>
      </c>
      <c r="X141" s="41">
        <v>0</v>
      </c>
      <c r="Y141" s="41">
        <v>0</v>
      </c>
      <c r="Z141" s="41">
        <v>0</v>
      </c>
    </row>
    <row r="142" spans="1:26" ht="15" customHeight="1" x14ac:dyDescent="0.3">
      <c r="A142" s="39" t="s">
        <v>1067</v>
      </c>
      <c r="B142" s="40" t="s">
        <v>1068</v>
      </c>
      <c r="C142" s="43" t="s">
        <v>1013</v>
      </c>
      <c r="D142" s="39" t="s">
        <v>36</v>
      </c>
      <c r="E142" s="39" t="s">
        <v>43</v>
      </c>
      <c r="F142" s="39" t="s">
        <v>43</v>
      </c>
      <c r="G142" s="39" t="s">
        <v>43</v>
      </c>
      <c r="H142" s="39" t="s">
        <v>855</v>
      </c>
      <c r="I142" s="39" t="s">
        <v>861</v>
      </c>
      <c r="J142" s="39"/>
      <c r="K142" s="39"/>
      <c r="L142" s="39" t="s">
        <v>38</v>
      </c>
      <c r="M142" s="39" t="s">
        <v>39</v>
      </c>
      <c r="N142" s="39" t="s">
        <v>40</v>
      </c>
      <c r="O142" s="40" t="s">
        <v>888</v>
      </c>
      <c r="P142" s="41">
        <v>90000000</v>
      </c>
      <c r="Q142" s="41">
        <v>0</v>
      </c>
      <c r="R142" s="41">
        <v>0</v>
      </c>
      <c r="S142" s="41">
        <v>90000000</v>
      </c>
      <c r="T142" s="41">
        <v>0</v>
      </c>
      <c r="U142" s="41">
        <v>90000000</v>
      </c>
      <c r="V142" s="41">
        <v>0</v>
      </c>
      <c r="W142" s="41">
        <v>41020411</v>
      </c>
      <c r="X142" s="41">
        <v>41020411</v>
      </c>
      <c r="Y142" s="41">
        <v>41020411</v>
      </c>
      <c r="Z142" s="41">
        <v>41020411</v>
      </c>
    </row>
    <row r="143" spans="1:26" ht="15" customHeight="1" x14ac:dyDescent="0.3">
      <c r="A143" s="39" t="s">
        <v>1067</v>
      </c>
      <c r="B143" s="40" t="s">
        <v>1068</v>
      </c>
      <c r="C143" s="43" t="s">
        <v>1016</v>
      </c>
      <c r="D143" s="39" t="s">
        <v>36</v>
      </c>
      <c r="E143" s="39" t="s">
        <v>43</v>
      </c>
      <c r="F143" s="39" t="s">
        <v>43</v>
      </c>
      <c r="G143" s="39" t="s">
        <v>43</v>
      </c>
      <c r="H143" s="39" t="s">
        <v>859</v>
      </c>
      <c r="I143" s="39" t="s">
        <v>849</v>
      </c>
      <c r="J143" s="39"/>
      <c r="K143" s="39"/>
      <c r="L143" s="39" t="s">
        <v>50</v>
      </c>
      <c r="M143" s="39" t="s">
        <v>51</v>
      </c>
      <c r="N143" s="39" t="s">
        <v>40</v>
      </c>
      <c r="O143" s="40" t="s">
        <v>892</v>
      </c>
      <c r="P143" s="41">
        <v>0</v>
      </c>
      <c r="Q143" s="41">
        <v>209945</v>
      </c>
      <c r="R143" s="41">
        <v>0</v>
      </c>
      <c r="S143" s="41">
        <v>209945</v>
      </c>
      <c r="T143" s="41">
        <v>0</v>
      </c>
      <c r="U143" s="41">
        <v>209945</v>
      </c>
      <c r="V143" s="41">
        <v>0</v>
      </c>
      <c r="W143" s="41">
        <v>209945</v>
      </c>
      <c r="X143" s="41">
        <v>209945</v>
      </c>
      <c r="Y143" s="41">
        <v>209945</v>
      </c>
      <c r="Z143" s="41">
        <v>209945</v>
      </c>
    </row>
    <row r="144" spans="1:26" ht="15" customHeight="1" x14ac:dyDescent="0.3">
      <c r="A144" s="39" t="s">
        <v>1067</v>
      </c>
      <c r="B144" s="40" t="s">
        <v>1068</v>
      </c>
      <c r="C144" s="43" t="s">
        <v>1017</v>
      </c>
      <c r="D144" s="39" t="s">
        <v>36</v>
      </c>
      <c r="E144" s="39" t="s">
        <v>43</v>
      </c>
      <c r="F144" s="39" t="s">
        <v>43</v>
      </c>
      <c r="G144" s="39" t="s">
        <v>43</v>
      </c>
      <c r="H144" s="39" t="s">
        <v>859</v>
      </c>
      <c r="I144" s="39" t="s">
        <v>851</v>
      </c>
      <c r="J144" s="39"/>
      <c r="K144" s="39"/>
      <c r="L144" s="39" t="s">
        <v>38</v>
      </c>
      <c r="M144" s="39" t="s">
        <v>39</v>
      </c>
      <c r="N144" s="39" t="s">
        <v>40</v>
      </c>
      <c r="O144" s="40" t="s">
        <v>893</v>
      </c>
      <c r="P144" s="41">
        <v>1200000</v>
      </c>
      <c r="Q144" s="41">
        <v>0</v>
      </c>
      <c r="R144" s="41">
        <v>0</v>
      </c>
      <c r="S144" s="41">
        <v>1200000</v>
      </c>
      <c r="T144" s="41">
        <v>0</v>
      </c>
      <c r="U144" s="41">
        <v>1200000</v>
      </c>
      <c r="V144" s="41">
        <v>0</v>
      </c>
      <c r="W144" s="41">
        <v>352584</v>
      </c>
      <c r="X144" s="41">
        <v>338312</v>
      </c>
      <c r="Y144" s="41">
        <v>338312</v>
      </c>
      <c r="Z144" s="41">
        <v>338312</v>
      </c>
    </row>
    <row r="145" spans="1:26" ht="15" customHeight="1" x14ac:dyDescent="0.3">
      <c r="A145" s="39" t="s">
        <v>1067</v>
      </c>
      <c r="B145" s="40" t="s">
        <v>1068</v>
      </c>
      <c r="C145" s="43" t="s">
        <v>1023</v>
      </c>
      <c r="D145" s="39" t="s">
        <v>36</v>
      </c>
      <c r="E145" s="39" t="s">
        <v>43</v>
      </c>
      <c r="F145" s="39" t="s">
        <v>43</v>
      </c>
      <c r="G145" s="39" t="s">
        <v>43</v>
      </c>
      <c r="H145" s="39" t="s">
        <v>861</v>
      </c>
      <c r="I145" s="39" t="s">
        <v>851</v>
      </c>
      <c r="J145" s="39"/>
      <c r="K145" s="39"/>
      <c r="L145" s="39" t="s">
        <v>38</v>
      </c>
      <c r="M145" s="39" t="s">
        <v>39</v>
      </c>
      <c r="N145" s="39" t="s">
        <v>40</v>
      </c>
      <c r="O145" s="40" t="s">
        <v>899</v>
      </c>
      <c r="P145" s="41">
        <v>2600000</v>
      </c>
      <c r="Q145" s="41">
        <v>0</v>
      </c>
      <c r="R145" s="41">
        <v>0</v>
      </c>
      <c r="S145" s="41">
        <v>2600000</v>
      </c>
      <c r="T145" s="41">
        <v>0</v>
      </c>
      <c r="U145" s="41">
        <v>2600000</v>
      </c>
      <c r="V145" s="41">
        <v>0</v>
      </c>
      <c r="W145" s="41">
        <v>1397050</v>
      </c>
      <c r="X145" s="41">
        <v>1397050</v>
      </c>
      <c r="Y145" s="41">
        <v>1397050</v>
      </c>
      <c r="Z145" s="41">
        <v>1397050</v>
      </c>
    </row>
    <row r="146" spans="1:26" ht="15" customHeight="1" x14ac:dyDescent="0.3">
      <c r="A146" s="39" t="s">
        <v>1067</v>
      </c>
      <c r="B146" s="40" t="s">
        <v>1068</v>
      </c>
      <c r="C146" s="43" t="s">
        <v>1025</v>
      </c>
      <c r="D146" s="39" t="s">
        <v>36</v>
      </c>
      <c r="E146" s="39" t="s">
        <v>43</v>
      </c>
      <c r="F146" s="39" t="s">
        <v>43</v>
      </c>
      <c r="G146" s="39" t="s">
        <v>43</v>
      </c>
      <c r="H146" s="39" t="s">
        <v>863</v>
      </c>
      <c r="I146" s="39"/>
      <c r="J146" s="39"/>
      <c r="K146" s="39"/>
      <c r="L146" s="39" t="s">
        <v>38</v>
      </c>
      <c r="M146" s="39" t="s">
        <v>39</v>
      </c>
      <c r="N146" s="39" t="s">
        <v>40</v>
      </c>
      <c r="O146" s="40" t="s">
        <v>901</v>
      </c>
      <c r="P146" s="41">
        <v>0</v>
      </c>
      <c r="Q146" s="41">
        <v>258320</v>
      </c>
      <c r="R146" s="41">
        <v>0</v>
      </c>
      <c r="S146" s="41">
        <v>258320</v>
      </c>
      <c r="T146" s="41">
        <v>0</v>
      </c>
      <c r="U146" s="41">
        <v>258320</v>
      </c>
      <c r="V146" s="41">
        <v>0</v>
      </c>
      <c r="W146" s="41">
        <v>258320</v>
      </c>
      <c r="X146" s="41">
        <v>258320</v>
      </c>
      <c r="Y146" s="41">
        <v>258320</v>
      </c>
      <c r="Z146" s="41">
        <v>258320</v>
      </c>
    </row>
    <row r="147" spans="1:26" ht="15" customHeight="1" x14ac:dyDescent="0.3">
      <c r="A147" s="39" t="s">
        <v>1067</v>
      </c>
      <c r="B147" s="40" t="s">
        <v>1068</v>
      </c>
      <c r="C147" s="43" t="s">
        <v>1025</v>
      </c>
      <c r="D147" s="39" t="s">
        <v>36</v>
      </c>
      <c r="E147" s="39" t="s">
        <v>43</v>
      </c>
      <c r="F147" s="39" t="s">
        <v>43</v>
      </c>
      <c r="G147" s="39" t="s">
        <v>43</v>
      </c>
      <c r="H147" s="39" t="s">
        <v>863</v>
      </c>
      <c r="I147" s="39"/>
      <c r="J147" s="39"/>
      <c r="K147" s="39"/>
      <c r="L147" s="39" t="s">
        <v>50</v>
      </c>
      <c r="M147" s="39" t="s">
        <v>51</v>
      </c>
      <c r="N147" s="39" t="s">
        <v>40</v>
      </c>
      <c r="O147" s="40" t="s">
        <v>901</v>
      </c>
      <c r="P147" s="41">
        <v>0</v>
      </c>
      <c r="Q147" s="41">
        <v>114433</v>
      </c>
      <c r="R147" s="41">
        <v>0</v>
      </c>
      <c r="S147" s="41">
        <v>114433</v>
      </c>
      <c r="T147" s="41">
        <v>0</v>
      </c>
      <c r="U147" s="41">
        <v>114433</v>
      </c>
      <c r="V147" s="41">
        <v>0</v>
      </c>
      <c r="W147" s="41">
        <v>0</v>
      </c>
      <c r="X147" s="41">
        <v>0</v>
      </c>
      <c r="Y147" s="41">
        <v>0</v>
      </c>
      <c r="Z147" s="41">
        <v>0</v>
      </c>
    </row>
    <row r="148" spans="1:26" ht="15" customHeight="1" x14ac:dyDescent="0.3">
      <c r="A148" s="39" t="s">
        <v>1067</v>
      </c>
      <c r="B148" s="40" t="s">
        <v>1068</v>
      </c>
      <c r="C148" s="43" t="s">
        <v>1026</v>
      </c>
      <c r="D148" s="39" t="s">
        <v>36</v>
      </c>
      <c r="E148" s="39" t="s">
        <v>46</v>
      </c>
      <c r="F148" s="39" t="s">
        <v>53</v>
      </c>
      <c r="G148" s="39" t="s">
        <v>43</v>
      </c>
      <c r="H148" s="39" t="s">
        <v>54</v>
      </c>
      <c r="I148" s="39" t="s">
        <v>57</v>
      </c>
      <c r="J148" s="39"/>
      <c r="K148" s="39"/>
      <c r="L148" s="39" t="s">
        <v>38</v>
      </c>
      <c r="M148" s="39" t="s">
        <v>39</v>
      </c>
      <c r="N148" s="39" t="s">
        <v>40</v>
      </c>
      <c r="O148" s="40" t="s">
        <v>902</v>
      </c>
      <c r="P148" s="41">
        <v>0</v>
      </c>
      <c r="Q148" s="41">
        <v>798811</v>
      </c>
      <c r="R148" s="41">
        <v>0</v>
      </c>
      <c r="S148" s="41">
        <v>798811</v>
      </c>
      <c r="T148" s="41">
        <v>0</v>
      </c>
      <c r="U148" s="41">
        <v>798773</v>
      </c>
      <c r="V148" s="41">
        <v>38</v>
      </c>
      <c r="W148" s="41">
        <v>798773</v>
      </c>
      <c r="X148" s="41">
        <v>798773</v>
      </c>
      <c r="Y148" s="41">
        <v>798773</v>
      </c>
      <c r="Z148" s="41">
        <v>798773</v>
      </c>
    </row>
    <row r="149" spans="1:26" ht="15" customHeight="1" x14ac:dyDescent="0.3">
      <c r="A149" s="39" t="s">
        <v>1067</v>
      </c>
      <c r="B149" s="40" t="s">
        <v>1068</v>
      </c>
      <c r="C149" s="43" t="s">
        <v>1028</v>
      </c>
      <c r="D149" s="39" t="s">
        <v>36</v>
      </c>
      <c r="E149" s="39" t="s">
        <v>63</v>
      </c>
      <c r="F149" s="39" t="s">
        <v>37</v>
      </c>
      <c r="G149" s="39" t="s">
        <v>43</v>
      </c>
      <c r="H149" s="39" t="s">
        <v>57</v>
      </c>
      <c r="I149" s="39"/>
      <c r="J149" s="39"/>
      <c r="K149" s="39"/>
      <c r="L149" s="39" t="s">
        <v>38</v>
      </c>
      <c r="M149" s="39" t="s">
        <v>39</v>
      </c>
      <c r="N149" s="39" t="s">
        <v>40</v>
      </c>
      <c r="O149" s="40" t="s">
        <v>904</v>
      </c>
      <c r="P149" s="41">
        <v>0</v>
      </c>
      <c r="Q149" s="41">
        <v>19725500</v>
      </c>
      <c r="R149" s="41">
        <v>0</v>
      </c>
      <c r="S149" s="41">
        <v>19725500</v>
      </c>
      <c r="T149" s="41">
        <v>0</v>
      </c>
      <c r="U149" s="41">
        <v>19725500</v>
      </c>
      <c r="V149" s="41">
        <v>0</v>
      </c>
      <c r="W149" s="41">
        <v>17752950</v>
      </c>
      <c r="X149" s="41">
        <v>17752950</v>
      </c>
      <c r="Y149" s="41">
        <v>17752950</v>
      </c>
      <c r="Z149" s="41">
        <v>17752950</v>
      </c>
    </row>
    <row r="150" spans="1:26" ht="15" customHeight="1" x14ac:dyDescent="0.3">
      <c r="A150" s="39" t="s">
        <v>1067</v>
      </c>
      <c r="B150" s="40" t="s">
        <v>1068</v>
      </c>
      <c r="C150" s="43" t="s">
        <v>1029</v>
      </c>
      <c r="D150" s="39" t="s">
        <v>36</v>
      </c>
      <c r="E150" s="39" t="s">
        <v>63</v>
      </c>
      <c r="F150" s="39" t="s">
        <v>37</v>
      </c>
      <c r="G150" s="39" t="s">
        <v>43</v>
      </c>
      <c r="H150" s="39" t="s">
        <v>849</v>
      </c>
      <c r="I150" s="39"/>
      <c r="J150" s="39"/>
      <c r="K150" s="39"/>
      <c r="L150" s="39" t="s">
        <v>50</v>
      </c>
      <c r="M150" s="39" t="s">
        <v>51</v>
      </c>
      <c r="N150" s="39" t="s">
        <v>40</v>
      </c>
      <c r="O150" s="40" t="s">
        <v>905</v>
      </c>
      <c r="P150" s="41">
        <v>0</v>
      </c>
      <c r="Q150" s="41">
        <v>1270268</v>
      </c>
      <c r="R150" s="41">
        <v>0</v>
      </c>
      <c r="S150" s="41">
        <v>1270268</v>
      </c>
      <c r="T150" s="41">
        <v>0</v>
      </c>
      <c r="U150" s="41">
        <v>1270268</v>
      </c>
      <c r="V150" s="41">
        <v>0</v>
      </c>
      <c r="W150" s="41">
        <v>1270268</v>
      </c>
      <c r="X150" s="41">
        <v>1270000</v>
      </c>
      <c r="Y150" s="41">
        <v>1270000</v>
      </c>
      <c r="Z150" s="41">
        <v>1270000</v>
      </c>
    </row>
    <row r="151" spans="1:26" ht="15" customHeight="1" x14ac:dyDescent="0.3">
      <c r="A151" s="39" t="s">
        <v>1067</v>
      </c>
      <c r="B151" s="40" t="s">
        <v>1068</v>
      </c>
      <c r="C151" s="43" t="s">
        <v>1043</v>
      </c>
      <c r="D151" s="39" t="s">
        <v>68</v>
      </c>
      <c r="E151" s="39" t="s">
        <v>81</v>
      </c>
      <c r="F151" s="39" t="s">
        <v>70</v>
      </c>
      <c r="G151" s="39" t="s">
        <v>78</v>
      </c>
      <c r="H151" s="39" t="s">
        <v>908</v>
      </c>
      <c r="I151" s="39" t="s">
        <v>932</v>
      </c>
      <c r="J151" s="39" t="s">
        <v>43</v>
      </c>
      <c r="K151" s="39"/>
      <c r="L151" s="39" t="s">
        <v>38</v>
      </c>
      <c r="M151" s="39" t="s">
        <v>39</v>
      </c>
      <c r="N151" s="39" t="s">
        <v>40</v>
      </c>
      <c r="O151" s="40" t="s">
        <v>933</v>
      </c>
      <c r="P151" s="41">
        <v>0</v>
      </c>
      <c r="Q151" s="41">
        <v>197618350</v>
      </c>
      <c r="R151" s="41">
        <v>0</v>
      </c>
      <c r="S151" s="41">
        <v>197618350</v>
      </c>
      <c r="T151" s="41">
        <v>0</v>
      </c>
      <c r="U151" s="41">
        <v>196373106</v>
      </c>
      <c r="V151" s="41">
        <v>1245244</v>
      </c>
      <c r="W151" s="41">
        <v>196373106</v>
      </c>
      <c r="X151" s="41">
        <v>11319651</v>
      </c>
      <c r="Y151" s="41">
        <v>11319651</v>
      </c>
      <c r="Z151" s="41">
        <v>11319651</v>
      </c>
    </row>
    <row r="152" spans="1:26" ht="15" customHeight="1" x14ac:dyDescent="0.3">
      <c r="A152" s="39" t="s">
        <v>1067</v>
      </c>
      <c r="B152" s="40" t="s">
        <v>1068</v>
      </c>
      <c r="C152" s="43" t="s">
        <v>1043</v>
      </c>
      <c r="D152" s="39" t="s">
        <v>68</v>
      </c>
      <c r="E152" s="39" t="s">
        <v>81</v>
      </c>
      <c r="F152" s="39" t="s">
        <v>70</v>
      </c>
      <c r="G152" s="39" t="s">
        <v>78</v>
      </c>
      <c r="H152" s="39" t="s">
        <v>908</v>
      </c>
      <c r="I152" s="39" t="s">
        <v>932</v>
      </c>
      <c r="J152" s="39" t="s">
        <v>43</v>
      </c>
      <c r="K152" s="39"/>
      <c r="L152" s="39" t="s">
        <v>38</v>
      </c>
      <c r="M152" s="39" t="s">
        <v>83</v>
      </c>
      <c r="N152" s="39" t="s">
        <v>40</v>
      </c>
      <c r="O152" s="40" t="s">
        <v>933</v>
      </c>
      <c r="P152" s="41">
        <v>0</v>
      </c>
      <c r="Q152" s="41">
        <v>7404302</v>
      </c>
      <c r="R152" s="41">
        <v>0</v>
      </c>
      <c r="S152" s="41">
        <v>7404302</v>
      </c>
      <c r="T152" s="41">
        <v>0</v>
      </c>
      <c r="U152" s="41">
        <v>7404302</v>
      </c>
      <c r="V152" s="41">
        <v>0</v>
      </c>
      <c r="W152" s="41">
        <v>0</v>
      </c>
      <c r="X152" s="41">
        <v>0</v>
      </c>
      <c r="Y152" s="41">
        <v>0</v>
      </c>
      <c r="Z152" s="41">
        <v>0</v>
      </c>
    </row>
    <row r="153" spans="1:26" ht="15" customHeight="1" x14ac:dyDescent="0.3">
      <c r="A153" s="39" t="s">
        <v>1067</v>
      </c>
      <c r="B153" s="40" t="s">
        <v>1068</v>
      </c>
      <c r="C153" s="43" t="s">
        <v>1044</v>
      </c>
      <c r="D153" s="39" t="s">
        <v>68</v>
      </c>
      <c r="E153" s="39" t="s">
        <v>81</v>
      </c>
      <c r="F153" s="39" t="s">
        <v>70</v>
      </c>
      <c r="G153" s="39" t="s">
        <v>78</v>
      </c>
      <c r="H153" s="39" t="s">
        <v>908</v>
      </c>
      <c r="I153" s="39" t="s">
        <v>934</v>
      </c>
      <c r="J153" s="39" t="s">
        <v>43</v>
      </c>
      <c r="K153" s="39"/>
      <c r="L153" s="39" t="s">
        <v>50</v>
      </c>
      <c r="M153" s="39" t="s">
        <v>51</v>
      </c>
      <c r="N153" s="39" t="s">
        <v>40</v>
      </c>
      <c r="O153" s="40" t="s">
        <v>935</v>
      </c>
      <c r="P153" s="41">
        <v>0</v>
      </c>
      <c r="Q153" s="41">
        <v>2000000</v>
      </c>
      <c r="R153" s="41">
        <v>0</v>
      </c>
      <c r="S153" s="41">
        <v>2000000</v>
      </c>
      <c r="T153" s="41">
        <v>0</v>
      </c>
      <c r="U153" s="41">
        <v>1328536</v>
      </c>
      <c r="V153" s="41">
        <v>671464</v>
      </c>
      <c r="W153" s="41">
        <v>797224</v>
      </c>
      <c r="X153" s="41">
        <v>797224</v>
      </c>
      <c r="Y153" s="41">
        <v>797224</v>
      </c>
      <c r="Z153" s="41">
        <v>797224</v>
      </c>
    </row>
    <row r="154" spans="1:26" ht="15" customHeight="1" x14ac:dyDescent="0.3">
      <c r="A154" s="39" t="s">
        <v>1067</v>
      </c>
      <c r="B154" s="40" t="s">
        <v>1068</v>
      </c>
      <c r="C154" s="43" t="s">
        <v>1059</v>
      </c>
      <c r="D154" s="39" t="s">
        <v>68</v>
      </c>
      <c r="E154" s="39" t="s">
        <v>90</v>
      </c>
      <c r="F154" s="39" t="s">
        <v>70</v>
      </c>
      <c r="G154" s="39" t="s">
        <v>91</v>
      </c>
      <c r="H154" s="39" t="s">
        <v>908</v>
      </c>
      <c r="I154" s="39" t="s">
        <v>964</v>
      </c>
      <c r="J154" s="39" t="s">
        <v>43</v>
      </c>
      <c r="K154" s="39"/>
      <c r="L154" s="39" t="s">
        <v>50</v>
      </c>
      <c r="M154" s="39" t="s">
        <v>51</v>
      </c>
      <c r="N154" s="39" t="s">
        <v>40</v>
      </c>
      <c r="O154" s="40" t="s">
        <v>965</v>
      </c>
      <c r="P154" s="41">
        <v>0</v>
      </c>
      <c r="Q154" s="41">
        <v>24269760</v>
      </c>
      <c r="R154" s="41">
        <v>0</v>
      </c>
      <c r="S154" s="41">
        <v>24269760</v>
      </c>
      <c r="T154" s="41">
        <v>0</v>
      </c>
      <c r="U154" s="41">
        <v>24269760</v>
      </c>
      <c r="V154" s="41">
        <v>0</v>
      </c>
      <c r="W154" s="41">
        <v>24269760</v>
      </c>
      <c r="X154" s="41">
        <v>1112364</v>
      </c>
      <c r="Y154" s="41">
        <v>1112364</v>
      </c>
      <c r="Z154" s="41">
        <v>1112364</v>
      </c>
    </row>
    <row r="155" spans="1:26" ht="15" customHeight="1" x14ac:dyDescent="0.3">
      <c r="A155" s="39" t="s">
        <v>1069</v>
      </c>
      <c r="B155" s="40" t="s">
        <v>1070</v>
      </c>
      <c r="C155" s="43" t="s">
        <v>983</v>
      </c>
      <c r="D155" s="39" t="s">
        <v>36</v>
      </c>
      <c r="E155" s="39" t="s">
        <v>37</v>
      </c>
      <c r="F155" s="39" t="s">
        <v>37</v>
      </c>
      <c r="G155" s="39" t="s">
        <v>37</v>
      </c>
      <c r="H155" s="39" t="s">
        <v>57</v>
      </c>
      <c r="I155" s="39" t="s">
        <v>57</v>
      </c>
      <c r="J155" s="39"/>
      <c r="K155" s="39"/>
      <c r="L155" s="39" t="s">
        <v>38</v>
      </c>
      <c r="M155" s="39" t="s">
        <v>39</v>
      </c>
      <c r="N155" s="39" t="s">
        <v>40</v>
      </c>
      <c r="O155" s="40" t="s">
        <v>848</v>
      </c>
      <c r="P155" s="41">
        <v>512090000</v>
      </c>
      <c r="Q155" s="41">
        <v>0</v>
      </c>
      <c r="R155" s="41">
        <v>0</v>
      </c>
      <c r="S155" s="41">
        <v>512090000</v>
      </c>
      <c r="T155" s="41">
        <v>0</v>
      </c>
      <c r="U155" s="41">
        <v>177998583</v>
      </c>
      <c r="V155" s="41">
        <v>334091417</v>
      </c>
      <c r="W155" s="41">
        <v>177998583</v>
      </c>
      <c r="X155" s="41">
        <v>177998583</v>
      </c>
      <c r="Y155" s="41">
        <v>177998583</v>
      </c>
      <c r="Z155" s="41">
        <v>177998583</v>
      </c>
    </row>
    <row r="156" spans="1:26" ht="15" customHeight="1" x14ac:dyDescent="0.3">
      <c r="A156" s="39" t="s">
        <v>1069</v>
      </c>
      <c r="B156" s="40" t="s">
        <v>1070</v>
      </c>
      <c r="C156" s="43" t="s">
        <v>985</v>
      </c>
      <c r="D156" s="39" t="s">
        <v>36</v>
      </c>
      <c r="E156" s="39" t="s">
        <v>37</v>
      </c>
      <c r="F156" s="39" t="s">
        <v>37</v>
      </c>
      <c r="G156" s="39" t="s">
        <v>37</v>
      </c>
      <c r="H156" s="39" t="s">
        <v>57</v>
      </c>
      <c r="I156" s="39" t="s">
        <v>851</v>
      </c>
      <c r="J156" s="39"/>
      <c r="K156" s="39"/>
      <c r="L156" s="39" t="s">
        <v>38</v>
      </c>
      <c r="M156" s="39" t="s">
        <v>39</v>
      </c>
      <c r="N156" s="39" t="s">
        <v>40</v>
      </c>
      <c r="O156" s="40" t="s">
        <v>852</v>
      </c>
      <c r="P156" s="41">
        <v>9155000</v>
      </c>
      <c r="Q156" s="41">
        <v>0</v>
      </c>
      <c r="R156" s="41">
        <v>0</v>
      </c>
      <c r="S156" s="41">
        <v>9155000</v>
      </c>
      <c r="T156" s="41">
        <v>0</v>
      </c>
      <c r="U156" s="41">
        <v>3286360</v>
      </c>
      <c r="V156" s="41">
        <v>5868640</v>
      </c>
      <c r="W156" s="41">
        <v>3286360</v>
      </c>
      <c r="X156" s="41">
        <v>3286360</v>
      </c>
      <c r="Y156" s="41">
        <v>3286360</v>
      </c>
      <c r="Z156" s="41">
        <v>3286360</v>
      </c>
    </row>
    <row r="157" spans="1:26" ht="15" customHeight="1" x14ac:dyDescent="0.3">
      <c r="A157" s="39" t="s">
        <v>1069</v>
      </c>
      <c r="B157" s="40" t="s">
        <v>1070</v>
      </c>
      <c r="C157" s="43" t="s">
        <v>986</v>
      </c>
      <c r="D157" s="39" t="s">
        <v>36</v>
      </c>
      <c r="E157" s="39" t="s">
        <v>37</v>
      </c>
      <c r="F157" s="39" t="s">
        <v>37</v>
      </c>
      <c r="G157" s="39" t="s">
        <v>37</v>
      </c>
      <c r="H157" s="39" t="s">
        <v>57</v>
      </c>
      <c r="I157" s="39" t="s">
        <v>853</v>
      </c>
      <c r="J157" s="39"/>
      <c r="K157" s="39"/>
      <c r="L157" s="39" t="s">
        <v>38</v>
      </c>
      <c r="M157" s="39" t="s">
        <v>39</v>
      </c>
      <c r="N157" s="39" t="s">
        <v>40</v>
      </c>
      <c r="O157" s="40" t="s">
        <v>854</v>
      </c>
      <c r="P157" s="41">
        <v>10861000</v>
      </c>
      <c r="Q157" s="41">
        <v>0</v>
      </c>
      <c r="R157" s="41">
        <v>0</v>
      </c>
      <c r="S157" s="41">
        <v>10861000</v>
      </c>
      <c r="T157" s="41">
        <v>0</v>
      </c>
      <c r="U157" s="41">
        <v>4364439</v>
      </c>
      <c r="V157" s="41">
        <v>6496561</v>
      </c>
      <c r="W157" s="41">
        <v>4364439</v>
      </c>
      <c r="X157" s="41">
        <v>4364439</v>
      </c>
      <c r="Y157" s="41">
        <v>4364439</v>
      </c>
      <c r="Z157" s="41">
        <v>4364439</v>
      </c>
    </row>
    <row r="158" spans="1:26" ht="15" customHeight="1" x14ac:dyDescent="0.3">
      <c r="A158" s="39" t="s">
        <v>1069</v>
      </c>
      <c r="B158" s="40" t="s">
        <v>1070</v>
      </c>
      <c r="C158" s="43" t="s">
        <v>987</v>
      </c>
      <c r="D158" s="39" t="s">
        <v>36</v>
      </c>
      <c r="E158" s="39" t="s">
        <v>37</v>
      </c>
      <c r="F158" s="39" t="s">
        <v>37</v>
      </c>
      <c r="G158" s="39" t="s">
        <v>37</v>
      </c>
      <c r="H158" s="39" t="s">
        <v>57</v>
      </c>
      <c r="I158" s="39" t="s">
        <v>855</v>
      </c>
      <c r="J158" s="39"/>
      <c r="K158" s="39"/>
      <c r="L158" s="39" t="s">
        <v>38</v>
      </c>
      <c r="M158" s="39" t="s">
        <v>39</v>
      </c>
      <c r="N158" s="39" t="s">
        <v>40</v>
      </c>
      <c r="O158" s="40" t="s">
        <v>856</v>
      </c>
      <c r="P158" s="41">
        <v>48292000</v>
      </c>
      <c r="Q158" s="41">
        <v>0</v>
      </c>
      <c r="R158" s="41">
        <v>0</v>
      </c>
      <c r="S158" s="41">
        <v>48292000</v>
      </c>
      <c r="T158" s="41">
        <v>0</v>
      </c>
      <c r="U158" s="41">
        <v>0</v>
      </c>
      <c r="V158" s="41">
        <v>48292000</v>
      </c>
      <c r="W158" s="41">
        <v>0</v>
      </c>
      <c r="X158" s="41">
        <v>0</v>
      </c>
      <c r="Y158" s="41">
        <v>0</v>
      </c>
      <c r="Z158" s="41">
        <v>0</v>
      </c>
    </row>
    <row r="159" spans="1:26" ht="15" customHeight="1" x14ac:dyDescent="0.3">
      <c r="A159" s="39" t="s">
        <v>1069</v>
      </c>
      <c r="B159" s="40" t="s">
        <v>1070</v>
      </c>
      <c r="C159" s="43" t="s">
        <v>988</v>
      </c>
      <c r="D159" s="39" t="s">
        <v>36</v>
      </c>
      <c r="E159" s="39" t="s">
        <v>37</v>
      </c>
      <c r="F159" s="39" t="s">
        <v>37</v>
      </c>
      <c r="G159" s="39" t="s">
        <v>37</v>
      </c>
      <c r="H159" s="39" t="s">
        <v>57</v>
      </c>
      <c r="I159" s="39" t="s">
        <v>857</v>
      </c>
      <c r="J159" s="39"/>
      <c r="K159" s="39"/>
      <c r="L159" s="39" t="s">
        <v>38</v>
      </c>
      <c r="M159" s="39" t="s">
        <v>39</v>
      </c>
      <c r="N159" s="39" t="s">
        <v>40</v>
      </c>
      <c r="O159" s="40" t="s">
        <v>858</v>
      </c>
      <c r="P159" s="41">
        <v>17911000</v>
      </c>
      <c r="Q159" s="41">
        <v>0</v>
      </c>
      <c r="R159" s="41">
        <v>0</v>
      </c>
      <c r="S159" s="41">
        <v>17911000</v>
      </c>
      <c r="T159" s="41">
        <v>0</v>
      </c>
      <c r="U159" s="41">
        <v>2945098</v>
      </c>
      <c r="V159" s="41">
        <v>14965902</v>
      </c>
      <c r="W159" s="41">
        <v>2945098</v>
      </c>
      <c r="X159" s="41">
        <v>2945098</v>
      </c>
      <c r="Y159" s="41">
        <v>2945098</v>
      </c>
      <c r="Z159" s="41">
        <v>2945098</v>
      </c>
    </row>
    <row r="160" spans="1:26" ht="15" customHeight="1" x14ac:dyDescent="0.3">
      <c r="A160" s="39" t="s">
        <v>1069</v>
      </c>
      <c r="B160" s="40" t="s">
        <v>1070</v>
      </c>
      <c r="C160" s="43" t="s">
        <v>990</v>
      </c>
      <c r="D160" s="39" t="s">
        <v>36</v>
      </c>
      <c r="E160" s="39" t="s">
        <v>37</v>
      </c>
      <c r="F160" s="39" t="s">
        <v>37</v>
      </c>
      <c r="G160" s="39" t="s">
        <v>37</v>
      </c>
      <c r="H160" s="39" t="s">
        <v>57</v>
      </c>
      <c r="I160" s="39" t="s">
        <v>861</v>
      </c>
      <c r="J160" s="39"/>
      <c r="K160" s="39"/>
      <c r="L160" s="39" t="s">
        <v>38</v>
      </c>
      <c r="M160" s="39" t="s">
        <v>39</v>
      </c>
      <c r="N160" s="39" t="s">
        <v>40</v>
      </c>
      <c r="O160" s="40" t="s">
        <v>862</v>
      </c>
      <c r="P160" s="41">
        <v>63157000</v>
      </c>
      <c r="Q160" s="41">
        <v>0</v>
      </c>
      <c r="R160" s="41">
        <v>0</v>
      </c>
      <c r="S160" s="41">
        <v>63157000</v>
      </c>
      <c r="T160" s="41">
        <v>0</v>
      </c>
      <c r="U160" s="41">
        <v>0</v>
      </c>
      <c r="V160" s="41">
        <v>63157000</v>
      </c>
      <c r="W160" s="41">
        <v>0</v>
      </c>
      <c r="X160" s="41">
        <v>0</v>
      </c>
      <c r="Y160" s="41">
        <v>0</v>
      </c>
      <c r="Z160" s="41">
        <v>0</v>
      </c>
    </row>
    <row r="161" spans="1:26" ht="15" customHeight="1" x14ac:dyDescent="0.3">
      <c r="A161" s="39" t="s">
        <v>1069</v>
      </c>
      <c r="B161" s="40" t="s">
        <v>1070</v>
      </c>
      <c r="C161" s="43" t="s">
        <v>991</v>
      </c>
      <c r="D161" s="39" t="s">
        <v>36</v>
      </c>
      <c r="E161" s="39" t="s">
        <v>37</v>
      </c>
      <c r="F161" s="39" t="s">
        <v>37</v>
      </c>
      <c r="G161" s="39" t="s">
        <v>37</v>
      </c>
      <c r="H161" s="39" t="s">
        <v>57</v>
      </c>
      <c r="I161" s="39" t="s">
        <v>863</v>
      </c>
      <c r="J161" s="39"/>
      <c r="K161" s="39"/>
      <c r="L161" s="39" t="s">
        <v>38</v>
      </c>
      <c r="M161" s="39" t="s">
        <v>39</v>
      </c>
      <c r="N161" s="39" t="s">
        <v>40</v>
      </c>
      <c r="O161" s="40" t="s">
        <v>864</v>
      </c>
      <c r="P161" s="41">
        <v>35131000</v>
      </c>
      <c r="Q161" s="41">
        <v>0</v>
      </c>
      <c r="R161" s="41">
        <v>0</v>
      </c>
      <c r="S161" s="41">
        <v>35131000</v>
      </c>
      <c r="T161" s="41">
        <v>0</v>
      </c>
      <c r="U161" s="41">
        <v>1743874</v>
      </c>
      <c r="V161" s="41">
        <v>33387126</v>
      </c>
      <c r="W161" s="41">
        <v>1743874</v>
      </c>
      <c r="X161" s="41">
        <v>1743874</v>
      </c>
      <c r="Y161" s="41">
        <v>1743874</v>
      </c>
      <c r="Z161" s="41">
        <v>1743874</v>
      </c>
    </row>
    <row r="162" spans="1:26" ht="15" customHeight="1" x14ac:dyDescent="0.3">
      <c r="A162" s="39" t="s">
        <v>1069</v>
      </c>
      <c r="B162" s="40" t="s">
        <v>1070</v>
      </c>
      <c r="C162" s="43" t="s">
        <v>992</v>
      </c>
      <c r="D162" s="39" t="s">
        <v>36</v>
      </c>
      <c r="E162" s="39" t="s">
        <v>37</v>
      </c>
      <c r="F162" s="39" t="s">
        <v>37</v>
      </c>
      <c r="G162" s="39" t="s">
        <v>43</v>
      </c>
      <c r="H162" s="39" t="s">
        <v>57</v>
      </c>
      <c r="I162" s="39"/>
      <c r="J162" s="39"/>
      <c r="K162" s="39"/>
      <c r="L162" s="39" t="s">
        <v>38</v>
      </c>
      <c r="M162" s="39" t="s">
        <v>39</v>
      </c>
      <c r="N162" s="39" t="s">
        <v>40</v>
      </c>
      <c r="O162" s="40" t="s">
        <v>865</v>
      </c>
      <c r="P162" s="41">
        <v>66832100</v>
      </c>
      <c r="Q162" s="41">
        <v>0</v>
      </c>
      <c r="R162" s="41">
        <v>0</v>
      </c>
      <c r="S162" s="41">
        <v>66832100</v>
      </c>
      <c r="T162" s="41">
        <v>0</v>
      </c>
      <c r="U162" s="41">
        <v>17892200</v>
      </c>
      <c r="V162" s="41">
        <v>48939900</v>
      </c>
      <c r="W162" s="41">
        <v>17892200</v>
      </c>
      <c r="X162" s="41">
        <v>17892200</v>
      </c>
      <c r="Y162" s="41">
        <v>17892200</v>
      </c>
      <c r="Z162" s="41">
        <v>17892200</v>
      </c>
    </row>
    <row r="163" spans="1:26" ht="15" customHeight="1" x14ac:dyDescent="0.3">
      <c r="A163" s="39" t="s">
        <v>1069</v>
      </c>
      <c r="B163" s="40" t="s">
        <v>1070</v>
      </c>
      <c r="C163" s="43" t="s">
        <v>993</v>
      </c>
      <c r="D163" s="39" t="s">
        <v>36</v>
      </c>
      <c r="E163" s="39" t="s">
        <v>37</v>
      </c>
      <c r="F163" s="39" t="s">
        <v>37</v>
      </c>
      <c r="G163" s="39" t="s">
        <v>43</v>
      </c>
      <c r="H163" s="39" t="s">
        <v>60</v>
      </c>
      <c r="I163" s="39"/>
      <c r="J163" s="39"/>
      <c r="K163" s="39"/>
      <c r="L163" s="39" t="s">
        <v>38</v>
      </c>
      <c r="M163" s="39" t="s">
        <v>39</v>
      </c>
      <c r="N163" s="39" t="s">
        <v>40</v>
      </c>
      <c r="O163" s="40" t="s">
        <v>866</v>
      </c>
      <c r="P163" s="41">
        <v>46905000</v>
      </c>
      <c r="Q163" s="41">
        <v>0</v>
      </c>
      <c r="R163" s="41">
        <v>0</v>
      </c>
      <c r="S163" s="41">
        <v>46905000</v>
      </c>
      <c r="T163" s="41">
        <v>0</v>
      </c>
      <c r="U163" s="41">
        <v>16013400</v>
      </c>
      <c r="V163" s="41">
        <v>30891600</v>
      </c>
      <c r="W163" s="41">
        <v>16013400</v>
      </c>
      <c r="X163" s="41">
        <v>16013400</v>
      </c>
      <c r="Y163" s="41">
        <v>16013400</v>
      </c>
      <c r="Z163" s="41">
        <v>16013400</v>
      </c>
    </row>
    <row r="164" spans="1:26" ht="15" customHeight="1" x14ac:dyDescent="0.3">
      <c r="A164" s="39" t="s">
        <v>1069</v>
      </c>
      <c r="B164" s="40" t="s">
        <v>1070</v>
      </c>
      <c r="C164" s="43" t="s">
        <v>995</v>
      </c>
      <c r="D164" s="39" t="s">
        <v>36</v>
      </c>
      <c r="E164" s="39" t="s">
        <v>37</v>
      </c>
      <c r="F164" s="39" t="s">
        <v>37</v>
      </c>
      <c r="G164" s="39" t="s">
        <v>43</v>
      </c>
      <c r="H164" s="39" t="s">
        <v>851</v>
      </c>
      <c r="I164" s="39"/>
      <c r="J164" s="39"/>
      <c r="K164" s="39"/>
      <c r="L164" s="39" t="s">
        <v>38</v>
      </c>
      <c r="M164" s="39" t="s">
        <v>39</v>
      </c>
      <c r="N164" s="39" t="s">
        <v>40</v>
      </c>
      <c r="O164" s="40" t="s">
        <v>868</v>
      </c>
      <c r="P164" s="41">
        <v>26502000</v>
      </c>
      <c r="Q164" s="41">
        <v>0</v>
      </c>
      <c r="R164" s="41">
        <v>0</v>
      </c>
      <c r="S164" s="41">
        <v>26502000</v>
      </c>
      <c r="T164" s="41">
        <v>0</v>
      </c>
      <c r="U164" s="41">
        <v>7856800</v>
      </c>
      <c r="V164" s="41">
        <v>18645200</v>
      </c>
      <c r="W164" s="41">
        <v>7856800</v>
      </c>
      <c r="X164" s="41">
        <v>7856800</v>
      </c>
      <c r="Y164" s="41">
        <v>7856800</v>
      </c>
      <c r="Z164" s="41">
        <v>7856800</v>
      </c>
    </row>
    <row r="165" spans="1:26" ht="15" customHeight="1" x14ac:dyDescent="0.3">
      <c r="A165" s="39" t="s">
        <v>1069</v>
      </c>
      <c r="B165" s="40" t="s">
        <v>1070</v>
      </c>
      <c r="C165" s="43" t="s">
        <v>996</v>
      </c>
      <c r="D165" s="39" t="s">
        <v>36</v>
      </c>
      <c r="E165" s="39" t="s">
        <v>37</v>
      </c>
      <c r="F165" s="39" t="s">
        <v>37</v>
      </c>
      <c r="G165" s="39" t="s">
        <v>43</v>
      </c>
      <c r="H165" s="39" t="s">
        <v>853</v>
      </c>
      <c r="I165" s="39"/>
      <c r="J165" s="39"/>
      <c r="K165" s="39"/>
      <c r="L165" s="39" t="s">
        <v>38</v>
      </c>
      <c r="M165" s="39" t="s">
        <v>39</v>
      </c>
      <c r="N165" s="39" t="s">
        <v>40</v>
      </c>
      <c r="O165" s="40" t="s">
        <v>869</v>
      </c>
      <c r="P165" s="41">
        <v>6820000</v>
      </c>
      <c r="Q165" s="41">
        <v>0</v>
      </c>
      <c r="R165" s="41">
        <v>0</v>
      </c>
      <c r="S165" s="41">
        <v>6820000</v>
      </c>
      <c r="T165" s="41">
        <v>0</v>
      </c>
      <c r="U165" s="41">
        <v>2297800</v>
      </c>
      <c r="V165" s="41">
        <v>4522200</v>
      </c>
      <c r="W165" s="41">
        <v>2297800</v>
      </c>
      <c r="X165" s="41">
        <v>2297800</v>
      </c>
      <c r="Y165" s="41">
        <v>2297800</v>
      </c>
      <c r="Z165" s="41">
        <v>2297800</v>
      </c>
    </row>
    <row r="166" spans="1:26" ht="15" customHeight="1" x14ac:dyDescent="0.3">
      <c r="A166" s="39" t="s">
        <v>1069</v>
      </c>
      <c r="B166" s="40" t="s">
        <v>1070</v>
      </c>
      <c r="C166" s="43" t="s">
        <v>997</v>
      </c>
      <c r="D166" s="39" t="s">
        <v>36</v>
      </c>
      <c r="E166" s="39" t="s">
        <v>37</v>
      </c>
      <c r="F166" s="39" t="s">
        <v>37</v>
      </c>
      <c r="G166" s="39" t="s">
        <v>43</v>
      </c>
      <c r="H166" s="39" t="s">
        <v>855</v>
      </c>
      <c r="I166" s="39"/>
      <c r="J166" s="39"/>
      <c r="K166" s="39"/>
      <c r="L166" s="39" t="s">
        <v>38</v>
      </c>
      <c r="M166" s="39" t="s">
        <v>39</v>
      </c>
      <c r="N166" s="39" t="s">
        <v>40</v>
      </c>
      <c r="O166" s="40" t="s">
        <v>870</v>
      </c>
      <c r="P166" s="41">
        <v>19881000</v>
      </c>
      <c r="Q166" s="41">
        <v>0</v>
      </c>
      <c r="R166" s="41">
        <v>0</v>
      </c>
      <c r="S166" s="41">
        <v>19881000</v>
      </c>
      <c r="T166" s="41">
        <v>0</v>
      </c>
      <c r="U166" s="41">
        <v>5894700</v>
      </c>
      <c r="V166" s="41">
        <v>13986300</v>
      </c>
      <c r="W166" s="41">
        <v>5894700</v>
      </c>
      <c r="X166" s="41">
        <v>5894700</v>
      </c>
      <c r="Y166" s="41">
        <v>5894700</v>
      </c>
      <c r="Z166" s="41">
        <v>5894700</v>
      </c>
    </row>
    <row r="167" spans="1:26" ht="15" customHeight="1" x14ac:dyDescent="0.3">
      <c r="A167" s="39" t="s">
        <v>1069</v>
      </c>
      <c r="B167" s="40" t="s">
        <v>1070</v>
      </c>
      <c r="C167" s="43" t="s">
        <v>998</v>
      </c>
      <c r="D167" s="39" t="s">
        <v>36</v>
      </c>
      <c r="E167" s="39" t="s">
        <v>37</v>
      </c>
      <c r="F167" s="39" t="s">
        <v>37</v>
      </c>
      <c r="G167" s="39" t="s">
        <v>43</v>
      </c>
      <c r="H167" s="39" t="s">
        <v>857</v>
      </c>
      <c r="I167" s="39"/>
      <c r="J167" s="39"/>
      <c r="K167" s="39"/>
      <c r="L167" s="39" t="s">
        <v>38</v>
      </c>
      <c r="M167" s="39" t="s">
        <v>39</v>
      </c>
      <c r="N167" s="39" t="s">
        <v>40</v>
      </c>
      <c r="O167" s="40" t="s">
        <v>871</v>
      </c>
      <c r="P167" s="41">
        <v>13256000</v>
      </c>
      <c r="Q167" s="41">
        <v>0</v>
      </c>
      <c r="R167" s="41">
        <v>0</v>
      </c>
      <c r="S167" s="41">
        <v>13256000</v>
      </c>
      <c r="T167" s="41">
        <v>0</v>
      </c>
      <c r="U167" s="41">
        <v>3930300</v>
      </c>
      <c r="V167" s="41">
        <v>9325700</v>
      </c>
      <c r="W167" s="41">
        <v>3930300</v>
      </c>
      <c r="X167" s="41">
        <v>3930300</v>
      </c>
      <c r="Y167" s="41">
        <v>3930300</v>
      </c>
      <c r="Z167" s="41">
        <v>3930300</v>
      </c>
    </row>
    <row r="168" spans="1:26" ht="15" customHeight="1" x14ac:dyDescent="0.3">
      <c r="A168" s="39" t="s">
        <v>1069</v>
      </c>
      <c r="B168" s="40" t="s">
        <v>1070</v>
      </c>
      <c r="C168" s="43" t="s">
        <v>999</v>
      </c>
      <c r="D168" s="39" t="s">
        <v>36</v>
      </c>
      <c r="E168" s="39" t="s">
        <v>37</v>
      </c>
      <c r="F168" s="39" t="s">
        <v>37</v>
      </c>
      <c r="G168" s="39" t="s">
        <v>46</v>
      </c>
      <c r="H168" s="39" t="s">
        <v>57</v>
      </c>
      <c r="I168" s="39" t="s">
        <v>57</v>
      </c>
      <c r="J168" s="39"/>
      <c r="K168" s="39"/>
      <c r="L168" s="39" t="s">
        <v>38</v>
      </c>
      <c r="M168" s="39" t="s">
        <v>39</v>
      </c>
      <c r="N168" s="39" t="s">
        <v>40</v>
      </c>
      <c r="O168" s="40" t="s">
        <v>872</v>
      </c>
      <c r="P168" s="41">
        <v>25325370</v>
      </c>
      <c r="Q168" s="41">
        <v>0</v>
      </c>
      <c r="R168" s="41">
        <v>0</v>
      </c>
      <c r="S168" s="41">
        <v>25325370</v>
      </c>
      <c r="T168" s="41">
        <v>0</v>
      </c>
      <c r="U168" s="41">
        <v>2405059</v>
      </c>
      <c r="V168" s="41">
        <v>22920311</v>
      </c>
      <c r="W168" s="41">
        <v>2405059</v>
      </c>
      <c r="X168" s="41">
        <v>2405059</v>
      </c>
      <c r="Y168" s="41">
        <v>2405059</v>
      </c>
      <c r="Z168" s="41">
        <v>2405059</v>
      </c>
    </row>
    <row r="169" spans="1:26" ht="15" customHeight="1" x14ac:dyDescent="0.3">
      <c r="A169" s="39" t="s">
        <v>1069</v>
      </c>
      <c r="B169" s="40" t="s">
        <v>1070</v>
      </c>
      <c r="C169" s="43" t="s">
        <v>1001</v>
      </c>
      <c r="D169" s="39" t="s">
        <v>36</v>
      </c>
      <c r="E169" s="39" t="s">
        <v>37</v>
      </c>
      <c r="F169" s="39" t="s">
        <v>37</v>
      </c>
      <c r="G169" s="39" t="s">
        <v>46</v>
      </c>
      <c r="H169" s="39" t="s">
        <v>57</v>
      </c>
      <c r="I169" s="39" t="s">
        <v>849</v>
      </c>
      <c r="J169" s="39"/>
      <c r="K169" s="39"/>
      <c r="L169" s="39" t="s">
        <v>38</v>
      </c>
      <c r="M169" s="39" t="s">
        <v>39</v>
      </c>
      <c r="N169" s="39" t="s">
        <v>40</v>
      </c>
      <c r="O169" s="40" t="s">
        <v>874</v>
      </c>
      <c r="P169" s="41">
        <v>1934730</v>
      </c>
      <c r="Q169" s="41">
        <v>0</v>
      </c>
      <c r="R169" s="41">
        <v>0</v>
      </c>
      <c r="S169" s="41">
        <v>1934730</v>
      </c>
      <c r="T169" s="41">
        <v>0</v>
      </c>
      <c r="U169" s="41">
        <v>205617</v>
      </c>
      <c r="V169" s="41">
        <v>1729113</v>
      </c>
      <c r="W169" s="41">
        <v>205617</v>
      </c>
      <c r="X169" s="41">
        <v>205617</v>
      </c>
      <c r="Y169" s="41">
        <v>205617</v>
      </c>
      <c r="Z169" s="41">
        <v>205617</v>
      </c>
    </row>
    <row r="170" spans="1:26" ht="15" customHeight="1" x14ac:dyDescent="0.3">
      <c r="A170" s="39" t="s">
        <v>1069</v>
      </c>
      <c r="B170" s="40" t="s">
        <v>1070</v>
      </c>
      <c r="C170" s="43" t="s">
        <v>1002</v>
      </c>
      <c r="D170" s="39" t="s">
        <v>36</v>
      </c>
      <c r="E170" s="39" t="s">
        <v>37</v>
      </c>
      <c r="F170" s="39" t="s">
        <v>37</v>
      </c>
      <c r="G170" s="39" t="s">
        <v>46</v>
      </c>
      <c r="H170" s="39" t="s">
        <v>60</v>
      </c>
      <c r="I170" s="39"/>
      <c r="J170" s="39"/>
      <c r="K170" s="39"/>
      <c r="L170" s="39" t="s">
        <v>38</v>
      </c>
      <c r="M170" s="39" t="s">
        <v>39</v>
      </c>
      <c r="N170" s="39" t="s">
        <v>40</v>
      </c>
      <c r="O170" s="40" t="s">
        <v>875</v>
      </c>
      <c r="P170" s="41">
        <v>16936290</v>
      </c>
      <c r="Q170" s="41">
        <v>0</v>
      </c>
      <c r="R170" s="41">
        <v>0</v>
      </c>
      <c r="S170" s="41">
        <v>16936290</v>
      </c>
      <c r="T170" s="41">
        <v>0</v>
      </c>
      <c r="U170" s="41">
        <v>9419868</v>
      </c>
      <c r="V170" s="41">
        <v>7516422</v>
      </c>
      <c r="W170" s="41">
        <v>9419868</v>
      </c>
      <c r="X170" s="41">
        <v>9419868</v>
      </c>
      <c r="Y170" s="41">
        <v>9419868</v>
      </c>
      <c r="Z170" s="41">
        <v>9419868</v>
      </c>
    </row>
    <row r="171" spans="1:26" ht="15" customHeight="1" x14ac:dyDescent="0.3">
      <c r="A171" s="39" t="s">
        <v>1069</v>
      </c>
      <c r="B171" s="40" t="s">
        <v>1070</v>
      </c>
      <c r="C171" s="43" t="s">
        <v>1011</v>
      </c>
      <c r="D171" s="39" t="s">
        <v>36</v>
      </c>
      <c r="E171" s="39" t="s">
        <v>43</v>
      </c>
      <c r="F171" s="39" t="s">
        <v>43</v>
      </c>
      <c r="G171" s="39" t="s">
        <v>43</v>
      </c>
      <c r="H171" s="39" t="s">
        <v>855</v>
      </c>
      <c r="I171" s="39" t="s">
        <v>851</v>
      </c>
      <c r="J171" s="39"/>
      <c r="K171" s="39"/>
      <c r="L171" s="39" t="s">
        <v>38</v>
      </c>
      <c r="M171" s="39" t="s">
        <v>39</v>
      </c>
      <c r="N171" s="39" t="s">
        <v>40</v>
      </c>
      <c r="O171" s="40" t="s">
        <v>886</v>
      </c>
      <c r="P171" s="41">
        <v>420000</v>
      </c>
      <c r="Q171" s="41">
        <v>78400</v>
      </c>
      <c r="R171" s="41">
        <v>0</v>
      </c>
      <c r="S171" s="41">
        <v>498400</v>
      </c>
      <c r="T171" s="41">
        <v>0</v>
      </c>
      <c r="U171" s="41">
        <v>498400</v>
      </c>
      <c r="V171" s="41">
        <v>0</v>
      </c>
      <c r="W171" s="41">
        <v>498400</v>
      </c>
      <c r="X171" s="41">
        <v>498400</v>
      </c>
      <c r="Y171" s="41">
        <v>498400</v>
      </c>
      <c r="Z171" s="41">
        <v>498400</v>
      </c>
    </row>
    <row r="172" spans="1:26" ht="15" customHeight="1" x14ac:dyDescent="0.3">
      <c r="A172" s="39" t="s">
        <v>1069</v>
      </c>
      <c r="B172" s="40" t="s">
        <v>1070</v>
      </c>
      <c r="C172" s="43" t="s">
        <v>1013</v>
      </c>
      <c r="D172" s="39" t="s">
        <v>36</v>
      </c>
      <c r="E172" s="39" t="s">
        <v>43</v>
      </c>
      <c r="F172" s="39" t="s">
        <v>43</v>
      </c>
      <c r="G172" s="39" t="s">
        <v>43</v>
      </c>
      <c r="H172" s="39" t="s">
        <v>855</v>
      </c>
      <c r="I172" s="39" t="s">
        <v>861</v>
      </c>
      <c r="J172" s="39"/>
      <c r="K172" s="39"/>
      <c r="L172" s="39" t="s">
        <v>38</v>
      </c>
      <c r="M172" s="39" t="s">
        <v>39</v>
      </c>
      <c r="N172" s="39" t="s">
        <v>40</v>
      </c>
      <c r="O172" s="40" t="s">
        <v>888</v>
      </c>
      <c r="P172" s="41">
        <v>92000000</v>
      </c>
      <c r="Q172" s="41">
        <v>0</v>
      </c>
      <c r="R172" s="41">
        <v>0</v>
      </c>
      <c r="S172" s="41">
        <v>92000000</v>
      </c>
      <c r="T172" s="41">
        <v>0</v>
      </c>
      <c r="U172" s="41">
        <v>92000000</v>
      </c>
      <c r="V172" s="41">
        <v>0</v>
      </c>
      <c r="W172" s="41">
        <v>34424495</v>
      </c>
      <c r="X172" s="41">
        <v>34424495</v>
      </c>
      <c r="Y172" s="41">
        <v>34424495</v>
      </c>
      <c r="Z172" s="41">
        <v>34424495</v>
      </c>
    </row>
    <row r="173" spans="1:26" ht="15" customHeight="1" x14ac:dyDescent="0.3">
      <c r="A173" s="39" t="s">
        <v>1069</v>
      </c>
      <c r="B173" s="40" t="s">
        <v>1070</v>
      </c>
      <c r="C173" s="43" t="s">
        <v>1014</v>
      </c>
      <c r="D173" s="39" t="s">
        <v>36</v>
      </c>
      <c r="E173" s="39" t="s">
        <v>43</v>
      </c>
      <c r="F173" s="39" t="s">
        <v>43</v>
      </c>
      <c r="G173" s="39" t="s">
        <v>43</v>
      </c>
      <c r="H173" s="39" t="s">
        <v>857</v>
      </c>
      <c r="I173" s="39" t="s">
        <v>57</v>
      </c>
      <c r="J173" s="39"/>
      <c r="K173" s="39"/>
      <c r="L173" s="39" t="s">
        <v>38</v>
      </c>
      <c r="M173" s="39" t="s">
        <v>39</v>
      </c>
      <c r="N173" s="39" t="s">
        <v>40</v>
      </c>
      <c r="O173" s="40" t="s">
        <v>889</v>
      </c>
      <c r="P173" s="41">
        <v>69618645</v>
      </c>
      <c r="Q173" s="41">
        <v>0</v>
      </c>
      <c r="R173" s="41">
        <v>69618645</v>
      </c>
      <c r="S173" s="41">
        <v>0</v>
      </c>
      <c r="T173" s="41">
        <v>0</v>
      </c>
      <c r="U173" s="41">
        <v>0</v>
      </c>
      <c r="V173" s="41">
        <v>0</v>
      </c>
      <c r="W173" s="41">
        <v>0</v>
      </c>
      <c r="X173" s="41">
        <v>0</v>
      </c>
      <c r="Y173" s="41">
        <v>0</v>
      </c>
      <c r="Z173" s="41">
        <v>0</v>
      </c>
    </row>
    <row r="174" spans="1:26" ht="15" customHeight="1" x14ac:dyDescent="0.3">
      <c r="A174" s="39" t="s">
        <v>1069</v>
      </c>
      <c r="B174" s="40" t="s">
        <v>1070</v>
      </c>
      <c r="C174" s="43" t="s">
        <v>187</v>
      </c>
      <c r="D174" s="39" t="s">
        <v>36</v>
      </c>
      <c r="E174" s="39" t="s">
        <v>43</v>
      </c>
      <c r="F174" s="39" t="s">
        <v>43</v>
      </c>
      <c r="G174" s="39" t="s">
        <v>43</v>
      </c>
      <c r="H174" s="39" t="s">
        <v>857</v>
      </c>
      <c r="I174" s="39" t="s">
        <v>60</v>
      </c>
      <c r="J174" s="39"/>
      <c r="K174" s="39"/>
      <c r="L174" s="39" t="s">
        <v>38</v>
      </c>
      <c r="M174" s="39" t="s">
        <v>39</v>
      </c>
      <c r="N174" s="39" t="s">
        <v>40</v>
      </c>
      <c r="O174" s="40" t="s">
        <v>890</v>
      </c>
      <c r="P174" s="41">
        <v>69618645</v>
      </c>
      <c r="Q174" s="41">
        <v>0</v>
      </c>
      <c r="R174" s="41">
        <v>0</v>
      </c>
      <c r="S174" s="41">
        <v>69618645</v>
      </c>
      <c r="T174" s="41">
        <v>0</v>
      </c>
      <c r="U174" s="41">
        <v>69618645</v>
      </c>
      <c r="V174" s="41">
        <v>0</v>
      </c>
      <c r="W174" s="41">
        <v>64234800</v>
      </c>
      <c r="X174" s="41">
        <v>6691125</v>
      </c>
      <c r="Y174" s="41">
        <v>6691125</v>
      </c>
      <c r="Z174" s="41">
        <v>6691125</v>
      </c>
    </row>
    <row r="175" spans="1:26" ht="15" customHeight="1" x14ac:dyDescent="0.3">
      <c r="A175" s="39" t="s">
        <v>1069</v>
      </c>
      <c r="B175" s="40" t="s">
        <v>1070</v>
      </c>
      <c r="C175" s="43" t="s">
        <v>1017</v>
      </c>
      <c r="D175" s="39" t="s">
        <v>36</v>
      </c>
      <c r="E175" s="39" t="s">
        <v>43</v>
      </c>
      <c r="F175" s="39" t="s">
        <v>43</v>
      </c>
      <c r="G175" s="39" t="s">
        <v>43</v>
      </c>
      <c r="H175" s="39" t="s">
        <v>859</v>
      </c>
      <c r="I175" s="39" t="s">
        <v>851</v>
      </c>
      <c r="J175" s="39"/>
      <c r="K175" s="39"/>
      <c r="L175" s="39" t="s">
        <v>38</v>
      </c>
      <c r="M175" s="39" t="s">
        <v>39</v>
      </c>
      <c r="N175" s="39" t="s">
        <v>40</v>
      </c>
      <c r="O175" s="40" t="s">
        <v>893</v>
      </c>
      <c r="P175" s="41">
        <v>9000000</v>
      </c>
      <c r="Q175" s="41">
        <v>0</v>
      </c>
      <c r="R175" s="41">
        <v>0</v>
      </c>
      <c r="S175" s="41">
        <v>9000000</v>
      </c>
      <c r="T175" s="41">
        <v>0</v>
      </c>
      <c r="U175" s="41">
        <v>9000000</v>
      </c>
      <c r="V175" s="41">
        <v>0</v>
      </c>
      <c r="W175" s="41">
        <v>1709654</v>
      </c>
      <c r="X175" s="41">
        <v>1709654</v>
      </c>
      <c r="Y175" s="41">
        <v>1709654</v>
      </c>
      <c r="Z175" s="41">
        <v>1709654</v>
      </c>
    </row>
    <row r="176" spans="1:26" ht="15" customHeight="1" x14ac:dyDescent="0.3">
      <c r="A176" s="39" t="s">
        <v>1069</v>
      </c>
      <c r="B176" s="40" t="s">
        <v>1070</v>
      </c>
      <c r="C176" s="43" t="s">
        <v>1023</v>
      </c>
      <c r="D176" s="39" t="s">
        <v>36</v>
      </c>
      <c r="E176" s="39" t="s">
        <v>43</v>
      </c>
      <c r="F176" s="39" t="s">
        <v>43</v>
      </c>
      <c r="G176" s="39" t="s">
        <v>43</v>
      </c>
      <c r="H176" s="39" t="s">
        <v>861</v>
      </c>
      <c r="I176" s="39" t="s">
        <v>851</v>
      </c>
      <c r="J176" s="39"/>
      <c r="K176" s="39"/>
      <c r="L176" s="39" t="s">
        <v>38</v>
      </c>
      <c r="M176" s="39" t="s">
        <v>39</v>
      </c>
      <c r="N176" s="39" t="s">
        <v>40</v>
      </c>
      <c r="O176" s="40" t="s">
        <v>899</v>
      </c>
      <c r="P176" s="41">
        <v>3000000</v>
      </c>
      <c r="Q176" s="41">
        <v>0</v>
      </c>
      <c r="R176" s="41">
        <v>0</v>
      </c>
      <c r="S176" s="41">
        <v>3000000</v>
      </c>
      <c r="T176" s="41">
        <v>0</v>
      </c>
      <c r="U176" s="41">
        <v>3000000</v>
      </c>
      <c r="V176" s="41">
        <v>0</v>
      </c>
      <c r="W176" s="41">
        <v>1739474</v>
      </c>
      <c r="X176" s="41">
        <v>1739474</v>
      </c>
      <c r="Y176" s="41">
        <v>1739474</v>
      </c>
      <c r="Z176" s="41">
        <v>1739474</v>
      </c>
    </row>
    <row r="177" spans="1:26" ht="15" customHeight="1" x14ac:dyDescent="0.3">
      <c r="A177" s="39" t="s">
        <v>1069</v>
      </c>
      <c r="B177" s="40" t="s">
        <v>1070</v>
      </c>
      <c r="C177" s="43" t="s">
        <v>1025</v>
      </c>
      <c r="D177" s="39" t="s">
        <v>36</v>
      </c>
      <c r="E177" s="39" t="s">
        <v>43</v>
      </c>
      <c r="F177" s="39" t="s">
        <v>43</v>
      </c>
      <c r="G177" s="39" t="s">
        <v>43</v>
      </c>
      <c r="H177" s="39" t="s">
        <v>863</v>
      </c>
      <c r="I177" s="39"/>
      <c r="J177" s="39"/>
      <c r="K177" s="39"/>
      <c r="L177" s="39" t="s">
        <v>38</v>
      </c>
      <c r="M177" s="39" t="s">
        <v>39</v>
      </c>
      <c r="N177" s="39" t="s">
        <v>40</v>
      </c>
      <c r="O177" s="40" t="s">
        <v>901</v>
      </c>
      <c r="P177" s="41">
        <v>0</v>
      </c>
      <c r="Q177" s="41">
        <v>1542943</v>
      </c>
      <c r="R177" s="41">
        <v>0</v>
      </c>
      <c r="S177" s="41">
        <v>1542943</v>
      </c>
      <c r="T177" s="41">
        <v>0</v>
      </c>
      <c r="U177" s="41">
        <v>1542943</v>
      </c>
      <c r="V177" s="41">
        <v>0</v>
      </c>
      <c r="W177" s="41">
        <v>1542943</v>
      </c>
      <c r="X177" s="41">
        <v>1542943</v>
      </c>
      <c r="Y177" s="41">
        <v>1542943</v>
      </c>
      <c r="Z177" s="41">
        <v>1542943</v>
      </c>
    </row>
    <row r="178" spans="1:26" ht="15" customHeight="1" x14ac:dyDescent="0.3">
      <c r="A178" s="39" t="s">
        <v>1069</v>
      </c>
      <c r="B178" s="40" t="s">
        <v>1070</v>
      </c>
      <c r="C178" s="43" t="s">
        <v>1026</v>
      </c>
      <c r="D178" s="39" t="s">
        <v>36</v>
      </c>
      <c r="E178" s="39" t="s">
        <v>46</v>
      </c>
      <c r="F178" s="39" t="s">
        <v>53</v>
      </c>
      <c r="G178" s="39" t="s">
        <v>43</v>
      </c>
      <c r="H178" s="39" t="s">
        <v>54</v>
      </c>
      <c r="I178" s="39" t="s">
        <v>57</v>
      </c>
      <c r="J178" s="39"/>
      <c r="K178" s="39"/>
      <c r="L178" s="39" t="s">
        <v>38</v>
      </c>
      <c r="M178" s="39" t="s">
        <v>39</v>
      </c>
      <c r="N178" s="39" t="s">
        <v>40</v>
      </c>
      <c r="O178" s="40" t="s">
        <v>902</v>
      </c>
      <c r="P178" s="41">
        <v>0</v>
      </c>
      <c r="Q178" s="41">
        <v>1249553</v>
      </c>
      <c r="R178" s="41">
        <v>0</v>
      </c>
      <c r="S178" s="41">
        <v>1249553</v>
      </c>
      <c r="T178" s="41">
        <v>0</v>
      </c>
      <c r="U178" s="41">
        <v>1249553</v>
      </c>
      <c r="V178" s="41">
        <v>0</v>
      </c>
      <c r="W178" s="41">
        <v>1249553</v>
      </c>
      <c r="X178" s="41">
        <v>1249553</v>
      </c>
      <c r="Y178" s="41">
        <v>1249553</v>
      </c>
      <c r="Z178" s="41">
        <v>1249553</v>
      </c>
    </row>
    <row r="179" spans="1:26" ht="15" customHeight="1" x14ac:dyDescent="0.3">
      <c r="A179" s="39" t="s">
        <v>1069</v>
      </c>
      <c r="B179" s="40" t="s">
        <v>1070</v>
      </c>
      <c r="C179" s="43" t="s">
        <v>1028</v>
      </c>
      <c r="D179" s="39" t="s">
        <v>36</v>
      </c>
      <c r="E179" s="39" t="s">
        <v>63</v>
      </c>
      <c r="F179" s="39" t="s">
        <v>37</v>
      </c>
      <c r="G179" s="39" t="s">
        <v>43</v>
      </c>
      <c r="H179" s="39" t="s">
        <v>57</v>
      </c>
      <c r="I179" s="39"/>
      <c r="J179" s="39"/>
      <c r="K179" s="39"/>
      <c r="L179" s="39" t="s">
        <v>38</v>
      </c>
      <c r="M179" s="39" t="s">
        <v>39</v>
      </c>
      <c r="N179" s="39" t="s">
        <v>40</v>
      </c>
      <c r="O179" s="40" t="s">
        <v>904</v>
      </c>
      <c r="P179" s="41">
        <v>0</v>
      </c>
      <c r="Q179" s="41">
        <v>52388004</v>
      </c>
      <c r="R179" s="41">
        <v>0</v>
      </c>
      <c r="S179" s="41">
        <v>52388004</v>
      </c>
      <c r="T179" s="41">
        <v>0</v>
      </c>
      <c r="U179" s="41">
        <v>52388004</v>
      </c>
      <c r="V179" s="41">
        <v>0</v>
      </c>
      <c r="W179" s="41">
        <v>52388004</v>
      </c>
      <c r="X179" s="41">
        <v>52388004</v>
      </c>
      <c r="Y179" s="41">
        <v>52388004</v>
      </c>
      <c r="Z179" s="41">
        <v>52388004</v>
      </c>
    </row>
    <row r="180" spans="1:26" ht="15" customHeight="1" x14ac:dyDescent="0.3">
      <c r="A180" s="39" t="s">
        <v>1069</v>
      </c>
      <c r="B180" s="40" t="s">
        <v>1070</v>
      </c>
      <c r="C180" s="43" t="s">
        <v>1029</v>
      </c>
      <c r="D180" s="39" t="s">
        <v>36</v>
      </c>
      <c r="E180" s="39" t="s">
        <v>63</v>
      </c>
      <c r="F180" s="39" t="s">
        <v>37</v>
      </c>
      <c r="G180" s="39" t="s">
        <v>43</v>
      </c>
      <c r="H180" s="39" t="s">
        <v>849</v>
      </c>
      <c r="I180" s="39"/>
      <c r="J180" s="39"/>
      <c r="K180" s="39"/>
      <c r="L180" s="39" t="s">
        <v>50</v>
      </c>
      <c r="M180" s="39" t="s">
        <v>51</v>
      </c>
      <c r="N180" s="39" t="s">
        <v>40</v>
      </c>
      <c r="O180" s="40" t="s">
        <v>905</v>
      </c>
      <c r="P180" s="41">
        <v>0</v>
      </c>
      <c r="Q180" s="41">
        <v>6164000</v>
      </c>
      <c r="R180" s="41">
        <v>0</v>
      </c>
      <c r="S180" s="41">
        <v>6164000</v>
      </c>
      <c r="T180" s="41">
        <v>0</v>
      </c>
      <c r="U180" s="41">
        <v>6164000</v>
      </c>
      <c r="V180" s="41">
        <v>0</v>
      </c>
      <c r="W180" s="41">
        <v>6164000</v>
      </c>
      <c r="X180" s="41">
        <v>6164000</v>
      </c>
      <c r="Y180" s="41">
        <v>6164000</v>
      </c>
      <c r="Z180" s="41">
        <v>6164000</v>
      </c>
    </row>
    <row r="181" spans="1:26" ht="15" customHeight="1" x14ac:dyDescent="0.3">
      <c r="A181" s="39" t="s">
        <v>1069</v>
      </c>
      <c r="B181" s="40" t="s">
        <v>1070</v>
      </c>
      <c r="C181" s="43" t="s">
        <v>1043</v>
      </c>
      <c r="D181" s="39" t="s">
        <v>68</v>
      </c>
      <c r="E181" s="39" t="s">
        <v>81</v>
      </c>
      <c r="F181" s="39" t="s">
        <v>70</v>
      </c>
      <c r="G181" s="39" t="s">
        <v>78</v>
      </c>
      <c r="H181" s="39" t="s">
        <v>908</v>
      </c>
      <c r="I181" s="39" t="s">
        <v>932</v>
      </c>
      <c r="J181" s="39" t="s">
        <v>43</v>
      </c>
      <c r="K181" s="39"/>
      <c r="L181" s="39" t="s">
        <v>38</v>
      </c>
      <c r="M181" s="39" t="s">
        <v>39</v>
      </c>
      <c r="N181" s="39" t="s">
        <v>40</v>
      </c>
      <c r="O181" s="40" t="s">
        <v>933</v>
      </c>
      <c r="P181" s="41">
        <v>0</v>
      </c>
      <c r="Q181" s="41">
        <v>197618350</v>
      </c>
      <c r="R181" s="41">
        <v>0</v>
      </c>
      <c r="S181" s="41">
        <v>197618350</v>
      </c>
      <c r="T181" s="41">
        <v>0</v>
      </c>
      <c r="U181" s="41">
        <v>197613444</v>
      </c>
      <c r="V181" s="41">
        <v>4906</v>
      </c>
      <c r="W181" s="41">
        <v>197613444</v>
      </c>
      <c r="X181" s="41">
        <v>15258192</v>
      </c>
      <c r="Y181" s="41">
        <v>15258192</v>
      </c>
      <c r="Z181" s="41">
        <v>15258192</v>
      </c>
    </row>
    <row r="182" spans="1:26" ht="15" customHeight="1" x14ac:dyDescent="0.3">
      <c r="A182" s="39" t="s">
        <v>1069</v>
      </c>
      <c r="B182" s="40" t="s">
        <v>1070</v>
      </c>
      <c r="C182" s="43" t="s">
        <v>1043</v>
      </c>
      <c r="D182" s="39" t="s">
        <v>68</v>
      </c>
      <c r="E182" s="39" t="s">
        <v>81</v>
      </c>
      <c r="F182" s="39" t="s">
        <v>70</v>
      </c>
      <c r="G182" s="39" t="s">
        <v>78</v>
      </c>
      <c r="H182" s="39" t="s">
        <v>908</v>
      </c>
      <c r="I182" s="39" t="s">
        <v>932</v>
      </c>
      <c r="J182" s="39" t="s">
        <v>43</v>
      </c>
      <c r="K182" s="39"/>
      <c r="L182" s="39" t="s">
        <v>38</v>
      </c>
      <c r="M182" s="39" t="s">
        <v>83</v>
      </c>
      <c r="N182" s="39" t="s">
        <v>40</v>
      </c>
      <c r="O182" s="40" t="s">
        <v>933</v>
      </c>
      <c r="P182" s="41">
        <v>0</v>
      </c>
      <c r="Q182" s="41">
        <v>81801264</v>
      </c>
      <c r="R182" s="41">
        <v>0</v>
      </c>
      <c r="S182" s="41">
        <v>81801264</v>
      </c>
      <c r="T182" s="41">
        <v>0</v>
      </c>
      <c r="U182" s="41">
        <v>81801264</v>
      </c>
      <c r="V182" s="41">
        <v>0</v>
      </c>
      <c r="W182" s="41">
        <v>63547930</v>
      </c>
      <c r="X182" s="41">
        <v>4204137</v>
      </c>
      <c r="Y182" s="41">
        <v>4204137</v>
      </c>
      <c r="Z182" s="41">
        <v>4204137</v>
      </c>
    </row>
    <row r="183" spans="1:26" ht="15" customHeight="1" x14ac:dyDescent="0.3">
      <c r="A183" s="39" t="s">
        <v>1069</v>
      </c>
      <c r="B183" s="40" t="s">
        <v>1070</v>
      </c>
      <c r="C183" s="43" t="s">
        <v>1044</v>
      </c>
      <c r="D183" s="39" t="s">
        <v>68</v>
      </c>
      <c r="E183" s="39" t="s">
        <v>81</v>
      </c>
      <c r="F183" s="39" t="s">
        <v>70</v>
      </c>
      <c r="G183" s="39" t="s">
        <v>78</v>
      </c>
      <c r="H183" s="39" t="s">
        <v>908</v>
      </c>
      <c r="I183" s="39" t="s">
        <v>934</v>
      </c>
      <c r="J183" s="39" t="s">
        <v>43</v>
      </c>
      <c r="K183" s="39"/>
      <c r="L183" s="39" t="s">
        <v>50</v>
      </c>
      <c r="M183" s="39" t="s">
        <v>51</v>
      </c>
      <c r="N183" s="39" t="s">
        <v>40</v>
      </c>
      <c r="O183" s="40" t="s">
        <v>935</v>
      </c>
      <c r="P183" s="41">
        <v>0</v>
      </c>
      <c r="Q183" s="41">
        <v>2000000</v>
      </c>
      <c r="R183" s="41">
        <v>0</v>
      </c>
      <c r="S183" s="41">
        <v>2000000</v>
      </c>
      <c r="T183" s="41">
        <v>0</v>
      </c>
      <c r="U183" s="41">
        <v>2000000</v>
      </c>
      <c r="V183" s="41">
        <v>0</v>
      </c>
      <c r="W183" s="41">
        <v>0</v>
      </c>
      <c r="X183" s="41">
        <v>0</v>
      </c>
      <c r="Y183" s="41">
        <v>0</v>
      </c>
      <c r="Z183" s="41">
        <v>0</v>
      </c>
    </row>
    <row r="184" spans="1:26" ht="15" customHeight="1" x14ac:dyDescent="0.3">
      <c r="A184" s="39" t="s">
        <v>1069</v>
      </c>
      <c r="B184" s="40" t="s">
        <v>1070</v>
      </c>
      <c r="C184" s="43" t="s">
        <v>1059</v>
      </c>
      <c r="D184" s="39" t="s">
        <v>68</v>
      </c>
      <c r="E184" s="39" t="s">
        <v>90</v>
      </c>
      <c r="F184" s="39" t="s">
        <v>70</v>
      </c>
      <c r="G184" s="39" t="s">
        <v>91</v>
      </c>
      <c r="H184" s="39" t="s">
        <v>908</v>
      </c>
      <c r="I184" s="39" t="s">
        <v>964</v>
      </c>
      <c r="J184" s="39" t="s">
        <v>43</v>
      </c>
      <c r="K184" s="39"/>
      <c r="L184" s="39" t="s">
        <v>50</v>
      </c>
      <c r="M184" s="39" t="s">
        <v>51</v>
      </c>
      <c r="N184" s="39" t="s">
        <v>40</v>
      </c>
      <c r="O184" s="40" t="s">
        <v>965</v>
      </c>
      <c r="P184" s="41">
        <v>0</v>
      </c>
      <c r="Q184" s="41">
        <v>24269760</v>
      </c>
      <c r="R184" s="41">
        <v>0</v>
      </c>
      <c r="S184" s="41">
        <v>24269760</v>
      </c>
      <c r="T184" s="41">
        <v>0</v>
      </c>
      <c r="U184" s="41">
        <v>24269760</v>
      </c>
      <c r="V184" s="41">
        <v>0</v>
      </c>
      <c r="W184" s="41">
        <v>0</v>
      </c>
      <c r="X184" s="42">
        <v>0</v>
      </c>
      <c r="Y184" s="41">
        <v>0</v>
      </c>
      <c r="Z184" s="41">
        <v>0</v>
      </c>
    </row>
    <row r="185" spans="1:26" ht="15" customHeight="1" x14ac:dyDescent="0.3">
      <c r="A185" s="39" t="s">
        <v>1071</v>
      </c>
      <c r="B185" s="40" t="s">
        <v>1072</v>
      </c>
      <c r="C185" s="43" t="s">
        <v>983</v>
      </c>
      <c r="D185" s="39" t="s">
        <v>36</v>
      </c>
      <c r="E185" s="39" t="s">
        <v>37</v>
      </c>
      <c r="F185" s="39" t="s">
        <v>37</v>
      </c>
      <c r="G185" s="39" t="s">
        <v>37</v>
      </c>
      <c r="H185" s="39" t="s">
        <v>57</v>
      </c>
      <c r="I185" s="39" t="s">
        <v>57</v>
      </c>
      <c r="J185" s="39"/>
      <c r="K185" s="39"/>
      <c r="L185" s="39" t="s">
        <v>38</v>
      </c>
      <c r="M185" s="39" t="s">
        <v>39</v>
      </c>
      <c r="N185" s="39" t="s">
        <v>40</v>
      </c>
      <c r="O185" s="40" t="s">
        <v>848</v>
      </c>
      <c r="P185" s="41">
        <v>854889000</v>
      </c>
      <c r="Q185" s="41">
        <v>0</v>
      </c>
      <c r="R185" s="41">
        <v>0</v>
      </c>
      <c r="S185" s="41">
        <v>854889000</v>
      </c>
      <c r="T185" s="41">
        <v>0</v>
      </c>
      <c r="U185" s="41">
        <v>293964178</v>
      </c>
      <c r="V185" s="41">
        <v>560924822</v>
      </c>
      <c r="W185" s="41">
        <v>293964178</v>
      </c>
      <c r="X185" s="41">
        <v>293964178</v>
      </c>
      <c r="Y185" s="41">
        <v>293964178</v>
      </c>
      <c r="Z185" s="41">
        <v>293964178</v>
      </c>
    </row>
    <row r="186" spans="1:26" ht="15" customHeight="1" x14ac:dyDescent="0.3">
      <c r="A186" s="39" t="s">
        <v>1071</v>
      </c>
      <c r="B186" s="40" t="s">
        <v>1072</v>
      </c>
      <c r="C186" s="43" t="s">
        <v>985</v>
      </c>
      <c r="D186" s="39" t="s">
        <v>36</v>
      </c>
      <c r="E186" s="39" t="s">
        <v>37</v>
      </c>
      <c r="F186" s="39" t="s">
        <v>37</v>
      </c>
      <c r="G186" s="39" t="s">
        <v>37</v>
      </c>
      <c r="H186" s="39" t="s">
        <v>57</v>
      </c>
      <c r="I186" s="39" t="s">
        <v>851</v>
      </c>
      <c r="J186" s="39"/>
      <c r="K186" s="39"/>
      <c r="L186" s="39" t="s">
        <v>38</v>
      </c>
      <c r="M186" s="39" t="s">
        <v>39</v>
      </c>
      <c r="N186" s="39" t="s">
        <v>40</v>
      </c>
      <c r="O186" s="40" t="s">
        <v>852</v>
      </c>
      <c r="P186" s="41">
        <v>20943000</v>
      </c>
      <c r="Q186" s="41">
        <v>0</v>
      </c>
      <c r="R186" s="41">
        <v>0</v>
      </c>
      <c r="S186" s="41">
        <v>20943000</v>
      </c>
      <c r="T186" s="41">
        <v>0</v>
      </c>
      <c r="U186" s="41">
        <v>7305115</v>
      </c>
      <c r="V186" s="41">
        <v>13637885</v>
      </c>
      <c r="W186" s="41">
        <v>7305115</v>
      </c>
      <c r="X186" s="41">
        <v>7305115</v>
      </c>
      <c r="Y186" s="41">
        <v>7305115</v>
      </c>
      <c r="Z186" s="41">
        <v>7305115</v>
      </c>
    </row>
    <row r="187" spans="1:26" ht="15" customHeight="1" x14ac:dyDescent="0.3">
      <c r="A187" s="39" t="s">
        <v>1071</v>
      </c>
      <c r="B187" s="40" t="s">
        <v>1072</v>
      </c>
      <c r="C187" s="43" t="s">
        <v>986</v>
      </c>
      <c r="D187" s="39" t="s">
        <v>36</v>
      </c>
      <c r="E187" s="39" t="s">
        <v>37</v>
      </c>
      <c r="F187" s="39" t="s">
        <v>37</v>
      </c>
      <c r="G187" s="39" t="s">
        <v>37</v>
      </c>
      <c r="H187" s="39" t="s">
        <v>57</v>
      </c>
      <c r="I187" s="39" t="s">
        <v>853</v>
      </c>
      <c r="J187" s="39"/>
      <c r="K187" s="39"/>
      <c r="L187" s="39" t="s">
        <v>38</v>
      </c>
      <c r="M187" s="39" t="s">
        <v>39</v>
      </c>
      <c r="N187" s="39" t="s">
        <v>40</v>
      </c>
      <c r="O187" s="40" t="s">
        <v>854</v>
      </c>
      <c r="P187" s="41">
        <v>30527000</v>
      </c>
      <c r="Q187" s="41">
        <v>0</v>
      </c>
      <c r="R187" s="41">
        <v>0</v>
      </c>
      <c r="S187" s="41">
        <v>30527000</v>
      </c>
      <c r="T187" s="41">
        <v>0</v>
      </c>
      <c r="U187" s="41">
        <v>11365366</v>
      </c>
      <c r="V187" s="41">
        <v>19161634</v>
      </c>
      <c r="W187" s="41">
        <v>11365366</v>
      </c>
      <c r="X187" s="41">
        <v>11365366</v>
      </c>
      <c r="Y187" s="41">
        <v>11365366</v>
      </c>
      <c r="Z187" s="41">
        <v>11365366</v>
      </c>
    </row>
    <row r="188" spans="1:26" ht="15" customHeight="1" x14ac:dyDescent="0.3">
      <c r="A188" s="39" t="s">
        <v>1071</v>
      </c>
      <c r="B188" s="40" t="s">
        <v>1072</v>
      </c>
      <c r="C188" s="43" t="s">
        <v>987</v>
      </c>
      <c r="D188" s="39" t="s">
        <v>36</v>
      </c>
      <c r="E188" s="39" t="s">
        <v>37</v>
      </c>
      <c r="F188" s="39" t="s">
        <v>37</v>
      </c>
      <c r="G188" s="39" t="s">
        <v>37</v>
      </c>
      <c r="H188" s="39" t="s">
        <v>57</v>
      </c>
      <c r="I188" s="39" t="s">
        <v>855</v>
      </c>
      <c r="J188" s="39"/>
      <c r="K188" s="39"/>
      <c r="L188" s="39" t="s">
        <v>38</v>
      </c>
      <c r="M188" s="39" t="s">
        <v>39</v>
      </c>
      <c r="N188" s="39" t="s">
        <v>40</v>
      </c>
      <c r="O188" s="40" t="s">
        <v>856</v>
      </c>
      <c r="P188" s="41">
        <v>82110000</v>
      </c>
      <c r="Q188" s="41">
        <v>0</v>
      </c>
      <c r="R188" s="41">
        <v>0</v>
      </c>
      <c r="S188" s="41">
        <v>82110000</v>
      </c>
      <c r="T188" s="41">
        <v>0</v>
      </c>
      <c r="U188" s="41">
        <v>0</v>
      </c>
      <c r="V188" s="41">
        <v>82110000</v>
      </c>
      <c r="W188" s="41">
        <v>0</v>
      </c>
      <c r="X188" s="41">
        <v>0</v>
      </c>
      <c r="Y188" s="41">
        <v>0</v>
      </c>
      <c r="Z188" s="41">
        <v>0</v>
      </c>
    </row>
    <row r="189" spans="1:26" ht="15" customHeight="1" x14ac:dyDescent="0.3">
      <c r="A189" s="39" t="s">
        <v>1071</v>
      </c>
      <c r="B189" s="40" t="s">
        <v>1072</v>
      </c>
      <c r="C189" s="43" t="s">
        <v>988</v>
      </c>
      <c r="D189" s="39" t="s">
        <v>36</v>
      </c>
      <c r="E189" s="39" t="s">
        <v>37</v>
      </c>
      <c r="F189" s="39" t="s">
        <v>37</v>
      </c>
      <c r="G189" s="39" t="s">
        <v>37</v>
      </c>
      <c r="H189" s="39" t="s">
        <v>57</v>
      </c>
      <c r="I189" s="39" t="s">
        <v>857</v>
      </c>
      <c r="J189" s="39"/>
      <c r="K189" s="39"/>
      <c r="L189" s="39" t="s">
        <v>38</v>
      </c>
      <c r="M189" s="39" t="s">
        <v>39</v>
      </c>
      <c r="N189" s="39" t="s">
        <v>40</v>
      </c>
      <c r="O189" s="40" t="s">
        <v>858</v>
      </c>
      <c r="P189" s="41">
        <v>32592000</v>
      </c>
      <c r="Q189" s="41">
        <v>0</v>
      </c>
      <c r="R189" s="41">
        <v>0</v>
      </c>
      <c r="S189" s="41">
        <v>32592000</v>
      </c>
      <c r="T189" s="41">
        <v>0</v>
      </c>
      <c r="U189" s="41">
        <v>8869905</v>
      </c>
      <c r="V189" s="41">
        <v>23722095</v>
      </c>
      <c r="W189" s="41">
        <v>8869905</v>
      </c>
      <c r="X189" s="41">
        <v>8869905</v>
      </c>
      <c r="Y189" s="41">
        <v>8869905</v>
      </c>
      <c r="Z189" s="41">
        <v>8869905</v>
      </c>
    </row>
    <row r="190" spans="1:26" ht="15" customHeight="1" x14ac:dyDescent="0.3">
      <c r="A190" s="39" t="s">
        <v>1071</v>
      </c>
      <c r="B190" s="40" t="s">
        <v>1072</v>
      </c>
      <c r="C190" s="43" t="s">
        <v>990</v>
      </c>
      <c r="D190" s="39" t="s">
        <v>36</v>
      </c>
      <c r="E190" s="39" t="s">
        <v>37</v>
      </c>
      <c r="F190" s="39" t="s">
        <v>37</v>
      </c>
      <c r="G190" s="39" t="s">
        <v>37</v>
      </c>
      <c r="H190" s="39" t="s">
        <v>57</v>
      </c>
      <c r="I190" s="39" t="s">
        <v>861</v>
      </c>
      <c r="J190" s="39"/>
      <c r="K190" s="39"/>
      <c r="L190" s="39" t="s">
        <v>38</v>
      </c>
      <c r="M190" s="39" t="s">
        <v>39</v>
      </c>
      <c r="N190" s="39" t="s">
        <v>40</v>
      </c>
      <c r="O190" s="40" t="s">
        <v>862</v>
      </c>
      <c r="P190" s="41">
        <v>107650000</v>
      </c>
      <c r="Q190" s="41">
        <v>0</v>
      </c>
      <c r="R190" s="41">
        <v>0</v>
      </c>
      <c r="S190" s="41">
        <v>107650000</v>
      </c>
      <c r="T190" s="41">
        <v>0</v>
      </c>
      <c r="U190" s="41">
        <v>0</v>
      </c>
      <c r="V190" s="41">
        <v>107650000</v>
      </c>
      <c r="W190" s="41">
        <v>0</v>
      </c>
      <c r="X190" s="41">
        <v>0</v>
      </c>
      <c r="Y190" s="41">
        <v>0</v>
      </c>
      <c r="Z190" s="41">
        <v>0</v>
      </c>
    </row>
    <row r="191" spans="1:26" ht="15" customHeight="1" x14ac:dyDescent="0.3">
      <c r="A191" s="39" t="s">
        <v>1071</v>
      </c>
      <c r="B191" s="40" t="s">
        <v>1072</v>
      </c>
      <c r="C191" s="43" t="s">
        <v>991</v>
      </c>
      <c r="D191" s="39" t="s">
        <v>36</v>
      </c>
      <c r="E191" s="39" t="s">
        <v>37</v>
      </c>
      <c r="F191" s="39" t="s">
        <v>37</v>
      </c>
      <c r="G191" s="39" t="s">
        <v>37</v>
      </c>
      <c r="H191" s="39" t="s">
        <v>57</v>
      </c>
      <c r="I191" s="39" t="s">
        <v>863</v>
      </c>
      <c r="J191" s="39"/>
      <c r="K191" s="39"/>
      <c r="L191" s="39" t="s">
        <v>38</v>
      </c>
      <c r="M191" s="39" t="s">
        <v>39</v>
      </c>
      <c r="N191" s="39" t="s">
        <v>40</v>
      </c>
      <c r="O191" s="40" t="s">
        <v>864</v>
      </c>
      <c r="P191" s="41">
        <v>46409000</v>
      </c>
      <c r="Q191" s="41">
        <v>0</v>
      </c>
      <c r="R191" s="41">
        <v>0</v>
      </c>
      <c r="S191" s="41">
        <v>46409000</v>
      </c>
      <c r="T191" s="41">
        <v>0</v>
      </c>
      <c r="U191" s="41">
        <v>21823718</v>
      </c>
      <c r="V191" s="41">
        <v>24585282</v>
      </c>
      <c r="W191" s="41">
        <v>21823718</v>
      </c>
      <c r="X191" s="41">
        <v>21823718</v>
      </c>
      <c r="Y191" s="41">
        <v>21823718</v>
      </c>
      <c r="Z191" s="41">
        <v>21823718</v>
      </c>
    </row>
    <row r="192" spans="1:26" ht="15" customHeight="1" x14ac:dyDescent="0.3">
      <c r="A192" s="39" t="s">
        <v>1071</v>
      </c>
      <c r="B192" s="40" t="s">
        <v>1072</v>
      </c>
      <c r="C192" s="43" t="s">
        <v>992</v>
      </c>
      <c r="D192" s="39" t="s">
        <v>36</v>
      </c>
      <c r="E192" s="39" t="s">
        <v>37</v>
      </c>
      <c r="F192" s="39" t="s">
        <v>37</v>
      </c>
      <c r="G192" s="39" t="s">
        <v>43</v>
      </c>
      <c r="H192" s="39" t="s">
        <v>57</v>
      </c>
      <c r="I192" s="39"/>
      <c r="J192" s="39"/>
      <c r="K192" s="39"/>
      <c r="L192" s="39" t="s">
        <v>38</v>
      </c>
      <c r="M192" s="39" t="s">
        <v>39</v>
      </c>
      <c r="N192" s="39" t="s">
        <v>40</v>
      </c>
      <c r="O192" s="40" t="s">
        <v>865</v>
      </c>
      <c r="P192" s="41">
        <v>111547000</v>
      </c>
      <c r="Q192" s="41">
        <v>0</v>
      </c>
      <c r="R192" s="41">
        <v>0</v>
      </c>
      <c r="S192" s="41">
        <v>111547000</v>
      </c>
      <c r="T192" s="41">
        <v>0</v>
      </c>
      <c r="U192" s="41">
        <v>31801000</v>
      </c>
      <c r="V192" s="41">
        <v>79746000</v>
      </c>
      <c r="W192" s="41">
        <v>31801000</v>
      </c>
      <c r="X192" s="41">
        <v>31801000</v>
      </c>
      <c r="Y192" s="41">
        <v>31801000</v>
      </c>
      <c r="Z192" s="41">
        <v>31801000</v>
      </c>
    </row>
    <row r="193" spans="1:26" ht="15" customHeight="1" x14ac:dyDescent="0.3">
      <c r="A193" s="39" t="s">
        <v>1071</v>
      </c>
      <c r="B193" s="40" t="s">
        <v>1072</v>
      </c>
      <c r="C193" s="43" t="s">
        <v>993</v>
      </c>
      <c r="D193" s="39" t="s">
        <v>36</v>
      </c>
      <c r="E193" s="39" t="s">
        <v>37</v>
      </c>
      <c r="F193" s="39" t="s">
        <v>37</v>
      </c>
      <c r="G193" s="39" t="s">
        <v>43</v>
      </c>
      <c r="H193" s="39" t="s">
        <v>60</v>
      </c>
      <c r="I193" s="39"/>
      <c r="J193" s="39"/>
      <c r="K193" s="39"/>
      <c r="L193" s="39" t="s">
        <v>38</v>
      </c>
      <c r="M193" s="39" t="s">
        <v>39</v>
      </c>
      <c r="N193" s="39" t="s">
        <v>40</v>
      </c>
      <c r="O193" s="40" t="s">
        <v>866</v>
      </c>
      <c r="P193" s="41">
        <v>79013000</v>
      </c>
      <c r="Q193" s="41">
        <v>0</v>
      </c>
      <c r="R193" s="41">
        <v>0</v>
      </c>
      <c r="S193" s="41">
        <v>79013000</v>
      </c>
      <c r="T193" s="41">
        <v>0</v>
      </c>
      <c r="U193" s="41">
        <v>28235800</v>
      </c>
      <c r="V193" s="41">
        <v>50777200</v>
      </c>
      <c r="W193" s="41">
        <v>28235800</v>
      </c>
      <c r="X193" s="41">
        <v>28235800</v>
      </c>
      <c r="Y193" s="41">
        <v>28235800</v>
      </c>
      <c r="Z193" s="41">
        <v>28235800</v>
      </c>
    </row>
    <row r="194" spans="1:26" ht="15" customHeight="1" x14ac:dyDescent="0.3">
      <c r="A194" s="39" t="s">
        <v>1071</v>
      </c>
      <c r="B194" s="40" t="s">
        <v>1072</v>
      </c>
      <c r="C194" s="43" t="s">
        <v>995</v>
      </c>
      <c r="D194" s="39" t="s">
        <v>36</v>
      </c>
      <c r="E194" s="39" t="s">
        <v>37</v>
      </c>
      <c r="F194" s="39" t="s">
        <v>37</v>
      </c>
      <c r="G194" s="39" t="s">
        <v>43</v>
      </c>
      <c r="H194" s="39" t="s">
        <v>851</v>
      </c>
      <c r="I194" s="39"/>
      <c r="J194" s="39"/>
      <c r="K194" s="39"/>
      <c r="L194" s="39" t="s">
        <v>38</v>
      </c>
      <c r="M194" s="39" t="s">
        <v>39</v>
      </c>
      <c r="N194" s="39" t="s">
        <v>40</v>
      </c>
      <c r="O194" s="40" t="s">
        <v>868</v>
      </c>
      <c r="P194" s="41">
        <v>49240000</v>
      </c>
      <c r="Q194" s="41">
        <v>0</v>
      </c>
      <c r="R194" s="41">
        <v>0</v>
      </c>
      <c r="S194" s="41">
        <v>49240000</v>
      </c>
      <c r="T194" s="41">
        <v>0</v>
      </c>
      <c r="U194" s="41">
        <v>14801300</v>
      </c>
      <c r="V194" s="41">
        <v>34438700</v>
      </c>
      <c r="W194" s="41">
        <v>14801300</v>
      </c>
      <c r="X194" s="41">
        <v>14801300</v>
      </c>
      <c r="Y194" s="41">
        <v>14801300</v>
      </c>
      <c r="Z194" s="41">
        <v>14801300</v>
      </c>
    </row>
    <row r="195" spans="1:26" ht="15" customHeight="1" x14ac:dyDescent="0.3">
      <c r="A195" s="39" t="s">
        <v>1071</v>
      </c>
      <c r="B195" s="40" t="s">
        <v>1072</v>
      </c>
      <c r="C195" s="43" t="s">
        <v>996</v>
      </c>
      <c r="D195" s="39" t="s">
        <v>36</v>
      </c>
      <c r="E195" s="39" t="s">
        <v>37</v>
      </c>
      <c r="F195" s="39" t="s">
        <v>37</v>
      </c>
      <c r="G195" s="39" t="s">
        <v>43</v>
      </c>
      <c r="H195" s="39" t="s">
        <v>853</v>
      </c>
      <c r="I195" s="39"/>
      <c r="J195" s="39"/>
      <c r="K195" s="39"/>
      <c r="L195" s="39" t="s">
        <v>38</v>
      </c>
      <c r="M195" s="39" t="s">
        <v>39</v>
      </c>
      <c r="N195" s="39" t="s">
        <v>40</v>
      </c>
      <c r="O195" s="40" t="s">
        <v>869</v>
      </c>
      <c r="P195" s="41">
        <v>13304000</v>
      </c>
      <c r="Q195" s="41">
        <v>0</v>
      </c>
      <c r="R195" s="41">
        <v>0</v>
      </c>
      <c r="S195" s="41">
        <v>13304000</v>
      </c>
      <c r="T195" s="41">
        <v>0</v>
      </c>
      <c r="U195" s="41">
        <v>5004400</v>
      </c>
      <c r="V195" s="41">
        <v>8299600</v>
      </c>
      <c r="W195" s="41">
        <v>5004400</v>
      </c>
      <c r="X195" s="41">
        <v>5004400</v>
      </c>
      <c r="Y195" s="41">
        <v>5004400</v>
      </c>
      <c r="Z195" s="41">
        <v>5004400</v>
      </c>
    </row>
    <row r="196" spans="1:26" ht="15" customHeight="1" x14ac:dyDescent="0.3">
      <c r="A196" s="39" t="s">
        <v>1071</v>
      </c>
      <c r="B196" s="40" t="s">
        <v>1072</v>
      </c>
      <c r="C196" s="43" t="s">
        <v>997</v>
      </c>
      <c r="D196" s="39" t="s">
        <v>36</v>
      </c>
      <c r="E196" s="39" t="s">
        <v>37</v>
      </c>
      <c r="F196" s="39" t="s">
        <v>37</v>
      </c>
      <c r="G196" s="39" t="s">
        <v>43</v>
      </c>
      <c r="H196" s="39" t="s">
        <v>855</v>
      </c>
      <c r="I196" s="39"/>
      <c r="J196" s="39"/>
      <c r="K196" s="39"/>
      <c r="L196" s="39" t="s">
        <v>38</v>
      </c>
      <c r="M196" s="39" t="s">
        <v>39</v>
      </c>
      <c r="N196" s="39" t="s">
        <v>40</v>
      </c>
      <c r="O196" s="40" t="s">
        <v>870</v>
      </c>
      <c r="P196" s="41">
        <v>36937000</v>
      </c>
      <c r="Q196" s="41">
        <v>0</v>
      </c>
      <c r="R196" s="41">
        <v>0</v>
      </c>
      <c r="S196" s="41">
        <v>36937000</v>
      </c>
      <c r="T196" s="41">
        <v>0</v>
      </c>
      <c r="U196" s="41">
        <v>11104300</v>
      </c>
      <c r="V196" s="41">
        <v>25832700</v>
      </c>
      <c r="W196" s="41">
        <v>11104300</v>
      </c>
      <c r="X196" s="41">
        <v>11104300</v>
      </c>
      <c r="Y196" s="41">
        <v>11104300</v>
      </c>
      <c r="Z196" s="41">
        <v>11104300</v>
      </c>
    </row>
    <row r="197" spans="1:26" ht="15" customHeight="1" x14ac:dyDescent="0.3">
      <c r="A197" s="39" t="s">
        <v>1071</v>
      </c>
      <c r="B197" s="40" t="s">
        <v>1072</v>
      </c>
      <c r="C197" s="43" t="s">
        <v>998</v>
      </c>
      <c r="D197" s="39" t="s">
        <v>36</v>
      </c>
      <c r="E197" s="39" t="s">
        <v>37</v>
      </c>
      <c r="F197" s="39" t="s">
        <v>37</v>
      </c>
      <c r="G197" s="39" t="s">
        <v>43</v>
      </c>
      <c r="H197" s="39" t="s">
        <v>857</v>
      </c>
      <c r="I197" s="39"/>
      <c r="J197" s="39"/>
      <c r="K197" s="39"/>
      <c r="L197" s="39" t="s">
        <v>38</v>
      </c>
      <c r="M197" s="39" t="s">
        <v>39</v>
      </c>
      <c r="N197" s="39" t="s">
        <v>40</v>
      </c>
      <c r="O197" s="40" t="s">
        <v>871</v>
      </c>
      <c r="P197" s="41">
        <v>24630000</v>
      </c>
      <c r="Q197" s="41">
        <v>0</v>
      </c>
      <c r="R197" s="41">
        <v>0</v>
      </c>
      <c r="S197" s="41">
        <v>24630000</v>
      </c>
      <c r="T197" s="41">
        <v>0</v>
      </c>
      <c r="U197" s="41">
        <v>7404400</v>
      </c>
      <c r="V197" s="41">
        <v>17225600</v>
      </c>
      <c r="W197" s="41">
        <v>7404400</v>
      </c>
      <c r="X197" s="41">
        <v>7404400</v>
      </c>
      <c r="Y197" s="41">
        <v>7404400</v>
      </c>
      <c r="Z197" s="41">
        <v>7404400</v>
      </c>
    </row>
    <row r="198" spans="1:26" ht="15" customHeight="1" x14ac:dyDescent="0.3">
      <c r="A198" s="39" t="s">
        <v>1071</v>
      </c>
      <c r="B198" s="40" t="s">
        <v>1072</v>
      </c>
      <c r="C198" s="43" t="s">
        <v>999</v>
      </c>
      <c r="D198" s="39" t="s">
        <v>36</v>
      </c>
      <c r="E198" s="39" t="s">
        <v>37</v>
      </c>
      <c r="F198" s="39" t="s">
        <v>37</v>
      </c>
      <c r="G198" s="39" t="s">
        <v>46</v>
      </c>
      <c r="H198" s="39" t="s">
        <v>57</v>
      </c>
      <c r="I198" s="39" t="s">
        <v>57</v>
      </c>
      <c r="J198" s="39"/>
      <c r="K198" s="39"/>
      <c r="L198" s="39" t="s">
        <v>38</v>
      </c>
      <c r="M198" s="39" t="s">
        <v>39</v>
      </c>
      <c r="N198" s="39" t="s">
        <v>40</v>
      </c>
      <c r="O198" s="40" t="s">
        <v>872</v>
      </c>
      <c r="P198" s="41">
        <v>25045650</v>
      </c>
      <c r="Q198" s="41">
        <v>0</v>
      </c>
      <c r="R198" s="41">
        <v>0</v>
      </c>
      <c r="S198" s="41">
        <v>25045650</v>
      </c>
      <c r="T198" s="41">
        <v>0</v>
      </c>
      <c r="U198" s="41">
        <v>22838368</v>
      </c>
      <c r="V198" s="41">
        <v>2207282</v>
      </c>
      <c r="W198" s="41">
        <v>22838368</v>
      </c>
      <c r="X198" s="41">
        <v>22838368</v>
      </c>
      <c r="Y198" s="41">
        <v>22838368</v>
      </c>
      <c r="Z198" s="41">
        <v>22838368</v>
      </c>
    </row>
    <row r="199" spans="1:26" ht="15" customHeight="1" x14ac:dyDescent="0.3">
      <c r="A199" s="39" t="s">
        <v>1071</v>
      </c>
      <c r="B199" s="40" t="s">
        <v>1072</v>
      </c>
      <c r="C199" s="43" t="s">
        <v>1001</v>
      </c>
      <c r="D199" s="39" t="s">
        <v>36</v>
      </c>
      <c r="E199" s="39" t="s">
        <v>37</v>
      </c>
      <c r="F199" s="39" t="s">
        <v>37</v>
      </c>
      <c r="G199" s="39" t="s">
        <v>46</v>
      </c>
      <c r="H199" s="39" t="s">
        <v>57</v>
      </c>
      <c r="I199" s="39" t="s">
        <v>849</v>
      </c>
      <c r="J199" s="39"/>
      <c r="K199" s="39"/>
      <c r="L199" s="39" t="s">
        <v>38</v>
      </c>
      <c r="M199" s="39" t="s">
        <v>39</v>
      </c>
      <c r="N199" s="39" t="s">
        <v>40</v>
      </c>
      <c r="O199" s="40" t="s">
        <v>874</v>
      </c>
      <c r="P199" s="41">
        <v>2324700</v>
      </c>
      <c r="Q199" s="41">
        <v>0</v>
      </c>
      <c r="R199" s="41">
        <v>0</v>
      </c>
      <c r="S199" s="41">
        <v>2324700</v>
      </c>
      <c r="T199" s="41">
        <v>0</v>
      </c>
      <c r="U199" s="41">
        <v>1688937</v>
      </c>
      <c r="V199" s="41">
        <v>635763</v>
      </c>
      <c r="W199" s="41">
        <v>1688937</v>
      </c>
      <c r="X199" s="41">
        <v>1688937</v>
      </c>
      <c r="Y199" s="41">
        <v>1688937</v>
      </c>
      <c r="Z199" s="41">
        <v>1688937</v>
      </c>
    </row>
    <row r="200" spans="1:26" ht="15" customHeight="1" x14ac:dyDescent="0.3">
      <c r="A200" s="39" t="s">
        <v>1071</v>
      </c>
      <c r="B200" s="40" t="s">
        <v>1072</v>
      </c>
      <c r="C200" s="43" t="s">
        <v>1002</v>
      </c>
      <c r="D200" s="39" t="s">
        <v>36</v>
      </c>
      <c r="E200" s="39" t="s">
        <v>37</v>
      </c>
      <c r="F200" s="39" t="s">
        <v>37</v>
      </c>
      <c r="G200" s="39" t="s">
        <v>46</v>
      </c>
      <c r="H200" s="39" t="s">
        <v>60</v>
      </c>
      <c r="I200" s="39"/>
      <c r="J200" s="39"/>
      <c r="K200" s="39"/>
      <c r="L200" s="39" t="s">
        <v>38</v>
      </c>
      <c r="M200" s="39" t="s">
        <v>39</v>
      </c>
      <c r="N200" s="39" t="s">
        <v>40</v>
      </c>
      <c r="O200" s="40" t="s">
        <v>875</v>
      </c>
      <c r="P200" s="41">
        <v>16936290</v>
      </c>
      <c r="Q200" s="41">
        <v>0</v>
      </c>
      <c r="R200" s="41">
        <v>0</v>
      </c>
      <c r="S200" s="41">
        <v>16936290</v>
      </c>
      <c r="T200" s="41">
        <v>0</v>
      </c>
      <c r="U200" s="41">
        <v>9419868</v>
      </c>
      <c r="V200" s="41">
        <v>7516422</v>
      </c>
      <c r="W200" s="41">
        <v>9419868</v>
      </c>
      <c r="X200" s="41">
        <v>9419868</v>
      </c>
      <c r="Y200" s="41">
        <v>9419868</v>
      </c>
      <c r="Z200" s="41">
        <v>9419868</v>
      </c>
    </row>
    <row r="201" spans="1:26" ht="15" customHeight="1" x14ac:dyDescent="0.3">
      <c r="A201" s="39" t="s">
        <v>1071</v>
      </c>
      <c r="B201" s="40" t="s">
        <v>1072</v>
      </c>
      <c r="C201" s="43" t="s">
        <v>1007</v>
      </c>
      <c r="D201" s="39" t="s">
        <v>36</v>
      </c>
      <c r="E201" s="39" t="s">
        <v>43</v>
      </c>
      <c r="F201" s="39" t="s">
        <v>43</v>
      </c>
      <c r="G201" s="39" t="s">
        <v>37</v>
      </c>
      <c r="H201" s="39" t="s">
        <v>849</v>
      </c>
      <c r="I201" s="39" t="s">
        <v>849</v>
      </c>
      <c r="J201" s="39"/>
      <c r="K201" s="39"/>
      <c r="L201" s="39" t="s">
        <v>38</v>
      </c>
      <c r="M201" s="39" t="s">
        <v>39</v>
      </c>
      <c r="N201" s="39" t="s">
        <v>40</v>
      </c>
      <c r="O201" s="40" t="s">
        <v>882</v>
      </c>
      <c r="P201" s="41">
        <v>0</v>
      </c>
      <c r="Q201" s="41">
        <v>900000</v>
      </c>
      <c r="R201" s="41">
        <v>0</v>
      </c>
      <c r="S201" s="41">
        <v>900000</v>
      </c>
      <c r="T201" s="41">
        <v>0</v>
      </c>
      <c r="U201" s="41">
        <v>900000</v>
      </c>
      <c r="V201" s="41">
        <v>0</v>
      </c>
      <c r="W201" s="41">
        <v>0</v>
      </c>
      <c r="X201" s="41">
        <v>0</v>
      </c>
      <c r="Y201" s="41">
        <v>0</v>
      </c>
      <c r="Z201" s="41">
        <v>0</v>
      </c>
    </row>
    <row r="202" spans="1:26" ht="15" customHeight="1" x14ac:dyDescent="0.3">
      <c r="A202" s="39" t="s">
        <v>1071</v>
      </c>
      <c r="B202" s="40" t="s">
        <v>1072</v>
      </c>
      <c r="C202" s="43" t="s">
        <v>1011</v>
      </c>
      <c r="D202" s="39" t="s">
        <v>36</v>
      </c>
      <c r="E202" s="39" t="s">
        <v>43</v>
      </c>
      <c r="F202" s="39" t="s">
        <v>43</v>
      </c>
      <c r="G202" s="39" t="s">
        <v>43</v>
      </c>
      <c r="H202" s="39" t="s">
        <v>855</v>
      </c>
      <c r="I202" s="39" t="s">
        <v>851</v>
      </c>
      <c r="J202" s="39"/>
      <c r="K202" s="39"/>
      <c r="L202" s="39" t="s">
        <v>38</v>
      </c>
      <c r="M202" s="39" t="s">
        <v>39</v>
      </c>
      <c r="N202" s="39" t="s">
        <v>40</v>
      </c>
      <c r="O202" s="40" t="s">
        <v>886</v>
      </c>
      <c r="P202" s="41">
        <v>300000</v>
      </c>
      <c r="Q202" s="41">
        <v>50000</v>
      </c>
      <c r="R202" s="41">
        <v>0</v>
      </c>
      <c r="S202" s="41">
        <v>350000</v>
      </c>
      <c r="T202" s="41">
        <v>0</v>
      </c>
      <c r="U202" s="41">
        <v>350000</v>
      </c>
      <c r="V202" s="41">
        <v>0</v>
      </c>
      <c r="W202" s="41">
        <v>250000</v>
      </c>
      <c r="X202" s="41">
        <v>250000</v>
      </c>
      <c r="Y202" s="41">
        <v>250000</v>
      </c>
      <c r="Z202" s="41">
        <v>250000</v>
      </c>
    </row>
    <row r="203" spans="1:26" ht="15" customHeight="1" x14ac:dyDescent="0.3">
      <c r="A203" s="39" t="s">
        <v>1071</v>
      </c>
      <c r="B203" s="40" t="s">
        <v>1072</v>
      </c>
      <c r="C203" s="43" t="s">
        <v>1011</v>
      </c>
      <c r="D203" s="39" t="s">
        <v>36</v>
      </c>
      <c r="E203" s="39" t="s">
        <v>43</v>
      </c>
      <c r="F203" s="39" t="s">
        <v>43</v>
      </c>
      <c r="G203" s="39" t="s">
        <v>43</v>
      </c>
      <c r="H203" s="39" t="s">
        <v>855</v>
      </c>
      <c r="I203" s="39" t="s">
        <v>851</v>
      </c>
      <c r="J203" s="39"/>
      <c r="K203" s="39"/>
      <c r="L203" s="39" t="s">
        <v>50</v>
      </c>
      <c r="M203" s="39" t="s">
        <v>51</v>
      </c>
      <c r="N203" s="39" t="s">
        <v>40</v>
      </c>
      <c r="O203" s="40" t="s">
        <v>886</v>
      </c>
      <c r="P203" s="41">
        <v>0</v>
      </c>
      <c r="Q203" s="41">
        <v>1450000</v>
      </c>
      <c r="R203" s="41">
        <v>0</v>
      </c>
      <c r="S203" s="41">
        <v>1450000</v>
      </c>
      <c r="T203" s="41">
        <v>0</v>
      </c>
      <c r="U203" s="41">
        <v>1450000</v>
      </c>
      <c r="V203" s="41">
        <v>0</v>
      </c>
      <c r="W203" s="41">
        <v>50000</v>
      </c>
      <c r="X203" s="41">
        <v>50000</v>
      </c>
      <c r="Y203" s="41">
        <v>50000</v>
      </c>
      <c r="Z203" s="41">
        <v>50000</v>
      </c>
    </row>
    <row r="204" spans="1:26" ht="15" customHeight="1" x14ac:dyDescent="0.3">
      <c r="A204" s="39" t="s">
        <v>1071</v>
      </c>
      <c r="B204" s="40" t="s">
        <v>1072</v>
      </c>
      <c r="C204" s="43" t="s">
        <v>1013</v>
      </c>
      <c r="D204" s="39" t="s">
        <v>36</v>
      </c>
      <c r="E204" s="39" t="s">
        <v>43</v>
      </c>
      <c r="F204" s="39" t="s">
        <v>43</v>
      </c>
      <c r="G204" s="39" t="s">
        <v>43</v>
      </c>
      <c r="H204" s="39" t="s">
        <v>855</v>
      </c>
      <c r="I204" s="39" t="s">
        <v>861</v>
      </c>
      <c r="J204" s="39"/>
      <c r="K204" s="39"/>
      <c r="L204" s="39" t="s">
        <v>38</v>
      </c>
      <c r="M204" s="39" t="s">
        <v>39</v>
      </c>
      <c r="N204" s="39" t="s">
        <v>40</v>
      </c>
      <c r="O204" s="40" t="s">
        <v>888</v>
      </c>
      <c r="P204" s="41">
        <v>19000000</v>
      </c>
      <c r="Q204" s="41">
        <v>0</v>
      </c>
      <c r="R204" s="41">
        <v>0</v>
      </c>
      <c r="S204" s="41">
        <v>19000000</v>
      </c>
      <c r="T204" s="41">
        <v>0</v>
      </c>
      <c r="U204" s="41">
        <v>19000000</v>
      </c>
      <c r="V204" s="41">
        <v>0</v>
      </c>
      <c r="W204" s="41">
        <v>6533325</v>
      </c>
      <c r="X204" s="41">
        <v>6533325</v>
      </c>
      <c r="Y204" s="41">
        <v>6533325</v>
      </c>
      <c r="Z204" s="41">
        <v>6533325</v>
      </c>
    </row>
    <row r="205" spans="1:26" ht="15" customHeight="1" x14ac:dyDescent="0.3">
      <c r="A205" s="39" t="s">
        <v>1071</v>
      </c>
      <c r="B205" s="40" t="s">
        <v>1072</v>
      </c>
      <c r="C205" s="43" t="s">
        <v>1014</v>
      </c>
      <c r="D205" s="39" t="s">
        <v>36</v>
      </c>
      <c r="E205" s="39" t="s">
        <v>43</v>
      </c>
      <c r="F205" s="39" t="s">
        <v>43</v>
      </c>
      <c r="G205" s="39" t="s">
        <v>43</v>
      </c>
      <c r="H205" s="39" t="s">
        <v>857</v>
      </c>
      <c r="I205" s="39" t="s">
        <v>57</v>
      </c>
      <c r="J205" s="39"/>
      <c r="K205" s="39"/>
      <c r="L205" s="39" t="s">
        <v>38</v>
      </c>
      <c r="M205" s="39" t="s">
        <v>39</v>
      </c>
      <c r="N205" s="39" t="s">
        <v>40</v>
      </c>
      <c r="O205" s="40" t="s">
        <v>889</v>
      </c>
      <c r="P205" s="41">
        <v>4030000</v>
      </c>
      <c r="Q205" s="41">
        <v>0</v>
      </c>
      <c r="R205" s="41">
        <v>4030000</v>
      </c>
      <c r="S205" s="41">
        <v>0</v>
      </c>
      <c r="T205" s="41">
        <v>0</v>
      </c>
      <c r="U205" s="41">
        <v>0</v>
      </c>
      <c r="V205" s="41">
        <v>0</v>
      </c>
      <c r="W205" s="41">
        <v>0</v>
      </c>
      <c r="X205" s="41">
        <v>0</v>
      </c>
      <c r="Y205" s="41">
        <v>0</v>
      </c>
      <c r="Z205" s="41">
        <v>0</v>
      </c>
    </row>
    <row r="206" spans="1:26" ht="15" customHeight="1" x14ac:dyDescent="0.3">
      <c r="A206" s="39" t="s">
        <v>1071</v>
      </c>
      <c r="B206" s="40" t="s">
        <v>1072</v>
      </c>
      <c r="C206" s="43" t="s">
        <v>187</v>
      </c>
      <c r="D206" s="39" t="s">
        <v>36</v>
      </c>
      <c r="E206" s="39" t="s">
        <v>43</v>
      </c>
      <c r="F206" s="39" t="s">
        <v>43</v>
      </c>
      <c r="G206" s="39" t="s">
        <v>43</v>
      </c>
      <c r="H206" s="39" t="s">
        <v>857</v>
      </c>
      <c r="I206" s="39" t="s">
        <v>60</v>
      </c>
      <c r="J206" s="39"/>
      <c r="K206" s="39"/>
      <c r="L206" s="39" t="s">
        <v>38</v>
      </c>
      <c r="M206" s="39" t="s">
        <v>39</v>
      </c>
      <c r="N206" s="39" t="s">
        <v>40</v>
      </c>
      <c r="O206" s="40" t="s">
        <v>890</v>
      </c>
      <c r="P206" s="41">
        <v>4030000</v>
      </c>
      <c r="Q206" s="41">
        <v>0</v>
      </c>
      <c r="R206" s="41">
        <v>0</v>
      </c>
      <c r="S206" s="41">
        <v>4030000</v>
      </c>
      <c r="T206" s="41">
        <v>0</v>
      </c>
      <c r="U206" s="41">
        <v>4030000</v>
      </c>
      <c r="V206" s="41">
        <v>0</v>
      </c>
      <c r="W206" s="41">
        <v>4030000</v>
      </c>
      <c r="X206" s="41">
        <v>0</v>
      </c>
      <c r="Y206" s="41">
        <v>0</v>
      </c>
      <c r="Z206" s="41">
        <v>0</v>
      </c>
    </row>
    <row r="207" spans="1:26" ht="15" customHeight="1" x14ac:dyDescent="0.3">
      <c r="A207" s="39" t="s">
        <v>1071</v>
      </c>
      <c r="B207" s="40" t="s">
        <v>1072</v>
      </c>
      <c r="C207" s="43" t="s">
        <v>187</v>
      </c>
      <c r="D207" s="39" t="s">
        <v>36</v>
      </c>
      <c r="E207" s="39" t="s">
        <v>43</v>
      </c>
      <c r="F207" s="39" t="s">
        <v>43</v>
      </c>
      <c r="G207" s="39" t="s">
        <v>43</v>
      </c>
      <c r="H207" s="39" t="s">
        <v>857</v>
      </c>
      <c r="I207" s="39" t="s">
        <v>60</v>
      </c>
      <c r="J207" s="39"/>
      <c r="K207" s="39"/>
      <c r="L207" s="39" t="s">
        <v>50</v>
      </c>
      <c r="M207" s="39" t="s">
        <v>51</v>
      </c>
      <c r="N207" s="39" t="s">
        <v>40</v>
      </c>
      <c r="O207" s="40" t="s">
        <v>890</v>
      </c>
      <c r="P207" s="41">
        <v>0</v>
      </c>
      <c r="Q207" s="41">
        <v>40579870</v>
      </c>
      <c r="R207" s="41">
        <v>0</v>
      </c>
      <c r="S207" s="41">
        <v>40579870</v>
      </c>
      <c r="T207" s="41">
        <v>0</v>
      </c>
      <c r="U207" s="41">
        <v>40579870</v>
      </c>
      <c r="V207" s="41">
        <v>0</v>
      </c>
      <c r="W207" s="41">
        <v>40579870</v>
      </c>
      <c r="X207" s="41">
        <v>0</v>
      </c>
      <c r="Y207" s="41">
        <v>0</v>
      </c>
      <c r="Z207" s="41">
        <v>0</v>
      </c>
    </row>
    <row r="208" spans="1:26" ht="15" customHeight="1" x14ac:dyDescent="0.3">
      <c r="A208" s="39" t="s">
        <v>1071</v>
      </c>
      <c r="B208" s="40" t="s">
        <v>1072</v>
      </c>
      <c r="C208" s="43" t="s">
        <v>1017</v>
      </c>
      <c r="D208" s="39" t="s">
        <v>36</v>
      </c>
      <c r="E208" s="39" t="s">
        <v>43</v>
      </c>
      <c r="F208" s="39" t="s">
        <v>43</v>
      </c>
      <c r="G208" s="39" t="s">
        <v>43</v>
      </c>
      <c r="H208" s="39" t="s">
        <v>859</v>
      </c>
      <c r="I208" s="39" t="s">
        <v>851</v>
      </c>
      <c r="J208" s="39"/>
      <c r="K208" s="39"/>
      <c r="L208" s="39" t="s">
        <v>38</v>
      </c>
      <c r="M208" s="39" t="s">
        <v>39</v>
      </c>
      <c r="N208" s="39" t="s">
        <v>40</v>
      </c>
      <c r="O208" s="40" t="s">
        <v>893</v>
      </c>
      <c r="P208" s="41">
        <v>4000000</v>
      </c>
      <c r="Q208" s="41">
        <v>0</v>
      </c>
      <c r="R208" s="41">
        <v>0</v>
      </c>
      <c r="S208" s="41">
        <v>4000000</v>
      </c>
      <c r="T208" s="41">
        <v>0</v>
      </c>
      <c r="U208" s="41">
        <v>4000000</v>
      </c>
      <c r="V208" s="41">
        <v>0</v>
      </c>
      <c r="W208" s="41">
        <v>1111162</v>
      </c>
      <c r="X208" s="41">
        <v>1111162</v>
      </c>
      <c r="Y208" s="41">
        <v>1111162</v>
      </c>
      <c r="Z208" s="41">
        <v>1111162</v>
      </c>
    </row>
    <row r="209" spans="1:26" ht="15" customHeight="1" x14ac:dyDescent="0.3">
      <c r="A209" s="39" t="s">
        <v>1071</v>
      </c>
      <c r="B209" s="40" t="s">
        <v>1072</v>
      </c>
      <c r="C209" s="43" t="s">
        <v>1023</v>
      </c>
      <c r="D209" s="39" t="s">
        <v>36</v>
      </c>
      <c r="E209" s="39" t="s">
        <v>43</v>
      </c>
      <c r="F209" s="39" t="s">
        <v>43</v>
      </c>
      <c r="G209" s="39" t="s">
        <v>43</v>
      </c>
      <c r="H209" s="39" t="s">
        <v>861</v>
      </c>
      <c r="I209" s="39" t="s">
        <v>851</v>
      </c>
      <c r="J209" s="39"/>
      <c r="K209" s="39"/>
      <c r="L209" s="39" t="s">
        <v>38</v>
      </c>
      <c r="M209" s="39" t="s">
        <v>39</v>
      </c>
      <c r="N209" s="39" t="s">
        <v>40</v>
      </c>
      <c r="O209" s="40" t="s">
        <v>899</v>
      </c>
      <c r="P209" s="41">
        <v>1700000</v>
      </c>
      <c r="Q209" s="41">
        <v>0</v>
      </c>
      <c r="R209" s="41">
        <v>0</v>
      </c>
      <c r="S209" s="41">
        <v>1700000</v>
      </c>
      <c r="T209" s="41">
        <v>0</v>
      </c>
      <c r="U209" s="41">
        <v>1700000</v>
      </c>
      <c r="V209" s="41">
        <v>0</v>
      </c>
      <c r="W209" s="41">
        <v>610804</v>
      </c>
      <c r="X209" s="41">
        <v>610804</v>
      </c>
      <c r="Y209" s="41">
        <v>610804</v>
      </c>
      <c r="Z209" s="41">
        <v>610804</v>
      </c>
    </row>
    <row r="210" spans="1:26" ht="15" customHeight="1" x14ac:dyDescent="0.3">
      <c r="A210" s="39" t="s">
        <v>1071</v>
      </c>
      <c r="B210" s="40" t="s">
        <v>1072</v>
      </c>
      <c r="C210" s="43" t="s">
        <v>1025</v>
      </c>
      <c r="D210" s="39" t="s">
        <v>36</v>
      </c>
      <c r="E210" s="39" t="s">
        <v>43</v>
      </c>
      <c r="F210" s="39" t="s">
        <v>43</v>
      </c>
      <c r="G210" s="39" t="s">
        <v>43</v>
      </c>
      <c r="H210" s="39" t="s">
        <v>863</v>
      </c>
      <c r="I210" s="39"/>
      <c r="J210" s="39"/>
      <c r="K210" s="39"/>
      <c r="L210" s="39" t="s">
        <v>38</v>
      </c>
      <c r="M210" s="39" t="s">
        <v>39</v>
      </c>
      <c r="N210" s="39" t="s">
        <v>40</v>
      </c>
      <c r="O210" s="40" t="s">
        <v>901</v>
      </c>
      <c r="P210" s="41">
        <v>0</v>
      </c>
      <c r="Q210" s="41">
        <v>258320</v>
      </c>
      <c r="R210" s="41">
        <v>0</v>
      </c>
      <c r="S210" s="41">
        <v>258320</v>
      </c>
      <c r="T210" s="41">
        <v>0</v>
      </c>
      <c r="U210" s="41">
        <v>258320</v>
      </c>
      <c r="V210" s="41">
        <v>0</v>
      </c>
      <c r="W210" s="41">
        <v>258320</v>
      </c>
      <c r="X210" s="41">
        <v>258320</v>
      </c>
      <c r="Y210" s="41">
        <v>258320</v>
      </c>
      <c r="Z210" s="41">
        <v>258320</v>
      </c>
    </row>
    <row r="211" spans="1:26" ht="15" customHeight="1" x14ac:dyDescent="0.3">
      <c r="A211" s="39" t="s">
        <v>1071</v>
      </c>
      <c r="B211" s="40" t="s">
        <v>1072</v>
      </c>
      <c r="C211" s="43" t="s">
        <v>1027</v>
      </c>
      <c r="D211" s="39" t="s">
        <v>36</v>
      </c>
      <c r="E211" s="39" t="s">
        <v>46</v>
      </c>
      <c r="F211" s="39" t="s">
        <v>53</v>
      </c>
      <c r="G211" s="39" t="s">
        <v>43</v>
      </c>
      <c r="H211" s="39" t="s">
        <v>54</v>
      </c>
      <c r="I211" s="39" t="s">
        <v>60</v>
      </c>
      <c r="J211" s="39"/>
      <c r="K211" s="39"/>
      <c r="L211" s="39" t="s">
        <v>38</v>
      </c>
      <c r="M211" s="39" t="s">
        <v>39</v>
      </c>
      <c r="N211" s="39" t="s">
        <v>40</v>
      </c>
      <c r="O211" s="40" t="s">
        <v>903</v>
      </c>
      <c r="P211" s="41">
        <v>0</v>
      </c>
      <c r="Q211" s="41">
        <v>850045</v>
      </c>
      <c r="R211" s="41">
        <v>0</v>
      </c>
      <c r="S211" s="41">
        <v>850045</v>
      </c>
      <c r="T211" s="41">
        <v>0</v>
      </c>
      <c r="U211" s="41">
        <v>804333</v>
      </c>
      <c r="V211" s="41">
        <v>45712</v>
      </c>
      <c r="W211" s="41">
        <v>804333</v>
      </c>
      <c r="X211" s="41">
        <v>804333</v>
      </c>
      <c r="Y211" s="41">
        <v>804333</v>
      </c>
      <c r="Z211" s="41">
        <v>804333</v>
      </c>
    </row>
    <row r="212" spans="1:26" ht="15" customHeight="1" x14ac:dyDescent="0.3">
      <c r="A212" s="39" t="s">
        <v>1071</v>
      </c>
      <c r="B212" s="40" t="s">
        <v>1072</v>
      </c>
      <c r="C212" s="43" t="s">
        <v>1028</v>
      </c>
      <c r="D212" s="39" t="s">
        <v>36</v>
      </c>
      <c r="E212" s="39" t="s">
        <v>63</v>
      </c>
      <c r="F212" s="39" t="s">
        <v>37</v>
      </c>
      <c r="G212" s="39" t="s">
        <v>43</v>
      </c>
      <c r="H212" s="39" t="s">
        <v>57</v>
      </c>
      <c r="I212" s="39"/>
      <c r="J212" s="39"/>
      <c r="K212" s="39"/>
      <c r="L212" s="39" t="s">
        <v>38</v>
      </c>
      <c r="M212" s="39" t="s">
        <v>39</v>
      </c>
      <c r="N212" s="39" t="s">
        <v>40</v>
      </c>
      <c r="O212" s="40" t="s">
        <v>904</v>
      </c>
      <c r="P212" s="41">
        <v>0</v>
      </c>
      <c r="Q212" s="41">
        <v>32242000</v>
      </c>
      <c r="R212" s="41">
        <v>0</v>
      </c>
      <c r="S212" s="41">
        <v>32242000</v>
      </c>
      <c r="T212" s="41">
        <v>0</v>
      </c>
      <c r="U212" s="41">
        <v>32242000</v>
      </c>
      <c r="V212" s="41">
        <v>0</v>
      </c>
      <c r="W212" s="41">
        <v>32242000</v>
      </c>
      <c r="X212" s="41">
        <v>32242000</v>
      </c>
      <c r="Y212" s="41">
        <v>32242000</v>
      </c>
      <c r="Z212" s="41">
        <v>32242000</v>
      </c>
    </row>
    <row r="213" spans="1:26" ht="15" customHeight="1" x14ac:dyDescent="0.3">
      <c r="A213" s="39" t="s">
        <v>1071</v>
      </c>
      <c r="B213" s="40" t="s">
        <v>1072</v>
      </c>
      <c r="C213" s="43" t="s">
        <v>1029</v>
      </c>
      <c r="D213" s="39" t="s">
        <v>36</v>
      </c>
      <c r="E213" s="39" t="s">
        <v>63</v>
      </c>
      <c r="F213" s="39" t="s">
        <v>37</v>
      </c>
      <c r="G213" s="39" t="s">
        <v>43</v>
      </c>
      <c r="H213" s="39" t="s">
        <v>849</v>
      </c>
      <c r="I213" s="39"/>
      <c r="J213" s="39"/>
      <c r="K213" s="39"/>
      <c r="L213" s="39" t="s">
        <v>50</v>
      </c>
      <c r="M213" s="39" t="s">
        <v>51</v>
      </c>
      <c r="N213" s="39" t="s">
        <v>40</v>
      </c>
      <c r="O213" s="40" t="s">
        <v>905</v>
      </c>
      <c r="P213" s="41">
        <v>0</v>
      </c>
      <c r="Q213" s="41">
        <v>13300000</v>
      </c>
      <c r="R213" s="41">
        <v>0</v>
      </c>
      <c r="S213" s="41">
        <v>13300000</v>
      </c>
      <c r="T213" s="41">
        <v>0</v>
      </c>
      <c r="U213" s="41">
        <v>12236000</v>
      </c>
      <c r="V213" s="41">
        <v>1064000</v>
      </c>
      <c r="W213" s="41">
        <v>12236000</v>
      </c>
      <c r="X213" s="41">
        <v>12236000</v>
      </c>
      <c r="Y213" s="41">
        <v>12236000</v>
      </c>
      <c r="Z213" s="41">
        <v>12236000</v>
      </c>
    </row>
    <row r="214" spans="1:26" ht="15" customHeight="1" x14ac:dyDescent="0.3">
      <c r="A214" s="39" t="s">
        <v>1071</v>
      </c>
      <c r="B214" s="40" t="s">
        <v>1072</v>
      </c>
      <c r="C214" s="43" t="s">
        <v>1043</v>
      </c>
      <c r="D214" s="39" t="s">
        <v>68</v>
      </c>
      <c r="E214" s="39" t="s">
        <v>81</v>
      </c>
      <c r="F214" s="39" t="s">
        <v>70</v>
      </c>
      <c r="G214" s="39" t="s">
        <v>78</v>
      </c>
      <c r="H214" s="39" t="s">
        <v>908</v>
      </c>
      <c r="I214" s="39" t="s">
        <v>932</v>
      </c>
      <c r="J214" s="39" t="s">
        <v>43</v>
      </c>
      <c r="K214" s="39"/>
      <c r="L214" s="39" t="s">
        <v>38</v>
      </c>
      <c r="M214" s="39" t="s">
        <v>39</v>
      </c>
      <c r="N214" s="39" t="s">
        <v>40</v>
      </c>
      <c r="O214" s="40" t="s">
        <v>933</v>
      </c>
      <c r="P214" s="41">
        <v>0</v>
      </c>
      <c r="Q214" s="41">
        <v>448281550</v>
      </c>
      <c r="R214" s="41">
        <v>0</v>
      </c>
      <c r="S214" s="41">
        <v>448281550</v>
      </c>
      <c r="T214" s="41">
        <v>0</v>
      </c>
      <c r="U214" s="41">
        <v>448281550</v>
      </c>
      <c r="V214" s="41">
        <v>0</v>
      </c>
      <c r="W214" s="41">
        <v>448261504</v>
      </c>
      <c r="X214" s="41">
        <v>28478967</v>
      </c>
      <c r="Y214" s="41">
        <v>28478967</v>
      </c>
      <c r="Z214" s="41">
        <v>28478967</v>
      </c>
    </row>
    <row r="215" spans="1:26" ht="15" customHeight="1" x14ac:dyDescent="0.3">
      <c r="A215" s="39" t="s">
        <v>1071</v>
      </c>
      <c r="B215" s="40" t="s">
        <v>1072</v>
      </c>
      <c r="C215" s="43" t="s">
        <v>1043</v>
      </c>
      <c r="D215" s="39" t="s">
        <v>68</v>
      </c>
      <c r="E215" s="39" t="s">
        <v>81</v>
      </c>
      <c r="F215" s="39" t="s">
        <v>70</v>
      </c>
      <c r="G215" s="39" t="s">
        <v>78</v>
      </c>
      <c r="H215" s="39" t="s">
        <v>908</v>
      </c>
      <c r="I215" s="39" t="s">
        <v>932</v>
      </c>
      <c r="J215" s="39" t="s">
        <v>43</v>
      </c>
      <c r="K215" s="39"/>
      <c r="L215" s="39" t="s">
        <v>38</v>
      </c>
      <c r="M215" s="39" t="s">
        <v>83</v>
      </c>
      <c r="N215" s="39" t="s">
        <v>40</v>
      </c>
      <c r="O215" s="40" t="s">
        <v>933</v>
      </c>
      <c r="P215" s="41">
        <v>0</v>
      </c>
      <c r="Q215" s="41">
        <v>40345340</v>
      </c>
      <c r="R215" s="41">
        <v>0</v>
      </c>
      <c r="S215" s="41">
        <v>40345340</v>
      </c>
      <c r="T215" s="41">
        <v>0</v>
      </c>
      <c r="U215" s="41">
        <v>40345340</v>
      </c>
      <c r="V215" s="41">
        <v>0</v>
      </c>
      <c r="W215" s="41">
        <v>1282754</v>
      </c>
      <c r="X215" s="41">
        <v>1282754</v>
      </c>
      <c r="Y215" s="41">
        <v>1282754</v>
      </c>
      <c r="Z215" s="41">
        <v>1282754</v>
      </c>
    </row>
    <row r="216" spans="1:26" ht="15" customHeight="1" x14ac:dyDescent="0.3">
      <c r="A216" s="39" t="s">
        <v>1071</v>
      </c>
      <c r="B216" s="40" t="s">
        <v>1072</v>
      </c>
      <c r="C216" s="43" t="s">
        <v>1044</v>
      </c>
      <c r="D216" s="39" t="s">
        <v>68</v>
      </c>
      <c r="E216" s="39" t="s">
        <v>81</v>
      </c>
      <c r="F216" s="39" t="s">
        <v>70</v>
      </c>
      <c r="G216" s="39" t="s">
        <v>78</v>
      </c>
      <c r="H216" s="39" t="s">
        <v>908</v>
      </c>
      <c r="I216" s="39" t="s">
        <v>934</v>
      </c>
      <c r="J216" s="39" t="s">
        <v>43</v>
      </c>
      <c r="K216" s="39"/>
      <c r="L216" s="39" t="s">
        <v>50</v>
      </c>
      <c r="M216" s="39" t="s">
        <v>51</v>
      </c>
      <c r="N216" s="39" t="s">
        <v>40</v>
      </c>
      <c r="O216" s="40" t="s">
        <v>935</v>
      </c>
      <c r="P216" s="41">
        <v>0</v>
      </c>
      <c r="Q216" s="41">
        <v>18000000</v>
      </c>
      <c r="R216" s="41">
        <v>0</v>
      </c>
      <c r="S216" s="41">
        <v>18000000</v>
      </c>
      <c r="T216" s="41">
        <v>0</v>
      </c>
      <c r="U216" s="41">
        <v>18000000</v>
      </c>
      <c r="V216" s="41">
        <v>0</v>
      </c>
      <c r="W216" s="41">
        <v>337959</v>
      </c>
      <c r="X216" s="41">
        <v>337959</v>
      </c>
      <c r="Y216" s="41">
        <v>337959</v>
      </c>
      <c r="Z216" s="41">
        <v>337959</v>
      </c>
    </row>
    <row r="217" spans="1:26" ht="15" customHeight="1" x14ac:dyDescent="0.3">
      <c r="A217" s="39" t="s">
        <v>1071</v>
      </c>
      <c r="B217" s="40" t="s">
        <v>1072</v>
      </c>
      <c r="C217" s="43" t="s">
        <v>1059</v>
      </c>
      <c r="D217" s="39" t="s">
        <v>68</v>
      </c>
      <c r="E217" s="39" t="s">
        <v>90</v>
      </c>
      <c r="F217" s="39" t="s">
        <v>70</v>
      </c>
      <c r="G217" s="39" t="s">
        <v>91</v>
      </c>
      <c r="H217" s="39" t="s">
        <v>908</v>
      </c>
      <c r="I217" s="39" t="s">
        <v>964</v>
      </c>
      <c r="J217" s="39" t="s">
        <v>43</v>
      </c>
      <c r="K217" s="39"/>
      <c r="L217" s="39" t="s">
        <v>50</v>
      </c>
      <c r="M217" s="39" t="s">
        <v>51</v>
      </c>
      <c r="N217" s="39" t="s">
        <v>40</v>
      </c>
      <c r="O217" s="40" t="s">
        <v>965</v>
      </c>
      <c r="P217" s="41">
        <v>0</v>
      </c>
      <c r="Q217" s="41">
        <v>24269760</v>
      </c>
      <c r="R217" s="41">
        <v>0</v>
      </c>
      <c r="S217" s="41">
        <v>24269760</v>
      </c>
      <c r="T217" s="41">
        <v>0</v>
      </c>
      <c r="U217" s="41">
        <v>24269760</v>
      </c>
      <c r="V217" s="41">
        <v>0</v>
      </c>
      <c r="W217" s="41">
        <v>24269760</v>
      </c>
      <c r="X217" s="42">
        <v>0</v>
      </c>
      <c r="Y217" s="41">
        <v>0</v>
      </c>
      <c r="Z217" s="41">
        <v>0</v>
      </c>
    </row>
    <row r="218" spans="1:26" ht="15" customHeight="1" x14ac:dyDescent="0.3">
      <c r="A218" s="39" t="s">
        <v>1073</v>
      </c>
      <c r="B218" s="40" t="s">
        <v>1074</v>
      </c>
      <c r="C218" s="43" t="s">
        <v>983</v>
      </c>
      <c r="D218" s="39" t="s">
        <v>36</v>
      </c>
      <c r="E218" s="39" t="s">
        <v>37</v>
      </c>
      <c r="F218" s="39" t="s">
        <v>37</v>
      </c>
      <c r="G218" s="39" t="s">
        <v>37</v>
      </c>
      <c r="H218" s="39" t="s">
        <v>57</v>
      </c>
      <c r="I218" s="39" t="s">
        <v>57</v>
      </c>
      <c r="J218" s="39"/>
      <c r="K218" s="39"/>
      <c r="L218" s="39" t="s">
        <v>38</v>
      </c>
      <c r="M218" s="39" t="s">
        <v>39</v>
      </c>
      <c r="N218" s="39" t="s">
        <v>40</v>
      </c>
      <c r="O218" s="40" t="s">
        <v>848</v>
      </c>
      <c r="P218" s="41">
        <v>393315000</v>
      </c>
      <c r="Q218" s="41">
        <v>0</v>
      </c>
      <c r="R218" s="41">
        <v>0</v>
      </c>
      <c r="S218" s="41">
        <v>393315000</v>
      </c>
      <c r="T218" s="41">
        <v>0</v>
      </c>
      <c r="U218" s="41">
        <v>148579338</v>
      </c>
      <c r="V218" s="41">
        <v>244735662</v>
      </c>
      <c r="W218" s="41">
        <v>148579338</v>
      </c>
      <c r="X218" s="41">
        <v>148579338</v>
      </c>
      <c r="Y218" s="41">
        <v>148579338</v>
      </c>
      <c r="Z218" s="41">
        <v>148579338</v>
      </c>
    </row>
    <row r="219" spans="1:26" ht="15" customHeight="1" x14ac:dyDescent="0.3">
      <c r="A219" s="39" t="s">
        <v>1073</v>
      </c>
      <c r="B219" s="40" t="s">
        <v>1074</v>
      </c>
      <c r="C219" s="43" t="s">
        <v>985</v>
      </c>
      <c r="D219" s="39" t="s">
        <v>36</v>
      </c>
      <c r="E219" s="39" t="s">
        <v>37</v>
      </c>
      <c r="F219" s="39" t="s">
        <v>37</v>
      </c>
      <c r="G219" s="39" t="s">
        <v>37</v>
      </c>
      <c r="H219" s="39" t="s">
        <v>57</v>
      </c>
      <c r="I219" s="39" t="s">
        <v>851</v>
      </c>
      <c r="J219" s="39"/>
      <c r="K219" s="39"/>
      <c r="L219" s="39" t="s">
        <v>38</v>
      </c>
      <c r="M219" s="39" t="s">
        <v>39</v>
      </c>
      <c r="N219" s="39" t="s">
        <v>40</v>
      </c>
      <c r="O219" s="40" t="s">
        <v>852</v>
      </c>
      <c r="P219" s="41">
        <v>7934000</v>
      </c>
      <c r="Q219" s="41">
        <v>0</v>
      </c>
      <c r="R219" s="41">
        <v>0</v>
      </c>
      <c r="S219" s="41">
        <v>7934000</v>
      </c>
      <c r="T219" s="41">
        <v>0</v>
      </c>
      <c r="U219" s="41">
        <v>2920615</v>
      </c>
      <c r="V219" s="41">
        <v>5013385</v>
      </c>
      <c r="W219" s="41">
        <v>2920615</v>
      </c>
      <c r="X219" s="41">
        <v>2920615</v>
      </c>
      <c r="Y219" s="41">
        <v>2920615</v>
      </c>
      <c r="Z219" s="41">
        <v>2920615</v>
      </c>
    </row>
    <row r="220" spans="1:26" ht="15" customHeight="1" x14ac:dyDescent="0.3">
      <c r="A220" s="39" t="s">
        <v>1073</v>
      </c>
      <c r="B220" s="40" t="s">
        <v>1074</v>
      </c>
      <c r="C220" s="43" t="s">
        <v>986</v>
      </c>
      <c r="D220" s="39" t="s">
        <v>36</v>
      </c>
      <c r="E220" s="39" t="s">
        <v>37</v>
      </c>
      <c r="F220" s="39" t="s">
        <v>37</v>
      </c>
      <c r="G220" s="39" t="s">
        <v>37</v>
      </c>
      <c r="H220" s="39" t="s">
        <v>57</v>
      </c>
      <c r="I220" s="39" t="s">
        <v>853</v>
      </c>
      <c r="J220" s="39"/>
      <c r="K220" s="39"/>
      <c r="L220" s="39" t="s">
        <v>38</v>
      </c>
      <c r="M220" s="39" t="s">
        <v>39</v>
      </c>
      <c r="N220" s="39" t="s">
        <v>40</v>
      </c>
      <c r="O220" s="40" t="s">
        <v>854</v>
      </c>
      <c r="P220" s="41">
        <v>10082000</v>
      </c>
      <c r="Q220" s="41">
        <v>0</v>
      </c>
      <c r="R220" s="41">
        <v>0</v>
      </c>
      <c r="S220" s="41">
        <v>10082000</v>
      </c>
      <c r="T220" s="41">
        <v>0</v>
      </c>
      <c r="U220" s="41">
        <v>3870737</v>
      </c>
      <c r="V220" s="41">
        <v>6211263</v>
      </c>
      <c r="W220" s="41">
        <v>3870737</v>
      </c>
      <c r="X220" s="41">
        <v>3870737</v>
      </c>
      <c r="Y220" s="41">
        <v>3870737</v>
      </c>
      <c r="Z220" s="41">
        <v>3870737</v>
      </c>
    </row>
    <row r="221" spans="1:26" ht="15" customHeight="1" x14ac:dyDescent="0.3">
      <c r="A221" s="39" t="s">
        <v>1073</v>
      </c>
      <c r="B221" s="40" t="s">
        <v>1074</v>
      </c>
      <c r="C221" s="43" t="s">
        <v>987</v>
      </c>
      <c r="D221" s="39" t="s">
        <v>36</v>
      </c>
      <c r="E221" s="39" t="s">
        <v>37</v>
      </c>
      <c r="F221" s="39" t="s">
        <v>37</v>
      </c>
      <c r="G221" s="39" t="s">
        <v>37</v>
      </c>
      <c r="H221" s="39" t="s">
        <v>57</v>
      </c>
      <c r="I221" s="39" t="s">
        <v>855</v>
      </c>
      <c r="J221" s="39"/>
      <c r="K221" s="39"/>
      <c r="L221" s="39" t="s">
        <v>38</v>
      </c>
      <c r="M221" s="39" t="s">
        <v>39</v>
      </c>
      <c r="N221" s="39" t="s">
        <v>40</v>
      </c>
      <c r="O221" s="40" t="s">
        <v>856</v>
      </c>
      <c r="P221" s="41">
        <v>36056000</v>
      </c>
      <c r="Q221" s="41">
        <v>0</v>
      </c>
      <c r="R221" s="41">
        <v>0</v>
      </c>
      <c r="S221" s="41">
        <v>36056000</v>
      </c>
      <c r="T221" s="41">
        <v>0</v>
      </c>
      <c r="U221" s="41">
        <v>533058</v>
      </c>
      <c r="V221" s="41">
        <v>35522942</v>
      </c>
      <c r="W221" s="41">
        <v>533058</v>
      </c>
      <c r="X221" s="41">
        <v>533058</v>
      </c>
      <c r="Y221" s="41">
        <v>533058</v>
      </c>
      <c r="Z221" s="41">
        <v>533058</v>
      </c>
    </row>
    <row r="222" spans="1:26" ht="15" customHeight="1" x14ac:dyDescent="0.3">
      <c r="A222" s="39" t="s">
        <v>1073</v>
      </c>
      <c r="B222" s="40" t="s">
        <v>1074</v>
      </c>
      <c r="C222" s="43" t="s">
        <v>988</v>
      </c>
      <c r="D222" s="39" t="s">
        <v>36</v>
      </c>
      <c r="E222" s="39" t="s">
        <v>37</v>
      </c>
      <c r="F222" s="39" t="s">
        <v>37</v>
      </c>
      <c r="G222" s="39" t="s">
        <v>37</v>
      </c>
      <c r="H222" s="39" t="s">
        <v>57</v>
      </c>
      <c r="I222" s="39" t="s">
        <v>857</v>
      </c>
      <c r="J222" s="39"/>
      <c r="K222" s="39"/>
      <c r="L222" s="39" t="s">
        <v>38</v>
      </c>
      <c r="M222" s="39" t="s">
        <v>39</v>
      </c>
      <c r="N222" s="39" t="s">
        <v>40</v>
      </c>
      <c r="O222" s="40" t="s">
        <v>858</v>
      </c>
      <c r="P222" s="41">
        <v>13577000</v>
      </c>
      <c r="Q222" s="41">
        <v>0</v>
      </c>
      <c r="R222" s="41">
        <v>0</v>
      </c>
      <c r="S222" s="41">
        <v>13577000</v>
      </c>
      <c r="T222" s="41">
        <v>0</v>
      </c>
      <c r="U222" s="41">
        <v>4087375</v>
      </c>
      <c r="V222" s="41">
        <v>9489625</v>
      </c>
      <c r="W222" s="41">
        <v>4087375</v>
      </c>
      <c r="X222" s="41">
        <v>4087375</v>
      </c>
      <c r="Y222" s="41">
        <v>4087375</v>
      </c>
      <c r="Z222" s="41">
        <v>4087375</v>
      </c>
    </row>
    <row r="223" spans="1:26" ht="15" customHeight="1" x14ac:dyDescent="0.3">
      <c r="A223" s="39" t="s">
        <v>1073</v>
      </c>
      <c r="B223" s="40" t="s">
        <v>1074</v>
      </c>
      <c r="C223" s="43" t="s">
        <v>990</v>
      </c>
      <c r="D223" s="39" t="s">
        <v>36</v>
      </c>
      <c r="E223" s="39" t="s">
        <v>37</v>
      </c>
      <c r="F223" s="39" t="s">
        <v>37</v>
      </c>
      <c r="G223" s="39" t="s">
        <v>37</v>
      </c>
      <c r="H223" s="39" t="s">
        <v>57</v>
      </c>
      <c r="I223" s="39" t="s">
        <v>861</v>
      </c>
      <c r="J223" s="39"/>
      <c r="K223" s="39"/>
      <c r="L223" s="39" t="s">
        <v>38</v>
      </c>
      <c r="M223" s="39" t="s">
        <v>39</v>
      </c>
      <c r="N223" s="39" t="s">
        <v>40</v>
      </c>
      <c r="O223" s="40" t="s">
        <v>862</v>
      </c>
      <c r="P223" s="41">
        <v>46002000</v>
      </c>
      <c r="Q223" s="41">
        <v>0</v>
      </c>
      <c r="R223" s="41">
        <v>0</v>
      </c>
      <c r="S223" s="41">
        <v>46002000</v>
      </c>
      <c r="T223" s="41">
        <v>0</v>
      </c>
      <c r="U223" s="41">
        <v>0</v>
      </c>
      <c r="V223" s="41">
        <v>46002000</v>
      </c>
      <c r="W223" s="41">
        <v>0</v>
      </c>
      <c r="X223" s="41">
        <v>0</v>
      </c>
      <c r="Y223" s="41">
        <v>0</v>
      </c>
      <c r="Z223" s="41">
        <v>0</v>
      </c>
    </row>
    <row r="224" spans="1:26" ht="15" customHeight="1" x14ac:dyDescent="0.3">
      <c r="A224" s="39" t="s">
        <v>1073</v>
      </c>
      <c r="B224" s="40" t="s">
        <v>1074</v>
      </c>
      <c r="C224" s="43" t="s">
        <v>991</v>
      </c>
      <c r="D224" s="39" t="s">
        <v>36</v>
      </c>
      <c r="E224" s="39" t="s">
        <v>37</v>
      </c>
      <c r="F224" s="39" t="s">
        <v>37</v>
      </c>
      <c r="G224" s="39" t="s">
        <v>37</v>
      </c>
      <c r="H224" s="39" t="s">
        <v>57</v>
      </c>
      <c r="I224" s="39" t="s">
        <v>863</v>
      </c>
      <c r="J224" s="39"/>
      <c r="K224" s="39"/>
      <c r="L224" s="39" t="s">
        <v>38</v>
      </c>
      <c r="M224" s="39" t="s">
        <v>39</v>
      </c>
      <c r="N224" s="39" t="s">
        <v>40</v>
      </c>
      <c r="O224" s="40" t="s">
        <v>864</v>
      </c>
      <c r="P224" s="41">
        <v>20818000</v>
      </c>
      <c r="Q224" s="41">
        <v>0</v>
      </c>
      <c r="R224" s="41">
        <v>0</v>
      </c>
      <c r="S224" s="41">
        <v>20818000</v>
      </c>
      <c r="T224" s="41">
        <v>0</v>
      </c>
      <c r="U224" s="41">
        <v>12038189</v>
      </c>
      <c r="V224" s="41">
        <v>8779811</v>
      </c>
      <c r="W224" s="41">
        <v>12038189</v>
      </c>
      <c r="X224" s="41">
        <v>12038189</v>
      </c>
      <c r="Y224" s="41">
        <v>12038189</v>
      </c>
      <c r="Z224" s="41">
        <v>12038189</v>
      </c>
    </row>
    <row r="225" spans="1:26" ht="15" customHeight="1" x14ac:dyDescent="0.3">
      <c r="A225" s="39" t="s">
        <v>1073</v>
      </c>
      <c r="B225" s="40" t="s">
        <v>1074</v>
      </c>
      <c r="C225" s="43" t="s">
        <v>992</v>
      </c>
      <c r="D225" s="39" t="s">
        <v>36</v>
      </c>
      <c r="E225" s="39" t="s">
        <v>37</v>
      </c>
      <c r="F225" s="39" t="s">
        <v>37</v>
      </c>
      <c r="G225" s="39" t="s">
        <v>43</v>
      </c>
      <c r="H225" s="39" t="s">
        <v>57</v>
      </c>
      <c r="I225" s="39"/>
      <c r="J225" s="39"/>
      <c r="K225" s="39"/>
      <c r="L225" s="39" t="s">
        <v>38</v>
      </c>
      <c r="M225" s="39" t="s">
        <v>39</v>
      </c>
      <c r="N225" s="39" t="s">
        <v>40</v>
      </c>
      <c r="O225" s="40" t="s">
        <v>865</v>
      </c>
      <c r="P225" s="41">
        <v>52130000</v>
      </c>
      <c r="Q225" s="41">
        <v>0</v>
      </c>
      <c r="R225" s="41">
        <v>0</v>
      </c>
      <c r="S225" s="41">
        <v>52130000</v>
      </c>
      <c r="T225" s="41">
        <v>0</v>
      </c>
      <c r="U225" s="41">
        <v>14822000</v>
      </c>
      <c r="V225" s="41">
        <v>37308000</v>
      </c>
      <c r="W225" s="41">
        <v>14822000</v>
      </c>
      <c r="X225" s="41">
        <v>14822000</v>
      </c>
      <c r="Y225" s="41">
        <v>14822000</v>
      </c>
      <c r="Z225" s="41">
        <v>14822000</v>
      </c>
    </row>
    <row r="226" spans="1:26" ht="15" customHeight="1" x14ac:dyDescent="0.3">
      <c r="A226" s="39" t="s">
        <v>1073</v>
      </c>
      <c r="B226" s="40" t="s">
        <v>1074</v>
      </c>
      <c r="C226" s="43" t="s">
        <v>993</v>
      </c>
      <c r="D226" s="39" t="s">
        <v>36</v>
      </c>
      <c r="E226" s="39" t="s">
        <v>37</v>
      </c>
      <c r="F226" s="39" t="s">
        <v>37</v>
      </c>
      <c r="G226" s="39" t="s">
        <v>43</v>
      </c>
      <c r="H226" s="39" t="s">
        <v>60</v>
      </c>
      <c r="I226" s="39"/>
      <c r="J226" s="39"/>
      <c r="K226" s="39"/>
      <c r="L226" s="39" t="s">
        <v>38</v>
      </c>
      <c r="M226" s="39" t="s">
        <v>39</v>
      </c>
      <c r="N226" s="39" t="s">
        <v>40</v>
      </c>
      <c r="O226" s="40" t="s">
        <v>866</v>
      </c>
      <c r="P226" s="41">
        <v>36500000</v>
      </c>
      <c r="Q226" s="41">
        <v>0</v>
      </c>
      <c r="R226" s="41">
        <v>0</v>
      </c>
      <c r="S226" s="41">
        <v>36500000</v>
      </c>
      <c r="T226" s="41">
        <v>0</v>
      </c>
      <c r="U226" s="41">
        <v>13398500</v>
      </c>
      <c r="V226" s="41">
        <v>23101500</v>
      </c>
      <c r="W226" s="41">
        <v>13398500</v>
      </c>
      <c r="X226" s="41">
        <v>13398500</v>
      </c>
      <c r="Y226" s="41">
        <v>13398500</v>
      </c>
      <c r="Z226" s="41">
        <v>13398500</v>
      </c>
    </row>
    <row r="227" spans="1:26" ht="15" customHeight="1" x14ac:dyDescent="0.3">
      <c r="A227" s="39" t="s">
        <v>1073</v>
      </c>
      <c r="B227" s="40" t="s">
        <v>1074</v>
      </c>
      <c r="C227" s="43" t="s">
        <v>995</v>
      </c>
      <c r="D227" s="39" t="s">
        <v>36</v>
      </c>
      <c r="E227" s="39" t="s">
        <v>37</v>
      </c>
      <c r="F227" s="39" t="s">
        <v>37</v>
      </c>
      <c r="G227" s="39" t="s">
        <v>43</v>
      </c>
      <c r="H227" s="39" t="s">
        <v>851</v>
      </c>
      <c r="I227" s="39"/>
      <c r="J227" s="39"/>
      <c r="K227" s="39"/>
      <c r="L227" s="39" t="s">
        <v>38</v>
      </c>
      <c r="M227" s="39" t="s">
        <v>39</v>
      </c>
      <c r="N227" s="39" t="s">
        <v>40</v>
      </c>
      <c r="O227" s="40" t="s">
        <v>868</v>
      </c>
      <c r="P227" s="41">
        <v>21260000</v>
      </c>
      <c r="Q227" s="41">
        <v>0</v>
      </c>
      <c r="R227" s="41">
        <v>0</v>
      </c>
      <c r="S227" s="41">
        <v>21260000</v>
      </c>
      <c r="T227" s="41">
        <v>0</v>
      </c>
      <c r="U227" s="41">
        <v>7070500</v>
      </c>
      <c r="V227" s="41">
        <v>14189500</v>
      </c>
      <c r="W227" s="41">
        <v>7070500</v>
      </c>
      <c r="X227" s="41">
        <v>7070500</v>
      </c>
      <c r="Y227" s="41">
        <v>7070500</v>
      </c>
      <c r="Z227" s="41">
        <v>7070500</v>
      </c>
    </row>
    <row r="228" spans="1:26" ht="15" customHeight="1" x14ac:dyDescent="0.3">
      <c r="A228" s="39" t="s">
        <v>1073</v>
      </c>
      <c r="B228" s="40" t="s">
        <v>1074</v>
      </c>
      <c r="C228" s="43" t="s">
        <v>996</v>
      </c>
      <c r="D228" s="39" t="s">
        <v>36</v>
      </c>
      <c r="E228" s="39" t="s">
        <v>37</v>
      </c>
      <c r="F228" s="39" t="s">
        <v>37</v>
      </c>
      <c r="G228" s="39" t="s">
        <v>43</v>
      </c>
      <c r="H228" s="39" t="s">
        <v>853</v>
      </c>
      <c r="I228" s="39"/>
      <c r="J228" s="39"/>
      <c r="K228" s="39"/>
      <c r="L228" s="39" t="s">
        <v>38</v>
      </c>
      <c r="M228" s="39" t="s">
        <v>39</v>
      </c>
      <c r="N228" s="39" t="s">
        <v>40</v>
      </c>
      <c r="O228" s="40" t="s">
        <v>869</v>
      </c>
      <c r="P228" s="41">
        <v>5226000</v>
      </c>
      <c r="Q228" s="41">
        <v>0</v>
      </c>
      <c r="R228" s="41">
        <v>0</v>
      </c>
      <c r="S228" s="41">
        <v>5226000</v>
      </c>
      <c r="T228" s="41">
        <v>0</v>
      </c>
      <c r="U228" s="41">
        <v>1678500</v>
      </c>
      <c r="V228" s="41">
        <v>3547500</v>
      </c>
      <c r="W228" s="41">
        <v>1678500</v>
      </c>
      <c r="X228" s="41">
        <v>1678500</v>
      </c>
      <c r="Y228" s="41">
        <v>1678500</v>
      </c>
      <c r="Z228" s="41">
        <v>1678500</v>
      </c>
    </row>
    <row r="229" spans="1:26" ht="15" customHeight="1" x14ac:dyDescent="0.3">
      <c r="A229" s="39" t="s">
        <v>1073</v>
      </c>
      <c r="B229" s="40" t="s">
        <v>1074</v>
      </c>
      <c r="C229" s="43" t="s">
        <v>997</v>
      </c>
      <c r="D229" s="39" t="s">
        <v>36</v>
      </c>
      <c r="E229" s="39" t="s">
        <v>37</v>
      </c>
      <c r="F229" s="39" t="s">
        <v>37</v>
      </c>
      <c r="G229" s="39" t="s">
        <v>43</v>
      </c>
      <c r="H229" s="39" t="s">
        <v>855</v>
      </c>
      <c r="I229" s="39"/>
      <c r="J229" s="39"/>
      <c r="K229" s="39"/>
      <c r="L229" s="39" t="s">
        <v>38</v>
      </c>
      <c r="M229" s="39" t="s">
        <v>39</v>
      </c>
      <c r="N229" s="39" t="s">
        <v>40</v>
      </c>
      <c r="O229" s="40" t="s">
        <v>870</v>
      </c>
      <c r="P229" s="41">
        <v>15952000</v>
      </c>
      <c r="Q229" s="41">
        <v>0</v>
      </c>
      <c r="R229" s="41">
        <v>0</v>
      </c>
      <c r="S229" s="41">
        <v>15952000</v>
      </c>
      <c r="T229" s="41">
        <v>0</v>
      </c>
      <c r="U229" s="41">
        <v>5304400</v>
      </c>
      <c r="V229" s="41">
        <v>10647600</v>
      </c>
      <c r="W229" s="41">
        <v>5304400</v>
      </c>
      <c r="X229" s="41">
        <v>5304400</v>
      </c>
      <c r="Y229" s="41">
        <v>5304400</v>
      </c>
      <c r="Z229" s="41">
        <v>5304400</v>
      </c>
    </row>
    <row r="230" spans="1:26" ht="15" customHeight="1" x14ac:dyDescent="0.3">
      <c r="A230" s="39" t="s">
        <v>1073</v>
      </c>
      <c r="B230" s="40" t="s">
        <v>1074</v>
      </c>
      <c r="C230" s="43" t="s">
        <v>998</v>
      </c>
      <c r="D230" s="39" t="s">
        <v>36</v>
      </c>
      <c r="E230" s="39" t="s">
        <v>37</v>
      </c>
      <c r="F230" s="39" t="s">
        <v>37</v>
      </c>
      <c r="G230" s="39" t="s">
        <v>43</v>
      </c>
      <c r="H230" s="39" t="s">
        <v>857</v>
      </c>
      <c r="I230" s="39"/>
      <c r="J230" s="39"/>
      <c r="K230" s="39"/>
      <c r="L230" s="39" t="s">
        <v>38</v>
      </c>
      <c r="M230" s="39" t="s">
        <v>39</v>
      </c>
      <c r="N230" s="39" t="s">
        <v>40</v>
      </c>
      <c r="O230" s="40" t="s">
        <v>871</v>
      </c>
      <c r="P230" s="41">
        <v>10637000</v>
      </c>
      <c r="Q230" s="41">
        <v>0</v>
      </c>
      <c r="R230" s="41">
        <v>0</v>
      </c>
      <c r="S230" s="41">
        <v>10637000</v>
      </c>
      <c r="T230" s="41">
        <v>0</v>
      </c>
      <c r="U230" s="41">
        <v>3536700</v>
      </c>
      <c r="V230" s="41">
        <v>7100300</v>
      </c>
      <c r="W230" s="41">
        <v>3536700</v>
      </c>
      <c r="X230" s="41">
        <v>3536700</v>
      </c>
      <c r="Y230" s="41">
        <v>3536700</v>
      </c>
      <c r="Z230" s="41">
        <v>3536700</v>
      </c>
    </row>
    <row r="231" spans="1:26" ht="15" customHeight="1" x14ac:dyDescent="0.3">
      <c r="A231" s="39" t="s">
        <v>1073</v>
      </c>
      <c r="B231" s="40" t="s">
        <v>1074</v>
      </c>
      <c r="C231" s="43" t="s">
        <v>999</v>
      </c>
      <c r="D231" s="39" t="s">
        <v>36</v>
      </c>
      <c r="E231" s="39" t="s">
        <v>37</v>
      </c>
      <c r="F231" s="39" t="s">
        <v>37</v>
      </c>
      <c r="G231" s="39" t="s">
        <v>46</v>
      </c>
      <c r="H231" s="39" t="s">
        <v>57</v>
      </c>
      <c r="I231" s="39" t="s">
        <v>57</v>
      </c>
      <c r="J231" s="39"/>
      <c r="K231" s="39"/>
      <c r="L231" s="39" t="s">
        <v>38</v>
      </c>
      <c r="M231" s="39" t="s">
        <v>39</v>
      </c>
      <c r="N231" s="39" t="s">
        <v>40</v>
      </c>
      <c r="O231" s="40" t="s">
        <v>872</v>
      </c>
      <c r="P231" s="41">
        <v>1695330</v>
      </c>
      <c r="Q231" s="41">
        <v>7260392</v>
      </c>
      <c r="R231" s="41">
        <v>0</v>
      </c>
      <c r="S231" s="41">
        <v>8955722</v>
      </c>
      <c r="T231" s="41">
        <v>0</v>
      </c>
      <c r="U231" s="41">
        <v>8955721</v>
      </c>
      <c r="V231" s="41">
        <v>1</v>
      </c>
      <c r="W231" s="41">
        <v>8955721</v>
      </c>
      <c r="X231" s="41">
        <v>8955721</v>
      </c>
      <c r="Y231" s="41">
        <v>8955721</v>
      </c>
      <c r="Z231" s="41">
        <v>8955721</v>
      </c>
    </row>
    <row r="232" spans="1:26" ht="15" customHeight="1" x14ac:dyDescent="0.3">
      <c r="A232" s="39" t="s">
        <v>1073</v>
      </c>
      <c r="B232" s="40" t="s">
        <v>1074</v>
      </c>
      <c r="C232" s="43" t="s">
        <v>1000</v>
      </c>
      <c r="D232" s="39" t="s">
        <v>36</v>
      </c>
      <c r="E232" s="39" t="s">
        <v>37</v>
      </c>
      <c r="F232" s="39" t="s">
        <v>37</v>
      </c>
      <c r="G232" s="39" t="s">
        <v>46</v>
      </c>
      <c r="H232" s="39" t="s">
        <v>57</v>
      </c>
      <c r="I232" s="39" t="s">
        <v>60</v>
      </c>
      <c r="J232" s="39"/>
      <c r="K232" s="39"/>
      <c r="L232" s="39" t="s">
        <v>38</v>
      </c>
      <c r="M232" s="39" t="s">
        <v>39</v>
      </c>
      <c r="N232" s="39" t="s">
        <v>40</v>
      </c>
      <c r="O232" s="40" t="s">
        <v>873</v>
      </c>
      <c r="P232" s="41">
        <v>0</v>
      </c>
      <c r="Q232" s="41">
        <v>2374010</v>
      </c>
      <c r="R232" s="41">
        <v>0</v>
      </c>
      <c r="S232" s="41">
        <v>2374010</v>
      </c>
      <c r="T232" s="41">
        <v>0</v>
      </c>
      <c r="U232" s="41">
        <v>2374010</v>
      </c>
      <c r="V232" s="41">
        <v>0</v>
      </c>
      <c r="W232" s="41">
        <v>2374010</v>
      </c>
      <c r="X232" s="41">
        <v>2374010</v>
      </c>
      <c r="Y232" s="41">
        <v>2374010</v>
      </c>
      <c r="Z232" s="41">
        <v>2374010</v>
      </c>
    </row>
    <row r="233" spans="1:26" ht="15" customHeight="1" x14ac:dyDescent="0.3">
      <c r="A233" s="39" t="s">
        <v>1073</v>
      </c>
      <c r="B233" s="40" t="s">
        <v>1074</v>
      </c>
      <c r="C233" s="43" t="s">
        <v>1001</v>
      </c>
      <c r="D233" s="39" t="s">
        <v>36</v>
      </c>
      <c r="E233" s="39" t="s">
        <v>37</v>
      </c>
      <c r="F233" s="39" t="s">
        <v>37</v>
      </c>
      <c r="G233" s="39" t="s">
        <v>46</v>
      </c>
      <c r="H233" s="39" t="s">
        <v>57</v>
      </c>
      <c r="I233" s="39" t="s">
        <v>849</v>
      </c>
      <c r="J233" s="39"/>
      <c r="K233" s="39"/>
      <c r="L233" s="39" t="s">
        <v>38</v>
      </c>
      <c r="M233" s="39" t="s">
        <v>39</v>
      </c>
      <c r="N233" s="39" t="s">
        <v>40</v>
      </c>
      <c r="O233" s="40" t="s">
        <v>874</v>
      </c>
      <c r="P233" s="41">
        <v>1081080</v>
      </c>
      <c r="Q233" s="41">
        <v>0</v>
      </c>
      <c r="R233" s="41">
        <v>0</v>
      </c>
      <c r="S233" s="41">
        <v>1081080</v>
      </c>
      <c r="T233" s="41">
        <v>0</v>
      </c>
      <c r="U233" s="41">
        <v>918580</v>
      </c>
      <c r="V233" s="41">
        <v>162500</v>
      </c>
      <c r="W233" s="41">
        <v>918580</v>
      </c>
      <c r="X233" s="41">
        <v>918580</v>
      </c>
      <c r="Y233" s="41">
        <v>918580</v>
      </c>
      <c r="Z233" s="41">
        <v>918580</v>
      </c>
    </row>
    <row r="234" spans="1:26" ht="15" customHeight="1" x14ac:dyDescent="0.3">
      <c r="A234" s="39" t="s">
        <v>1073</v>
      </c>
      <c r="B234" s="40" t="s">
        <v>1074</v>
      </c>
      <c r="C234" s="43" t="s">
        <v>1003</v>
      </c>
      <c r="D234" s="39" t="s">
        <v>36</v>
      </c>
      <c r="E234" s="39" t="s">
        <v>37</v>
      </c>
      <c r="F234" s="39" t="s">
        <v>37</v>
      </c>
      <c r="G234" s="39" t="s">
        <v>46</v>
      </c>
      <c r="H234" s="39" t="s">
        <v>876</v>
      </c>
      <c r="I234" s="39"/>
      <c r="J234" s="39"/>
      <c r="K234" s="39"/>
      <c r="L234" s="39" t="s">
        <v>38</v>
      </c>
      <c r="M234" s="39" t="s">
        <v>39</v>
      </c>
      <c r="N234" s="39" t="s">
        <v>40</v>
      </c>
      <c r="O234" s="40" t="s">
        <v>877</v>
      </c>
      <c r="P234" s="41">
        <v>859320</v>
      </c>
      <c r="Q234" s="41">
        <v>0</v>
      </c>
      <c r="R234" s="41">
        <v>0</v>
      </c>
      <c r="S234" s="41">
        <v>859320</v>
      </c>
      <c r="T234" s="41">
        <v>0</v>
      </c>
      <c r="U234" s="41">
        <v>0</v>
      </c>
      <c r="V234" s="41">
        <v>859320</v>
      </c>
      <c r="W234" s="41">
        <v>0</v>
      </c>
      <c r="X234" s="41">
        <v>0</v>
      </c>
      <c r="Y234" s="41">
        <v>0</v>
      </c>
      <c r="Z234" s="41">
        <v>0</v>
      </c>
    </row>
    <row r="235" spans="1:26" ht="15" customHeight="1" x14ac:dyDescent="0.3">
      <c r="A235" s="39" t="s">
        <v>1073</v>
      </c>
      <c r="B235" s="40" t="s">
        <v>1074</v>
      </c>
      <c r="C235" s="43" t="s">
        <v>1011</v>
      </c>
      <c r="D235" s="39" t="s">
        <v>36</v>
      </c>
      <c r="E235" s="39" t="s">
        <v>43</v>
      </c>
      <c r="F235" s="39" t="s">
        <v>43</v>
      </c>
      <c r="G235" s="39" t="s">
        <v>43</v>
      </c>
      <c r="H235" s="39" t="s">
        <v>855</v>
      </c>
      <c r="I235" s="39" t="s">
        <v>851</v>
      </c>
      <c r="J235" s="39"/>
      <c r="K235" s="39"/>
      <c r="L235" s="39" t="s">
        <v>38</v>
      </c>
      <c r="M235" s="39" t="s">
        <v>39</v>
      </c>
      <c r="N235" s="39" t="s">
        <v>40</v>
      </c>
      <c r="O235" s="40" t="s">
        <v>886</v>
      </c>
      <c r="P235" s="41">
        <v>0</v>
      </c>
      <c r="Q235" s="41">
        <v>78400</v>
      </c>
      <c r="R235" s="41">
        <v>0</v>
      </c>
      <c r="S235" s="41">
        <v>78400</v>
      </c>
      <c r="T235" s="41">
        <v>0</v>
      </c>
      <c r="U235" s="41">
        <v>78400</v>
      </c>
      <c r="V235" s="41">
        <v>0</v>
      </c>
      <c r="W235" s="41">
        <v>78400</v>
      </c>
      <c r="X235" s="41">
        <v>78400</v>
      </c>
      <c r="Y235" s="41">
        <v>78400</v>
      </c>
      <c r="Z235" s="41">
        <v>78400</v>
      </c>
    </row>
    <row r="236" spans="1:26" ht="15" customHeight="1" x14ac:dyDescent="0.3">
      <c r="A236" s="39" t="s">
        <v>1073</v>
      </c>
      <c r="B236" s="40" t="s">
        <v>1074</v>
      </c>
      <c r="C236" s="43" t="s">
        <v>1013</v>
      </c>
      <c r="D236" s="39" t="s">
        <v>36</v>
      </c>
      <c r="E236" s="39" t="s">
        <v>43</v>
      </c>
      <c r="F236" s="39" t="s">
        <v>43</v>
      </c>
      <c r="G236" s="39" t="s">
        <v>43</v>
      </c>
      <c r="H236" s="39" t="s">
        <v>855</v>
      </c>
      <c r="I236" s="39" t="s">
        <v>861</v>
      </c>
      <c r="J236" s="39"/>
      <c r="K236" s="39"/>
      <c r="L236" s="39" t="s">
        <v>38</v>
      </c>
      <c r="M236" s="39" t="s">
        <v>39</v>
      </c>
      <c r="N236" s="39" t="s">
        <v>40</v>
      </c>
      <c r="O236" s="40" t="s">
        <v>888</v>
      </c>
      <c r="P236" s="41">
        <v>18000000</v>
      </c>
      <c r="Q236" s="41">
        <v>0</v>
      </c>
      <c r="R236" s="41">
        <v>0</v>
      </c>
      <c r="S236" s="41">
        <v>18000000</v>
      </c>
      <c r="T236" s="41">
        <v>0</v>
      </c>
      <c r="U236" s="41">
        <v>18000000</v>
      </c>
      <c r="V236" s="41">
        <v>0</v>
      </c>
      <c r="W236" s="41">
        <v>7586374</v>
      </c>
      <c r="X236" s="41">
        <v>7586374</v>
      </c>
      <c r="Y236" s="41">
        <v>7586374</v>
      </c>
      <c r="Z236" s="41">
        <v>7586374</v>
      </c>
    </row>
    <row r="237" spans="1:26" ht="15" customHeight="1" x14ac:dyDescent="0.3">
      <c r="A237" s="39" t="s">
        <v>1073</v>
      </c>
      <c r="B237" s="40" t="s">
        <v>1074</v>
      </c>
      <c r="C237" s="43" t="s">
        <v>1014</v>
      </c>
      <c r="D237" s="39" t="s">
        <v>36</v>
      </c>
      <c r="E237" s="39" t="s">
        <v>43</v>
      </c>
      <c r="F237" s="39" t="s">
        <v>43</v>
      </c>
      <c r="G237" s="39" t="s">
        <v>43</v>
      </c>
      <c r="H237" s="39" t="s">
        <v>857</v>
      </c>
      <c r="I237" s="39" t="s">
        <v>57</v>
      </c>
      <c r="J237" s="39"/>
      <c r="K237" s="39"/>
      <c r="L237" s="39" t="s">
        <v>38</v>
      </c>
      <c r="M237" s="39" t="s">
        <v>39</v>
      </c>
      <c r="N237" s="39" t="s">
        <v>40</v>
      </c>
      <c r="O237" s="40" t="s">
        <v>889</v>
      </c>
      <c r="P237" s="41">
        <v>52302000</v>
      </c>
      <c r="Q237" s="41">
        <v>0</v>
      </c>
      <c r="R237" s="41">
        <v>52302000</v>
      </c>
      <c r="S237" s="41">
        <v>0</v>
      </c>
      <c r="T237" s="41">
        <v>0</v>
      </c>
      <c r="U237" s="41">
        <v>0</v>
      </c>
      <c r="V237" s="41">
        <v>0</v>
      </c>
      <c r="W237" s="41">
        <v>0</v>
      </c>
      <c r="X237" s="41">
        <v>0</v>
      </c>
      <c r="Y237" s="41">
        <v>0</v>
      </c>
      <c r="Z237" s="41">
        <v>0</v>
      </c>
    </row>
    <row r="238" spans="1:26" ht="15" customHeight="1" x14ac:dyDescent="0.3">
      <c r="A238" s="39" t="s">
        <v>1073</v>
      </c>
      <c r="B238" s="40" t="s">
        <v>1074</v>
      </c>
      <c r="C238" s="43" t="s">
        <v>187</v>
      </c>
      <c r="D238" s="39" t="s">
        <v>36</v>
      </c>
      <c r="E238" s="39" t="s">
        <v>43</v>
      </c>
      <c r="F238" s="39" t="s">
        <v>43</v>
      </c>
      <c r="G238" s="39" t="s">
        <v>43</v>
      </c>
      <c r="H238" s="39" t="s">
        <v>857</v>
      </c>
      <c r="I238" s="39" t="s">
        <v>60</v>
      </c>
      <c r="J238" s="39"/>
      <c r="K238" s="39"/>
      <c r="L238" s="39" t="s">
        <v>38</v>
      </c>
      <c r="M238" s="39" t="s">
        <v>39</v>
      </c>
      <c r="N238" s="39" t="s">
        <v>40</v>
      </c>
      <c r="O238" s="40" t="s">
        <v>890</v>
      </c>
      <c r="P238" s="41">
        <v>52302000</v>
      </c>
      <c r="Q238" s="41">
        <v>0</v>
      </c>
      <c r="R238" s="41">
        <v>0</v>
      </c>
      <c r="S238" s="41">
        <v>52302000</v>
      </c>
      <c r="T238" s="41">
        <v>0</v>
      </c>
      <c r="U238" s="41">
        <v>52302000</v>
      </c>
      <c r="V238" s="41">
        <v>0</v>
      </c>
      <c r="W238" s="41">
        <v>18332000</v>
      </c>
      <c r="X238" s="41">
        <v>18332000</v>
      </c>
      <c r="Y238" s="41">
        <v>18332000</v>
      </c>
      <c r="Z238" s="41">
        <v>18332000</v>
      </c>
    </row>
    <row r="239" spans="1:26" ht="15" customHeight="1" x14ac:dyDescent="0.3">
      <c r="A239" s="39" t="s">
        <v>1073</v>
      </c>
      <c r="B239" s="40" t="s">
        <v>1074</v>
      </c>
      <c r="C239" s="43" t="s">
        <v>1017</v>
      </c>
      <c r="D239" s="39" t="s">
        <v>36</v>
      </c>
      <c r="E239" s="39" t="s">
        <v>43</v>
      </c>
      <c r="F239" s="39" t="s">
        <v>43</v>
      </c>
      <c r="G239" s="39" t="s">
        <v>43</v>
      </c>
      <c r="H239" s="39" t="s">
        <v>859</v>
      </c>
      <c r="I239" s="39" t="s">
        <v>851</v>
      </c>
      <c r="J239" s="39"/>
      <c r="K239" s="39"/>
      <c r="L239" s="39" t="s">
        <v>38</v>
      </c>
      <c r="M239" s="39" t="s">
        <v>39</v>
      </c>
      <c r="N239" s="39" t="s">
        <v>40</v>
      </c>
      <c r="O239" s="40" t="s">
        <v>893</v>
      </c>
      <c r="P239" s="41">
        <v>5000000</v>
      </c>
      <c r="Q239" s="41">
        <v>0</v>
      </c>
      <c r="R239" s="41">
        <v>0</v>
      </c>
      <c r="S239" s="41">
        <v>5000000</v>
      </c>
      <c r="T239" s="41">
        <v>0</v>
      </c>
      <c r="U239" s="41">
        <v>5000000</v>
      </c>
      <c r="V239" s="41">
        <v>0</v>
      </c>
      <c r="W239" s="41">
        <v>2110894</v>
      </c>
      <c r="X239" s="41">
        <v>2110894</v>
      </c>
      <c r="Y239" s="41">
        <v>2110894</v>
      </c>
      <c r="Z239" s="41">
        <v>2110894</v>
      </c>
    </row>
    <row r="240" spans="1:26" ht="15" customHeight="1" x14ac:dyDescent="0.3">
      <c r="A240" s="39" t="s">
        <v>1073</v>
      </c>
      <c r="B240" s="40" t="s">
        <v>1074</v>
      </c>
      <c r="C240" s="43" t="s">
        <v>1023</v>
      </c>
      <c r="D240" s="39" t="s">
        <v>36</v>
      </c>
      <c r="E240" s="39" t="s">
        <v>43</v>
      </c>
      <c r="F240" s="39" t="s">
        <v>43</v>
      </c>
      <c r="G240" s="39" t="s">
        <v>43</v>
      </c>
      <c r="H240" s="39" t="s">
        <v>861</v>
      </c>
      <c r="I240" s="39" t="s">
        <v>851</v>
      </c>
      <c r="J240" s="39"/>
      <c r="K240" s="39"/>
      <c r="L240" s="39" t="s">
        <v>38</v>
      </c>
      <c r="M240" s="39" t="s">
        <v>39</v>
      </c>
      <c r="N240" s="39" t="s">
        <v>40</v>
      </c>
      <c r="O240" s="40" t="s">
        <v>899</v>
      </c>
      <c r="P240" s="41">
        <v>1000000</v>
      </c>
      <c r="Q240" s="41">
        <v>0</v>
      </c>
      <c r="R240" s="41">
        <v>0</v>
      </c>
      <c r="S240" s="41">
        <v>1000000</v>
      </c>
      <c r="T240" s="41">
        <v>0</v>
      </c>
      <c r="U240" s="41">
        <v>0</v>
      </c>
      <c r="V240" s="41">
        <v>1000000</v>
      </c>
      <c r="W240" s="41">
        <v>0</v>
      </c>
      <c r="X240" s="41">
        <v>0</v>
      </c>
      <c r="Y240" s="41">
        <v>0</v>
      </c>
      <c r="Z240" s="41">
        <v>0</v>
      </c>
    </row>
    <row r="241" spans="1:26" ht="15" customHeight="1" x14ac:dyDescent="0.3">
      <c r="A241" s="39" t="s">
        <v>1073</v>
      </c>
      <c r="B241" s="40" t="s">
        <v>1074</v>
      </c>
      <c r="C241" s="43" t="s">
        <v>1025</v>
      </c>
      <c r="D241" s="39" t="s">
        <v>36</v>
      </c>
      <c r="E241" s="39" t="s">
        <v>43</v>
      </c>
      <c r="F241" s="39" t="s">
        <v>43</v>
      </c>
      <c r="G241" s="39" t="s">
        <v>43</v>
      </c>
      <c r="H241" s="39" t="s">
        <v>863</v>
      </c>
      <c r="I241" s="39"/>
      <c r="J241" s="39"/>
      <c r="K241" s="39"/>
      <c r="L241" s="39" t="s">
        <v>38</v>
      </c>
      <c r="M241" s="39" t="s">
        <v>39</v>
      </c>
      <c r="N241" s="39" t="s">
        <v>40</v>
      </c>
      <c r="O241" s="40" t="s">
        <v>901</v>
      </c>
      <c r="P241" s="41">
        <v>0</v>
      </c>
      <c r="Q241" s="41">
        <v>258320</v>
      </c>
      <c r="R241" s="41">
        <v>0</v>
      </c>
      <c r="S241" s="41">
        <v>258320</v>
      </c>
      <c r="T241" s="41">
        <v>0</v>
      </c>
      <c r="U241" s="41">
        <v>258320</v>
      </c>
      <c r="V241" s="41">
        <v>0</v>
      </c>
      <c r="W241" s="41">
        <v>228866</v>
      </c>
      <c r="X241" s="41">
        <v>228866</v>
      </c>
      <c r="Y241" s="41">
        <v>228866</v>
      </c>
      <c r="Z241" s="41">
        <v>228866</v>
      </c>
    </row>
    <row r="242" spans="1:26" ht="15" customHeight="1" x14ac:dyDescent="0.3">
      <c r="A242" s="39" t="s">
        <v>1073</v>
      </c>
      <c r="B242" s="40" t="s">
        <v>1074</v>
      </c>
      <c r="C242" s="43" t="s">
        <v>1026</v>
      </c>
      <c r="D242" s="39" t="s">
        <v>36</v>
      </c>
      <c r="E242" s="39" t="s">
        <v>46</v>
      </c>
      <c r="F242" s="39" t="s">
        <v>53</v>
      </c>
      <c r="G242" s="39" t="s">
        <v>43</v>
      </c>
      <c r="H242" s="39" t="s">
        <v>54</v>
      </c>
      <c r="I242" s="39" t="s">
        <v>57</v>
      </c>
      <c r="J242" s="39"/>
      <c r="K242" s="39"/>
      <c r="L242" s="39" t="s">
        <v>38</v>
      </c>
      <c r="M242" s="39" t="s">
        <v>39</v>
      </c>
      <c r="N242" s="39" t="s">
        <v>40</v>
      </c>
      <c r="O242" s="40" t="s">
        <v>902</v>
      </c>
      <c r="P242" s="41">
        <v>0</v>
      </c>
      <c r="Q242" s="41">
        <v>1326858</v>
      </c>
      <c r="R242" s="41">
        <v>0</v>
      </c>
      <c r="S242" s="41">
        <v>1326858</v>
      </c>
      <c r="T242" s="41">
        <v>0</v>
      </c>
      <c r="U242" s="41">
        <v>1326839</v>
      </c>
      <c r="V242" s="41">
        <v>19</v>
      </c>
      <c r="W242" s="41">
        <v>1326839</v>
      </c>
      <c r="X242" s="41">
        <v>1326839</v>
      </c>
      <c r="Y242" s="41">
        <v>1326839</v>
      </c>
      <c r="Z242" s="41">
        <v>1326839</v>
      </c>
    </row>
    <row r="243" spans="1:26" ht="15" customHeight="1" x14ac:dyDescent="0.3">
      <c r="A243" s="39" t="s">
        <v>1073</v>
      </c>
      <c r="B243" s="40" t="s">
        <v>1074</v>
      </c>
      <c r="C243" s="43" t="s">
        <v>1028</v>
      </c>
      <c r="D243" s="39" t="s">
        <v>36</v>
      </c>
      <c r="E243" s="39" t="s">
        <v>63</v>
      </c>
      <c r="F243" s="39" t="s">
        <v>37</v>
      </c>
      <c r="G243" s="39" t="s">
        <v>43</v>
      </c>
      <c r="H243" s="39" t="s">
        <v>57</v>
      </c>
      <c r="I243" s="39"/>
      <c r="J243" s="39"/>
      <c r="K243" s="39"/>
      <c r="L243" s="39" t="s">
        <v>38</v>
      </c>
      <c r="M243" s="39" t="s">
        <v>39</v>
      </c>
      <c r="N243" s="39" t="s">
        <v>40</v>
      </c>
      <c r="O243" s="40" t="s">
        <v>904</v>
      </c>
      <c r="P243" s="41">
        <v>0</v>
      </c>
      <c r="Q243" s="41">
        <v>8445669</v>
      </c>
      <c r="R243" s="41">
        <v>0</v>
      </c>
      <c r="S243" s="41">
        <v>8445669</v>
      </c>
      <c r="T243" s="41">
        <v>0</v>
      </c>
      <c r="U243" s="41">
        <v>8445669</v>
      </c>
      <c r="V243" s="41">
        <v>0</v>
      </c>
      <c r="W243" s="41">
        <v>8445669</v>
      </c>
      <c r="X243" s="41">
        <v>8445669</v>
      </c>
      <c r="Y243" s="41">
        <v>8445669</v>
      </c>
      <c r="Z243" s="41">
        <v>8445669</v>
      </c>
    </row>
    <row r="244" spans="1:26" ht="15" customHeight="1" x14ac:dyDescent="0.3">
      <c r="A244" s="39" t="s">
        <v>1073</v>
      </c>
      <c r="B244" s="40" t="s">
        <v>1074</v>
      </c>
      <c r="C244" s="43" t="s">
        <v>1029</v>
      </c>
      <c r="D244" s="39" t="s">
        <v>36</v>
      </c>
      <c r="E244" s="39" t="s">
        <v>63</v>
      </c>
      <c r="F244" s="39" t="s">
        <v>37</v>
      </c>
      <c r="G244" s="39" t="s">
        <v>43</v>
      </c>
      <c r="H244" s="39" t="s">
        <v>849</v>
      </c>
      <c r="I244" s="39"/>
      <c r="J244" s="39"/>
      <c r="K244" s="39"/>
      <c r="L244" s="39" t="s">
        <v>50</v>
      </c>
      <c r="M244" s="39" t="s">
        <v>51</v>
      </c>
      <c r="N244" s="39" t="s">
        <v>40</v>
      </c>
      <c r="O244" s="40" t="s">
        <v>905</v>
      </c>
      <c r="P244" s="41">
        <v>0</v>
      </c>
      <c r="Q244" s="41">
        <v>1879000</v>
      </c>
      <c r="R244" s="41">
        <v>0</v>
      </c>
      <c r="S244" s="41">
        <v>1879000</v>
      </c>
      <c r="T244" s="41">
        <v>0</v>
      </c>
      <c r="U244" s="41">
        <v>1879000</v>
      </c>
      <c r="V244" s="41">
        <v>0</v>
      </c>
      <c r="W244" s="41">
        <v>1879000</v>
      </c>
      <c r="X244" s="41">
        <v>1879000</v>
      </c>
      <c r="Y244" s="41">
        <v>1879000</v>
      </c>
      <c r="Z244" s="41">
        <v>1879000</v>
      </c>
    </row>
    <row r="245" spans="1:26" ht="15" customHeight="1" x14ac:dyDescent="0.3">
      <c r="A245" s="39" t="s">
        <v>1073</v>
      </c>
      <c r="B245" s="40" t="s">
        <v>1074</v>
      </c>
      <c r="C245" s="43" t="s">
        <v>1043</v>
      </c>
      <c r="D245" s="39" t="s">
        <v>68</v>
      </c>
      <c r="E245" s="39" t="s">
        <v>81</v>
      </c>
      <c r="F245" s="39" t="s">
        <v>70</v>
      </c>
      <c r="G245" s="39" t="s">
        <v>78</v>
      </c>
      <c r="H245" s="39" t="s">
        <v>908</v>
      </c>
      <c r="I245" s="39" t="s">
        <v>932</v>
      </c>
      <c r="J245" s="39" t="s">
        <v>43</v>
      </c>
      <c r="K245" s="39"/>
      <c r="L245" s="39" t="s">
        <v>38</v>
      </c>
      <c r="M245" s="39" t="s">
        <v>39</v>
      </c>
      <c r="N245" s="39" t="s">
        <v>40</v>
      </c>
      <c r="O245" s="40" t="s">
        <v>933</v>
      </c>
      <c r="P245" s="41">
        <v>0</v>
      </c>
      <c r="Q245" s="41">
        <v>174534750</v>
      </c>
      <c r="R245" s="41">
        <v>0</v>
      </c>
      <c r="S245" s="41">
        <v>174534750</v>
      </c>
      <c r="T245" s="41">
        <v>0</v>
      </c>
      <c r="U245" s="41">
        <v>169186266</v>
      </c>
      <c r="V245" s="41">
        <v>5348484</v>
      </c>
      <c r="W245" s="41">
        <v>169186266</v>
      </c>
      <c r="X245" s="41">
        <v>8960827</v>
      </c>
      <c r="Y245" s="41">
        <v>8960827</v>
      </c>
      <c r="Z245" s="41">
        <v>8960827</v>
      </c>
    </row>
    <row r="246" spans="1:26" ht="15" customHeight="1" x14ac:dyDescent="0.3">
      <c r="A246" s="39" t="s">
        <v>1073</v>
      </c>
      <c r="B246" s="40" t="s">
        <v>1074</v>
      </c>
      <c r="C246" s="43" t="s">
        <v>1043</v>
      </c>
      <c r="D246" s="39" t="s">
        <v>68</v>
      </c>
      <c r="E246" s="39" t="s">
        <v>81</v>
      </c>
      <c r="F246" s="39" t="s">
        <v>70</v>
      </c>
      <c r="G246" s="39" t="s">
        <v>78</v>
      </c>
      <c r="H246" s="39" t="s">
        <v>908</v>
      </c>
      <c r="I246" s="39" t="s">
        <v>932</v>
      </c>
      <c r="J246" s="39" t="s">
        <v>43</v>
      </c>
      <c r="K246" s="39"/>
      <c r="L246" s="39" t="s">
        <v>38</v>
      </c>
      <c r="M246" s="39" t="s">
        <v>83</v>
      </c>
      <c r="N246" s="39" t="s">
        <v>40</v>
      </c>
      <c r="O246" s="40" t="s">
        <v>933</v>
      </c>
      <c r="P246" s="41">
        <v>0</v>
      </c>
      <c r="Q246" s="41">
        <v>70679111</v>
      </c>
      <c r="R246" s="41">
        <v>0</v>
      </c>
      <c r="S246" s="41">
        <v>70679111</v>
      </c>
      <c r="T246" s="41">
        <v>0</v>
      </c>
      <c r="U246" s="41">
        <v>67744650</v>
      </c>
      <c r="V246" s="41">
        <v>2934461</v>
      </c>
      <c r="W246" s="41">
        <v>43685829</v>
      </c>
      <c r="X246" s="41">
        <v>2475656</v>
      </c>
      <c r="Y246" s="41">
        <v>2475656</v>
      </c>
      <c r="Z246" s="41">
        <v>2475656</v>
      </c>
    </row>
    <row r="247" spans="1:26" ht="15" customHeight="1" x14ac:dyDescent="0.3">
      <c r="A247" s="39" t="s">
        <v>1073</v>
      </c>
      <c r="B247" s="40" t="s">
        <v>1074</v>
      </c>
      <c r="C247" s="43" t="s">
        <v>1044</v>
      </c>
      <c r="D247" s="39" t="s">
        <v>68</v>
      </c>
      <c r="E247" s="39" t="s">
        <v>81</v>
      </c>
      <c r="F247" s="39" t="s">
        <v>70</v>
      </c>
      <c r="G247" s="39" t="s">
        <v>78</v>
      </c>
      <c r="H247" s="39" t="s">
        <v>908</v>
      </c>
      <c r="I247" s="39" t="s">
        <v>934</v>
      </c>
      <c r="J247" s="39" t="s">
        <v>43</v>
      </c>
      <c r="K247" s="39"/>
      <c r="L247" s="39" t="s">
        <v>50</v>
      </c>
      <c r="M247" s="39" t="s">
        <v>51</v>
      </c>
      <c r="N247" s="39" t="s">
        <v>40</v>
      </c>
      <c r="O247" s="40" t="s">
        <v>935</v>
      </c>
      <c r="P247" s="41">
        <v>0</v>
      </c>
      <c r="Q247" s="41">
        <v>64807890</v>
      </c>
      <c r="R247" s="41">
        <v>0</v>
      </c>
      <c r="S247" s="41">
        <v>64807890</v>
      </c>
      <c r="T247" s="41">
        <v>0</v>
      </c>
      <c r="U247" s="41">
        <v>61273680</v>
      </c>
      <c r="V247" s="41">
        <v>3534210</v>
      </c>
      <c r="W247" s="41">
        <v>0</v>
      </c>
      <c r="X247" s="41">
        <v>0</v>
      </c>
      <c r="Y247" s="41">
        <v>0</v>
      </c>
      <c r="Z247" s="41">
        <v>0</v>
      </c>
    </row>
    <row r="248" spans="1:26" ht="15" customHeight="1" x14ac:dyDescent="0.3">
      <c r="A248" s="39" t="s">
        <v>1073</v>
      </c>
      <c r="B248" s="40" t="s">
        <v>1074</v>
      </c>
      <c r="C248" s="43" t="s">
        <v>1059</v>
      </c>
      <c r="D248" s="39" t="s">
        <v>68</v>
      </c>
      <c r="E248" s="39" t="s">
        <v>90</v>
      </c>
      <c r="F248" s="39" t="s">
        <v>70</v>
      </c>
      <c r="G248" s="39" t="s">
        <v>91</v>
      </c>
      <c r="H248" s="39" t="s">
        <v>908</v>
      </c>
      <c r="I248" s="39" t="s">
        <v>964</v>
      </c>
      <c r="J248" s="39" t="s">
        <v>43</v>
      </c>
      <c r="K248" s="39"/>
      <c r="L248" s="39" t="s">
        <v>50</v>
      </c>
      <c r="M248" s="39" t="s">
        <v>51</v>
      </c>
      <c r="N248" s="39" t="s">
        <v>40</v>
      </c>
      <c r="O248" s="40" t="s">
        <v>965</v>
      </c>
      <c r="P248" s="41">
        <v>0</v>
      </c>
      <c r="Q248" s="41">
        <v>24269760</v>
      </c>
      <c r="R248" s="41">
        <v>0</v>
      </c>
      <c r="S248" s="41">
        <v>24269760</v>
      </c>
      <c r="T248" s="41">
        <v>0</v>
      </c>
      <c r="U248" s="41">
        <v>24269760</v>
      </c>
      <c r="V248" s="41">
        <v>0</v>
      </c>
      <c r="W248" s="41">
        <v>0</v>
      </c>
      <c r="X248" s="42">
        <v>0</v>
      </c>
      <c r="Y248" s="41">
        <v>0</v>
      </c>
      <c r="Z248" s="41">
        <v>0</v>
      </c>
    </row>
    <row r="249" spans="1:26" ht="15" customHeight="1" x14ac:dyDescent="0.3">
      <c r="A249" s="39" t="s">
        <v>1075</v>
      </c>
      <c r="B249" s="40" t="s">
        <v>1076</v>
      </c>
      <c r="C249" s="43" t="s">
        <v>983</v>
      </c>
      <c r="D249" s="39" t="s">
        <v>36</v>
      </c>
      <c r="E249" s="39" t="s">
        <v>37</v>
      </c>
      <c r="F249" s="39" t="s">
        <v>37</v>
      </c>
      <c r="G249" s="39" t="s">
        <v>37</v>
      </c>
      <c r="H249" s="39" t="s">
        <v>57</v>
      </c>
      <c r="I249" s="39" t="s">
        <v>57</v>
      </c>
      <c r="J249" s="39"/>
      <c r="K249" s="39"/>
      <c r="L249" s="39" t="s">
        <v>38</v>
      </c>
      <c r="M249" s="39" t="s">
        <v>39</v>
      </c>
      <c r="N249" s="39" t="s">
        <v>40</v>
      </c>
      <c r="O249" s="40" t="s">
        <v>848</v>
      </c>
      <c r="P249" s="41">
        <v>368152000</v>
      </c>
      <c r="Q249" s="41">
        <v>0</v>
      </c>
      <c r="R249" s="41">
        <v>0</v>
      </c>
      <c r="S249" s="41">
        <v>368152000</v>
      </c>
      <c r="T249" s="41">
        <v>0</v>
      </c>
      <c r="U249" s="41">
        <v>134542306</v>
      </c>
      <c r="V249" s="41">
        <v>233609694</v>
      </c>
      <c r="W249" s="41">
        <v>134542306</v>
      </c>
      <c r="X249" s="41">
        <v>134542306</v>
      </c>
      <c r="Y249" s="41">
        <v>134542306</v>
      </c>
      <c r="Z249" s="41">
        <v>134542306</v>
      </c>
    </row>
    <row r="250" spans="1:26" ht="15" customHeight="1" x14ac:dyDescent="0.3">
      <c r="A250" s="39" t="s">
        <v>1075</v>
      </c>
      <c r="B250" s="40" t="s">
        <v>1076</v>
      </c>
      <c r="C250" s="43" t="s">
        <v>985</v>
      </c>
      <c r="D250" s="39" t="s">
        <v>36</v>
      </c>
      <c r="E250" s="39" t="s">
        <v>37</v>
      </c>
      <c r="F250" s="39" t="s">
        <v>37</v>
      </c>
      <c r="G250" s="39" t="s">
        <v>37</v>
      </c>
      <c r="H250" s="39" t="s">
        <v>57</v>
      </c>
      <c r="I250" s="39" t="s">
        <v>851</v>
      </c>
      <c r="J250" s="39"/>
      <c r="K250" s="39"/>
      <c r="L250" s="39" t="s">
        <v>38</v>
      </c>
      <c r="M250" s="39" t="s">
        <v>39</v>
      </c>
      <c r="N250" s="39" t="s">
        <v>40</v>
      </c>
      <c r="O250" s="40" t="s">
        <v>852</v>
      </c>
      <c r="P250" s="41">
        <v>4429000</v>
      </c>
      <c r="Q250" s="41">
        <v>0</v>
      </c>
      <c r="R250" s="41">
        <v>0</v>
      </c>
      <c r="S250" s="41">
        <v>4429000</v>
      </c>
      <c r="T250" s="41">
        <v>0</v>
      </c>
      <c r="U250" s="41">
        <v>1585267</v>
      </c>
      <c r="V250" s="41">
        <v>2843733</v>
      </c>
      <c r="W250" s="41">
        <v>1585267</v>
      </c>
      <c r="X250" s="41">
        <v>1585267</v>
      </c>
      <c r="Y250" s="41">
        <v>1585267</v>
      </c>
      <c r="Z250" s="41">
        <v>1585267</v>
      </c>
    </row>
    <row r="251" spans="1:26" ht="15" customHeight="1" x14ac:dyDescent="0.3">
      <c r="A251" s="39" t="s">
        <v>1075</v>
      </c>
      <c r="B251" s="40" t="s">
        <v>1076</v>
      </c>
      <c r="C251" s="43" t="s">
        <v>986</v>
      </c>
      <c r="D251" s="39" t="s">
        <v>36</v>
      </c>
      <c r="E251" s="39" t="s">
        <v>37</v>
      </c>
      <c r="F251" s="39" t="s">
        <v>37</v>
      </c>
      <c r="G251" s="39" t="s">
        <v>37</v>
      </c>
      <c r="H251" s="39" t="s">
        <v>57</v>
      </c>
      <c r="I251" s="39" t="s">
        <v>853</v>
      </c>
      <c r="J251" s="39"/>
      <c r="K251" s="39"/>
      <c r="L251" s="39" t="s">
        <v>38</v>
      </c>
      <c r="M251" s="39" t="s">
        <v>39</v>
      </c>
      <c r="N251" s="39" t="s">
        <v>40</v>
      </c>
      <c r="O251" s="40" t="s">
        <v>854</v>
      </c>
      <c r="P251" s="41">
        <v>4638000</v>
      </c>
      <c r="Q251" s="41">
        <v>0</v>
      </c>
      <c r="R251" s="41">
        <v>0</v>
      </c>
      <c r="S251" s="41">
        <v>4638000</v>
      </c>
      <c r="T251" s="41">
        <v>0</v>
      </c>
      <c r="U251" s="41">
        <v>1748518</v>
      </c>
      <c r="V251" s="41">
        <v>2889482</v>
      </c>
      <c r="W251" s="41">
        <v>1748518</v>
      </c>
      <c r="X251" s="41">
        <v>1748518</v>
      </c>
      <c r="Y251" s="41">
        <v>1748518</v>
      </c>
      <c r="Z251" s="41">
        <v>1748518</v>
      </c>
    </row>
    <row r="252" spans="1:26" ht="15" customHeight="1" x14ac:dyDescent="0.3">
      <c r="A252" s="39" t="s">
        <v>1075</v>
      </c>
      <c r="B252" s="40" t="s">
        <v>1076</v>
      </c>
      <c r="C252" s="43" t="s">
        <v>987</v>
      </c>
      <c r="D252" s="39" t="s">
        <v>36</v>
      </c>
      <c r="E252" s="39" t="s">
        <v>37</v>
      </c>
      <c r="F252" s="39" t="s">
        <v>37</v>
      </c>
      <c r="G252" s="39" t="s">
        <v>37</v>
      </c>
      <c r="H252" s="39" t="s">
        <v>57</v>
      </c>
      <c r="I252" s="39" t="s">
        <v>855</v>
      </c>
      <c r="J252" s="39"/>
      <c r="K252" s="39"/>
      <c r="L252" s="39" t="s">
        <v>38</v>
      </c>
      <c r="M252" s="39" t="s">
        <v>39</v>
      </c>
      <c r="N252" s="39" t="s">
        <v>40</v>
      </c>
      <c r="O252" s="40" t="s">
        <v>856</v>
      </c>
      <c r="P252" s="41">
        <v>32862000</v>
      </c>
      <c r="Q252" s="41">
        <v>0</v>
      </c>
      <c r="R252" s="41">
        <v>0</v>
      </c>
      <c r="S252" s="41">
        <v>32862000</v>
      </c>
      <c r="T252" s="41">
        <v>0</v>
      </c>
      <c r="U252" s="41">
        <v>0</v>
      </c>
      <c r="V252" s="41">
        <v>32862000</v>
      </c>
      <c r="W252" s="41">
        <v>0</v>
      </c>
      <c r="X252" s="41">
        <v>0</v>
      </c>
      <c r="Y252" s="41">
        <v>0</v>
      </c>
      <c r="Z252" s="41">
        <v>0</v>
      </c>
    </row>
    <row r="253" spans="1:26" ht="15" customHeight="1" x14ac:dyDescent="0.3">
      <c r="A253" s="39" t="s">
        <v>1075</v>
      </c>
      <c r="B253" s="40" t="s">
        <v>1076</v>
      </c>
      <c r="C253" s="43" t="s">
        <v>988</v>
      </c>
      <c r="D253" s="39" t="s">
        <v>36</v>
      </c>
      <c r="E253" s="39" t="s">
        <v>37</v>
      </c>
      <c r="F253" s="39" t="s">
        <v>37</v>
      </c>
      <c r="G253" s="39" t="s">
        <v>37</v>
      </c>
      <c r="H253" s="39" t="s">
        <v>57</v>
      </c>
      <c r="I253" s="39" t="s">
        <v>857</v>
      </c>
      <c r="J253" s="39"/>
      <c r="K253" s="39"/>
      <c r="L253" s="39" t="s">
        <v>38</v>
      </c>
      <c r="M253" s="39" t="s">
        <v>39</v>
      </c>
      <c r="N253" s="39" t="s">
        <v>40</v>
      </c>
      <c r="O253" s="40" t="s">
        <v>858</v>
      </c>
      <c r="P253" s="41">
        <v>12308000</v>
      </c>
      <c r="Q253" s="41">
        <v>0</v>
      </c>
      <c r="R253" s="41">
        <v>0</v>
      </c>
      <c r="S253" s="41">
        <v>12308000</v>
      </c>
      <c r="T253" s="41">
        <v>0</v>
      </c>
      <c r="U253" s="41">
        <v>5288591</v>
      </c>
      <c r="V253" s="41">
        <v>7019409</v>
      </c>
      <c r="W253" s="41">
        <v>5288591</v>
      </c>
      <c r="X253" s="41">
        <v>5288591</v>
      </c>
      <c r="Y253" s="41">
        <v>5288591</v>
      </c>
      <c r="Z253" s="41">
        <v>5288591</v>
      </c>
    </row>
    <row r="254" spans="1:26" ht="15" customHeight="1" x14ac:dyDescent="0.3">
      <c r="A254" s="39" t="s">
        <v>1075</v>
      </c>
      <c r="B254" s="40" t="s">
        <v>1076</v>
      </c>
      <c r="C254" s="43" t="s">
        <v>990</v>
      </c>
      <c r="D254" s="39" t="s">
        <v>36</v>
      </c>
      <c r="E254" s="39" t="s">
        <v>37</v>
      </c>
      <c r="F254" s="39" t="s">
        <v>37</v>
      </c>
      <c r="G254" s="39" t="s">
        <v>37</v>
      </c>
      <c r="H254" s="39" t="s">
        <v>57</v>
      </c>
      <c r="I254" s="39" t="s">
        <v>861</v>
      </c>
      <c r="J254" s="39"/>
      <c r="K254" s="39"/>
      <c r="L254" s="39" t="s">
        <v>38</v>
      </c>
      <c r="M254" s="39" t="s">
        <v>39</v>
      </c>
      <c r="N254" s="39" t="s">
        <v>40</v>
      </c>
      <c r="O254" s="40" t="s">
        <v>862</v>
      </c>
      <c r="P254" s="41">
        <v>43951000</v>
      </c>
      <c r="Q254" s="41">
        <v>0</v>
      </c>
      <c r="R254" s="41">
        <v>0</v>
      </c>
      <c r="S254" s="41">
        <v>43951000</v>
      </c>
      <c r="T254" s="41">
        <v>0</v>
      </c>
      <c r="U254" s="41">
        <v>0</v>
      </c>
      <c r="V254" s="41">
        <v>43951000</v>
      </c>
      <c r="W254" s="41">
        <v>0</v>
      </c>
      <c r="X254" s="41">
        <v>0</v>
      </c>
      <c r="Y254" s="41">
        <v>0</v>
      </c>
      <c r="Z254" s="41">
        <v>0</v>
      </c>
    </row>
    <row r="255" spans="1:26" ht="15" customHeight="1" x14ac:dyDescent="0.3">
      <c r="A255" s="39" t="s">
        <v>1075</v>
      </c>
      <c r="B255" s="40" t="s">
        <v>1076</v>
      </c>
      <c r="C255" s="43" t="s">
        <v>991</v>
      </c>
      <c r="D255" s="39" t="s">
        <v>36</v>
      </c>
      <c r="E255" s="39" t="s">
        <v>37</v>
      </c>
      <c r="F255" s="39" t="s">
        <v>37</v>
      </c>
      <c r="G255" s="39" t="s">
        <v>37</v>
      </c>
      <c r="H255" s="39" t="s">
        <v>57</v>
      </c>
      <c r="I255" s="39" t="s">
        <v>863</v>
      </c>
      <c r="J255" s="39"/>
      <c r="K255" s="39"/>
      <c r="L255" s="39" t="s">
        <v>38</v>
      </c>
      <c r="M255" s="39" t="s">
        <v>39</v>
      </c>
      <c r="N255" s="39" t="s">
        <v>40</v>
      </c>
      <c r="O255" s="40" t="s">
        <v>864</v>
      </c>
      <c r="P255" s="41">
        <v>23447000</v>
      </c>
      <c r="Q255" s="41">
        <v>0</v>
      </c>
      <c r="R255" s="41">
        <v>0</v>
      </c>
      <c r="S255" s="41">
        <v>23447000</v>
      </c>
      <c r="T255" s="41">
        <v>0</v>
      </c>
      <c r="U255" s="41">
        <v>1456741</v>
      </c>
      <c r="V255" s="41">
        <v>21990259</v>
      </c>
      <c r="W255" s="41">
        <v>1456741</v>
      </c>
      <c r="X255" s="41">
        <v>1456741</v>
      </c>
      <c r="Y255" s="41">
        <v>1456741</v>
      </c>
      <c r="Z255" s="41">
        <v>1456741</v>
      </c>
    </row>
    <row r="256" spans="1:26" ht="15" customHeight="1" x14ac:dyDescent="0.3">
      <c r="A256" s="39" t="s">
        <v>1075</v>
      </c>
      <c r="B256" s="40" t="s">
        <v>1076</v>
      </c>
      <c r="C256" s="43" t="s">
        <v>992</v>
      </c>
      <c r="D256" s="39" t="s">
        <v>36</v>
      </c>
      <c r="E256" s="39" t="s">
        <v>37</v>
      </c>
      <c r="F256" s="39" t="s">
        <v>37</v>
      </c>
      <c r="G256" s="39" t="s">
        <v>43</v>
      </c>
      <c r="H256" s="39" t="s">
        <v>57</v>
      </c>
      <c r="I256" s="39"/>
      <c r="J256" s="39"/>
      <c r="K256" s="39"/>
      <c r="L256" s="39" t="s">
        <v>38</v>
      </c>
      <c r="M256" s="39" t="s">
        <v>39</v>
      </c>
      <c r="N256" s="39" t="s">
        <v>40</v>
      </c>
      <c r="O256" s="40" t="s">
        <v>865</v>
      </c>
      <c r="P256" s="41">
        <v>48695000</v>
      </c>
      <c r="Q256" s="41">
        <v>0</v>
      </c>
      <c r="R256" s="41">
        <v>0</v>
      </c>
      <c r="S256" s="41">
        <v>48695000</v>
      </c>
      <c r="T256" s="41">
        <v>0</v>
      </c>
      <c r="U256" s="41">
        <v>13583100</v>
      </c>
      <c r="V256" s="41">
        <v>35111900</v>
      </c>
      <c r="W256" s="41">
        <v>13583100</v>
      </c>
      <c r="X256" s="41">
        <v>13583100</v>
      </c>
      <c r="Y256" s="41">
        <v>13583100</v>
      </c>
      <c r="Z256" s="41">
        <v>13583100</v>
      </c>
    </row>
    <row r="257" spans="1:26" ht="15" customHeight="1" x14ac:dyDescent="0.3">
      <c r="A257" s="39" t="s">
        <v>1075</v>
      </c>
      <c r="B257" s="40" t="s">
        <v>1076</v>
      </c>
      <c r="C257" s="43" t="s">
        <v>993</v>
      </c>
      <c r="D257" s="39" t="s">
        <v>36</v>
      </c>
      <c r="E257" s="39" t="s">
        <v>37</v>
      </c>
      <c r="F257" s="39" t="s">
        <v>37</v>
      </c>
      <c r="G257" s="39" t="s">
        <v>43</v>
      </c>
      <c r="H257" s="39" t="s">
        <v>60</v>
      </c>
      <c r="I257" s="39"/>
      <c r="J257" s="39"/>
      <c r="K257" s="39"/>
      <c r="L257" s="39" t="s">
        <v>38</v>
      </c>
      <c r="M257" s="39" t="s">
        <v>39</v>
      </c>
      <c r="N257" s="39" t="s">
        <v>40</v>
      </c>
      <c r="O257" s="40" t="s">
        <v>866</v>
      </c>
      <c r="P257" s="41">
        <v>34499000</v>
      </c>
      <c r="Q257" s="41">
        <v>0</v>
      </c>
      <c r="R257" s="41">
        <v>0</v>
      </c>
      <c r="S257" s="41">
        <v>34499000</v>
      </c>
      <c r="T257" s="41">
        <v>0</v>
      </c>
      <c r="U257" s="41">
        <v>12129300</v>
      </c>
      <c r="V257" s="41">
        <v>22369700</v>
      </c>
      <c r="W257" s="41">
        <v>12129300</v>
      </c>
      <c r="X257" s="41">
        <v>12129300</v>
      </c>
      <c r="Y257" s="41">
        <v>12129300</v>
      </c>
      <c r="Z257" s="41">
        <v>12129300</v>
      </c>
    </row>
    <row r="258" spans="1:26" ht="15" customHeight="1" x14ac:dyDescent="0.3">
      <c r="A258" s="39" t="s">
        <v>1075</v>
      </c>
      <c r="B258" s="40" t="s">
        <v>1076</v>
      </c>
      <c r="C258" s="43" t="s">
        <v>995</v>
      </c>
      <c r="D258" s="39" t="s">
        <v>36</v>
      </c>
      <c r="E258" s="39" t="s">
        <v>37</v>
      </c>
      <c r="F258" s="39" t="s">
        <v>37</v>
      </c>
      <c r="G258" s="39" t="s">
        <v>43</v>
      </c>
      <c r="H258" s="39" t="s">
        <v>851</v>
      </c>
      <c r="I258" s="39"/>
      <c r="J258" s="39"/>
      <c r="K258" s="39"/>
      <c r="L258" s="39" t="s">
        <v>38</v>
      </c>
      <c r="M258" s="39" t="s">
        <v>39</v>
      </c>
      <c r="N258" s="39" t="s">
        <v>40</v>
      </c>
      <c r="O258" s="40" t="s">
        <v>868</v>
      </c>
      <c r="P258" s="41">
        <v>20059000</v>
      </c>
      <c r="Q258" s="41">
        <v>0</v>
      </c>
      <c r="R258" s="41">
        <v>0</v>
      </c>
      <c r="S258" s="41">
        <v>20059000</v>
      </c>
      <c r="T258" s="41">
        <v>0</v>
      </c>
      <c r="U258" s="41">
        <v>5936600</v>
      </c>
      <c r="V258" s="41">
        <v>14122400</v>
      </c>
      <c r="W258" s="41">
        <v>5936600</v>
      </c>
      <c r="X258" s="41">
        <v>5936600</v>
      </c>
      <c r="Y258" s="41">
        <v>5936600</v>
      </c>
      <c r="Z258" s="41">
        <v>5936600</v>
      </c>
    </row>
    <row r="259" spans="1:26" ht="15" customHeight="1" x14ac:dyDescent="0.3">
      <c r="A259" s="39" t="s">
        <v>1075</v>
      </c>
      <c r="B259" s="40" t="s">
        <v>1076</v>
      </c>
      <c r="C259" s="43" t="s">
        <v>996</v>
      </c>
      <c r="D259" s="39" t="s">
        <v>36</v>
      </c>
      <c r="E259" s="39" t="s">
        <v>37</v>
      </c>
      <c r="F259" s="39" t="s">
        <v>37</v>
      </c>
      <c r="G259" s="39" t="s">
        <v>43</v>
      </c>
      <c r="H259" s="39" t="s">
        <v>853</v>
      </c>
      <c r="I259" s="39"/>
      <c r="J259" s="39"/>
      <c r="K259" s="39"/>
      <c r="L259" s="39" t="s">
        <v>38</v>
      </c>
      <c r="M259" s="39" t="s">
        <v>39</v>
      </c>
      <c r="N259" s="39" t="s">
        <v>40</v>
      </c>
      <c r="O259" s="40" t="s">
        <v>869</v>
      </c>
      <c r="P259" s="41">
        <v>4426000</v>
      </c>
      <c r="Q259" s="41">
        <v>0</v>
      </c>
      <c r="R259" s="41">
        <v>0</v>
      </c>
      <c r="S259" s="41">
        <v>4426000</v>
      </c>
      <c r="T259" s="41">
        <v>0</v>
      </c>
      <c r="U259" s="41">
        <v>1774700</v>
      </c>
      <c r="V259" s="41">
        <v>2651300</v>
      </c>
      <c r="W259" s="41">
        <v>1774700</v>
      </c>
      <c r="X259" s="41">
        <v>1774700</v>
      </c>
      <c r="Y259" s="41">
        <v>1774700</v>
      </c>
      <c r="Z259" s="41">
        <v>1774700</v>
      </c>
    </row>
    <row r="260" spans="1:26" ht="15" customHeight="1" x14ac:dyDescent="0.3">
      <c r="A260" s="39" t="s">
        <v>1075</v>
      </c>
      <c r="B260" s="40" t="s">
        <v>1076</v>
      </c>
      <c r="C260" s="43" t="s">
        <v>997</v>
      </c>
      <c r="D260" s="39" t="s">
        <v>36</v>
      </c>
      <c r="E260" s="39" t="s">
        <v>37</v>
      </c>
      <c r="F260" s="39" t="s">
        <v>37</v>
      </c>
      <c r="G260" s="39" t="s">
        <v>43</v>
      </c>
      <c r="H260" s="39" t="s">
        <v>855</v>
      </c>
      <c r="I260" s="39"/>
      <c r="J260" s="39"/>
      <c r="K260" s="39"/>
      <c r="L260" s="39" t="s">
        <v>38</v>
      </c>
      <c r="M260" s="39" t="s">
        <v>39</v>
      </c>
      <c r="N260" s="39" t="s">
        <v>40</v>
      </c>
      <c r="O260" s="40" t="s">
        <v>870</v>
      </c>
      <c r="P260" s="41">
        <v>15048000</v>
      </c>
      <c r="Q260" s="41">
        <v>0</v>
      </c>
      <c r="R260" s="41">
        <v>0</v>
      </c>
      <c r="S260" s="41">
        <v>15048000</v>
      </c>
      <c r="T260" s="41">
        <v>0</v>
      </c>
      <c r="U260" s="41">
        <v>4453300</v>
      </c>
      <c r="V260" s="41">
        <v>10594700</v>
      </c>
      <c r="W260" s="41">
        <v>4453300</v>
      </c>
      <c r="X260" s="41">
        <v>4453300</v>
      </c>
      <c r="Y260" s="41">
        <v>4453300</v>
      </c>
      <c r="Z260" s="41">
        <v>4453300</v>
      </c>
    </row>
    <row r="261" spans="1:26" ht="15" customHeight="1" x14ac:dyDescent="0.3">
      <c r="A261" s="39" t="s">
        <v>1075</v>
      </c>
      <c r="B261" s="40" t="s">
        <v>1076</v>
      </c>
      <c r="C261" s="43" t="s">
        <v>998</v>
      </c>
      <c r="D261" s="39" t="s">
        <v>36</v>
      </c>
      <c r="E261" s="39" t="s">
        <v>37</v>
      </c>
      <c r="F261" s="39" t="s">
        <v>37</v>
      </c>
      <c r="G261" s="39" t="s">
        <v>43</v>
      </c>
      <c r="H261" s="39" t="s">
        <v>857</v>
      </c>
      <c r="I261" s="39"/>
      <c r="J261" s="39"/>
      <c r="K261" s="39"/>
      <c r="L261" s="39" t="s">
        <v>38</v>
      </c>
      <c r="M261" s="39" t="s">
        <v>39</v>
      </c>
      <c r="N261" s="39" t="s">
        <v>40</v>
      </c>
      <c r="O261" s="40" t="s">
        <v>871</v>
      </c>
      <c r="P261" s="41">
        <v>10033000</v>
      </c>
      <c r="Q261" s="41">
        <v>0</v>
      </c>
      <c r="R261" s="41">
        <v>0</v>
      </c>
      <c r="S261" s="41">
        <v>10033000</v>
      </c>
      <c r="T261" s="41">
        <v>0</v>
      </c>
      <c r="U261" s="41">
        <v>2969600</v>
      </c>
      <c r="V261" s="41">
        <v>7063400</v>
      </c>
      <c r="W261" s="41">
        <v>2969600</v>
      </c>
      <c r="X261" s="41">
        <v>2969600</v>
      </c>
      <c r="Y261" s="41">
        <v>2969600</v>
      </c>
      <c r="Z261" s="41">
        <v>2969600</v>
      </c>
    </row>
    <row r="262" spans="1:26" ht="15" customHeight="1" x14ac:dyDescent="0.3">
      <c r="A262" s="39" t="s">
        <v>1075</v>
      </c>
      <c r="B262" s="40" t="s">
        <v>1076</v>
      </c>
      <c r="C262" s="43" t="s">
        <v>999</v>
      </c>
      <c r="D262" s="39" t="s">
        <v>36</v>
      </c>
      <c r="E262" s="39" t="s">
        <v>37</v>
      </c>
      <c r="F262" s="39" t="s">
        <v>37</v>
      </c>
      <c r="G262" s="39" t="s">
        <v>46</v>
      </c>
      <c r="H262" s="39" t="s">
        <v>57</v>
      </c>
      <c r="I262" s="39" t="s">
        <v>57</v>
      </c>
      <c r="J262" s="39"/>
      <c r="K262" s="39"/>
      <c r="L262" s="39" t="s">
        <v>38</v>
      </c>
      <c r="M262" s="39" t="s">
        <v>39</v>
      </c>
      <c r="N262" s="39" t="s">
        <v>40</v>
      </c>
      <c r="O262" s="40" t="s">
        <v>872</v>
      </c>
      <c r="P262" s="41">
        <v>12741120</v>
      </c>
      <c r="Q262" s="41">
        <v>0</v>
      </c>
      <c r="R262" s="41">
        <v>0</v>
      </c>
      <c r="S262" s="41">
        <v>12741120</v>
      </c>
      <c r="T262" s="41">
        <v>0</v>
      </c>
      <c r="U262" s="41">
        <v>1825123</v>
      </c>
      <c r="V262" s="41">
        <v>10915997</v>
      </c>
      <c r="W262" s="41">
        <v>1825123</v>
      </c>
      <c r="X262" s="41">
        <v>1825123</v>
      </c>
      <c r="Y262" s="41">
        <v>1825123</v>
      </c>
      <c r="Z262" s="41">
        <v>1825123</v>
      </c>
    </row>
    <row r="263" spans="1:26" ht="15" customHeight="1" x14ac:dyDescent="0.3">
      <c r="A263" s="39" t="s">
        <v>1075</v>
      </c>
      <c r="B263" s="40" t="s">
        <v>1076</v>
      </c>
      <c r="C263" s="43" t="s">
        <v>1001</v>
      </c>
      <c r="D263" s="39" t="s">
        <v>36</v>
      </c>
      <c r="E263" s="39" t="s">
        <v>37</v>
      </c>
      <c r="F263" s="39" t="s">
        <v>37</v>
      </c>
      <c r="G263" s="39" t="s">
        <v>46</v>
      </c>
      <c r="H263" s="39" t="s">
        <v>57</v>
      </c>
      <c r="I263" s="39" t="s">
        <v>849</v>
      </c>
      <c r="J263" s="39"/>
      <c r="K263" s="39"/>
      <c r="L263" s="39" t="s">
        <v>38</v>
      </c>
      <c r="M263" s="39" t="s">
        <v>39</v>
      </c>
      <c r="N263" s="39" t="s">
        <v>40</v>
      </c>
      <c r="O263" s="40" t="s">
        <v>874</v>
      </c>
      <c r="P263" s="41">
        <v>1359540</v>
      </c>
      <c r="Q263" s="41">
        <v>0</v>
      </c>
      <c r="R263" s="41">
        <v>0</v>
      </c>
      <c r="S263" s="41">
        <v>1359540</v>
      </c>
      <c r="T263" s="41">
        <v>0</v>
      </c>
      <c r="U263" s="41">
        <v>173047</v>
      </c>
      <c r="V263" s="41">
        <v>1186493</v>
      </c>
      <c r="W263" s="41">
        <v>173047</v>
      </c>
      <c r="X263" s="41">
        <v>173047</v>
      </c>
      <c r="Y263" s="41">
        <v>173047</v>
      </c>
      <c r="Z263" s="41">
        <v>173047</v>
      </c>
    </row>
    <row r="264" spans="1:26" ht="15" customHeight="1" x14ac:dyDescent="0.3">
      <c r="A264" s="39" t="s">
        <v>1075</v>
      </c>
      <c r="B264" s="40" t="s">
        <v>1076</v>
      </c>
      <c r="C264" s="43" t="s">
        <v>1002</v>
      </c>
      <c r="D264" s="39" t="s">
        <v>36</v>
      </c>
      <c r="E264" s="39" t="s">
        <v>37</v>
      </c>
      <c r="F264" s="39" t="s">
        <v>37</v>
      </c>
      <c r="G264" s="39" t="s">
        <v>46</v>
      </c>
      <c r="H264" s="39" t="s">
        <v>60</v>
      </c>
      <c r="I264" s="39"/>
      <c r="J264" s="39"/>
      <c r="K264" s="39"/>
      <c r="L264" s="39" t="s">
        <v>38</v>
      </c>
      <c r="M264" s="39" t="s">
        <v>39</v>
      </c>
      <c r="N264" s="39" t="s">
        <v>40</v>
      </c>
      <c r="O264" s="40" t="s">
        <v>875</v>
      </c>
      <c r="P264" s="41">
        <v>16936290</v>
      </c>
      <c r="Q264" s="41">
        <v>0</v>
      </c>
      <c r="R264" s="41">
        <v>0</v>
      </c>
      <c r="S264" s="41">
        <v>16936290</v>
      </c>
      <c r="T264" s="41">
        <v>0</v>
      </c>
      <c r="U264" s="41">
        <v>9419868</v>
      </c>
      <c r="V264" s="41">
        <v>7516422</v>
      </c>
      <c r="W264" s="41">
        <v>9419868</v>
      </c>
      <c r="X264" s="41">
        <v>9419868</v>
      </c>
      <c r="Y264" s="41">
        <v>9419868</v>
      </c>
      <c r="Z264" s="41">
        <v>9419868</v>
      </c>
    </row>
    <row r="265" spans="1:26" ht="15" customHeight="1" x14ac:dyDescent="0.3">
      <c r="A265" s="39" t="s">
        <v>1075</v>
      </c>
      <c r="B265" s="40" t="s">
        <v>1076</v>
      </c>
      <c r="C265" s="43" t="s">
        <v>1007</v>
      </c>
      <c r="D265" s="39" t="s">
        <v>36</v>
      </c>
      <c r="E265" s="39" t="s">
        <v>43</v>
      </c>
      <c r="F265" s="39" t="s">
        <v>43</v>
      </c>
      <c r="G265" s="39" t="s">
        <v>37</v>
      </c>
      <c r="H265" s="39" t="s">
        <v>849</v>
      </c>
      <c r="I265" s="39" t="s">
        <v>849</v>
      </c>
      <c r="J265" s="39"/>
      <c r="K265" s="39"/>
      <c r="L265" s="39" t="s">
        <v>38</v>
      </c>
      <c r="M265" s="39" t="s">
        <v>39</v>
      </c>
      <c r="N265" s="39" t="s">
        <v>40</v>
      </c>
      <c r="O265" s="40" t="s">
        <v>882</v>
      </c>
      <c r="P265" s="41">
        <v>0</v>
      </c>
      <c r="Q265" s="41">
        <v>900000</v>
      </c>
      <c r="R265" s="41">
        <v>0</v>
      </c>
      <c r="S265" s="41">
        <v>900000</v>
      </c>
      <c r="T265" s="41">
        <v>0</v>
      </c>
      <c r="U265" s="41">
        <v>900000</v>
      </c>
      <c r="V265" s="41">
        <v>0</v>
      </c>
      <c r="W265" s="41">
        <v>0</v>
      </c>
      <c r="X265" s="41">
        <v>0</v>
      </c>
      <c r="Y265" s="41">
        <v>0</v>
      </c>
      <c r="Z265" s="41">
        <v>0</v>
      </c>
    </row>
    <row r="266" spans="1:26" ht="15" customHeight="1" x14ac:dyDescent="0.3">
      <c r="A266" s="39" t="s">
        <v>1075</v>
      </c>
      <c r="B266" s="40" t="s">
        <v>1076</v>
      </c>
      <c r="C266" s="43" t="s">
        <v>1011</v>
      </c>
      <c r="D266" s="39" t="s">
        <v>36</v>
      </c>
      <c r="E266" s="39" t="s">
        <v>43</v>
      </c>
      <c r="F266" s="39" t="s">
        <v>43</v>
      </c>
      <c r="G266" s="39" t="s">
        <v>43</v>
      </c>
      <c r="H266" s="39" t="s">
        <v>855</v>
      </c>
      <c r="I266" s="39" t="s">
        <v>851</v>
      </c>
      <c r="J266" s="39"/>
      <c r="K266" s="39"/>
      <c r="L266" s="39" t="s">
        <v>38</v>
      </c>
      <c r="M266" s="39" t="s">
        <v>39</v>
      </c>
      <c r="N266" s="39" t="s">
        <v>40</v>
      </c>
      <c r="O266" s="40" t="s">
        <v>886</v>
      </c>
      <c r="P266" s="41">
        <v>0</v>
      </c>
      <c r="Q266" s="41">
        <v>78400</v>
      </c>
      <c r="R266" s="41">
        <v>0</v>
      </c>
      <c r="S266" s="41">
        <v>78400</v>
      </c>
      <c r="T266" s="41">
        <v>0</v>
      </c>
      <c r="U266" s="41">
        <v>78400</v>
      </c>
      <c r="V266" s="41">
        <v>0</v>
      </c>
      <c r="W266" s="41">
        <v>78400</v>
      </c>
      <c r="X266" s="41">
        <v>78400</v>
      </c>
      <c r="Y266" s="41">
        <v>78400</v>
      </c>
      <c r="Z266" s="41">
        <v>78400</v>
      </c>
    </row>
    <row r="267" spans="1:26" ht="15" customHeight="1" x14ac:dyDescent="0.3">
      <c r="A267" s="39" t="s">
        <v>1075</v>
      </c>
      <c r="B267" s="40" t="s">
        <v>1076</v>
      </c>
      <c r="C267" s="43" t="s">
        <v>1013</v>
      </c>
      <c r="D267" s="39" t="s">
        <v>36</v>
      </c>
      <c r="E267" s="39" t="s">
        <v>43</v>
      </c>
      <c r="F267" s="39" t="s">
        <v>43</v>
      </c>
      <c r="G267" s="39" t="s">
        <v>43</v>
      </c>
      <c r="H267" s="39" t="s">
        <v>855</v>
      </c>
      <c r="I267" s="39" t="s">
        <v>861</v>
      </c>
      <c r="J267" s="39"/>
      <c r="K267" s="39"/>
      <c r="L267" s="39" t="s">
        <v>38</v>
      </c>
      <c r="M267" s="39" t="s">
        <v>39</v>
      </c>
      <c r="N267" s="39" t="s">
        <v>40</v>
      </c>
      <c r="O267" s="40" t="s">
        <v>888</v>
      </c>
      <c r="P267" s="41">
        <v>31000000</v>
      </c>
      <c r="Q267" s="41">
        <v>0</v>
      </c>
      <c r="R267" s="41">
        <v>0</v>
      </c>
      <c r="S267" s="41">
        <v>31000000</v>
      </c>
      <c r="T267" s="41">
        <v>0</v>
      </c>
      <c r="U267" s="41">
        <v>12676247</v>
      </c>
      <c r="V267" s="41">
        <v>18323753</v>
      </c>
      <c r="W267" s="41">
        <v>12676247</v>
      </c>
      <c r="X267" s="41">
        <v>12676247</v>
      </c>
      <c r="Y267" s="41">
        <v>12646835</v>
      </c>
      <c r="Z267" s="41">
        <v>12646835</v>
      </c>
    </row>
    <row r="268" spans="1:26" ht="15" customHeight="1" x14ac:dyDescent="0.3">
      <c r="A268" s="39" t="s">
        <v>1075</v>
      </c>
      <c r="B268" s="40" t="s">
        <v>1076</v>
      </c>
      <c r="C268" s="43" t="s">
        <v>1017</v>
      </c>
      <c r="D268" s="39" t="s">
        <v>36</v>
      </c>
      <c r="E268" s="39" t="s">
        <v>43</v>
      </c>
      <c r="F268" s="39" t="s">
        <v>43</v>
      </c>
      <c r="G268" s="39" t="s">
        <v>43</v>
      </c>
      <c r="H268" s="39" t="s">
        <v>859</v>
      </c>
      <c r="I268" s="39" t="s">
        <v>851</v>
      </c>
      <c r="J268" s="39"/>
      <c r="K268" s="39"/>
      <c r="L268" s="39" t="s">
        <v>38</v>
      </c>
      <c r="M268" s="39" t="s">
        <v>39</v>
      </c>
      <c r="N268" s="39" t="s">
        <v>40</v>
      </c>
      <c r="O268" s="40" t="s">
        <v>893</v>
      </c>
      <c r="P268" s="41">
        <v>200000</v>
      </c>
      <c r="Q268" s="41">
        <v>0</v>
      </c>
      <c r="R268" s="41">
        <v>0</v>
      </c>
      <c r="S268" s="41">
        <v>200000</v>
      </c>
      <c r="T268" s="41">
        <v>0</v>
      </c>
      <c r="U268" s="41">
        <v>0</v>
      </c>
      <c r="V268" s="41">
        <v>200000</v>
      </c>
      <c r="W268" s="41">
        <v>0</v>
      </c>
      <c r="X268" s="41">
        <v>0</v>
      </c>
      <c r="Y268" s="41">
        <v>0</v>
      </c>
      <c r="Z268" s="41">
        <v>0</v>
      </c>
    </row>
    <row r="269" spans="1:26" ht="15" customHeight="1" x14ac:dyDescent="0.3">
      <c r="A269" s="39" t="s">
        <v>1075</v>
      </c>
      <c r="B269" s="40" t="s">
        <v>1076</v>
      </c>
      <c r="C269" s="43" t="s">
        <v>1023</v>
      </c>
      <c r="D269" s="39" t="s">
        <v>36</v>
      </c>
      <c r="E269" s="39" t="s">
        <v>43</v>
      </c>
      <c r="F269" s="39" t="s">
        <v>43</v>
      </c>
      <c r="G269" s="39" t="s">
        <v>43</v>
      </c>
      <c r="H269" s="39" t="s">
        <v>861</v>
      </c>
      <c r="I269" s="39" t="s">
        <v>851</v>
      </c>
      <c r="J269" s="39"/>
      <c r="K269" s="39"/>
      <c r="L269" s="39" t="s">
        <v>38</v>
      </c>
      <c r="M269" s="39" t="s">
        <v>39</v>
      </c>
      <c r="N269" s="39" t="s">
        <v>40</v>
      </c>
      <c r="O269" s="40" t="s">
        <v>899</v>
      </c>
      <c r="P269" s="41">
        <v>550000</v>
      </c>
      <c r="Q269" s="41">
        <v>0</v>
      </c>
      <c r="R269" s="41">
        <v>0</v>
      </c>
      <c r="S269" s="41">
        <v>550000</v>
      </c>
      <c r="T269" s="41">
        <v>0</v>
      </c>
      <c r="U269" s="41">
        <v>305928</v>
      </c>
      <c r="V269" s="41">
        <v>244072</v>
      </c>
      <c r="W269" s="41">
        <v>305928</v>
      </c>
      <c r="X269" s="41">
        <v>305928</v>
      </c>
      <c r="Y269" s="41">
        <v>285216</v>
      </c>
      <c r="Z269" s="41">
        <v>285216</v>
      </c>
    </row>
    <row r="270" spans="1:26" ht="15" customHeight="1" x14ac:dyDescent="0.3">
      <c r="A270" s="39" t="s">
        <v>1075</v>
      </c>
      <c r="B270" s="40" t="s">
        <v>1076</v>
      </c>
      <c r="C270" s="43" t="s">
        <v>1025</v>
      </c>
      <c r="D270" s="39" t="s">
        <v>36</v>
      </c>
      <c r="E270" s="39" t="s">
        <v>43</v>
      </c>
      <c r="F270" s="39" t="s">
        <v>43</v>
      </c>
      <c r="G270" s="39" t="s">
        <v>43</v>
      </c>
      <c r="H270" s="39" t="s">
        <v>863</v>
      </c>
      <c r="I270" s="39"/>
      <c r="J270" s="39"/>
      <c r="K270" s="39"/>
      <c r="L270" s="39" t="s">
        <v>38</v>
      </c>
      <c r="M270" s="39" t="s">
        <v>39</v>
      </c>
      <c r="N270" s="39" t="s">
        <v>40</v>
      </c>
      <c r="O270" s="40" t="s">
        <v>901</v>
      </c>
      <c r="P270" s="41">
        <v>0</v>
      </c>
      <c r="Q270" s="41">
        <v>516640</v>
      </c>
      <c r="R270" s="41">
        <v>0</v>
      </c>
      <c r="S270" s="41">
        <v>516640</v>
      </c>
      <c r="T270" s="41">
        <v>0</v>
      </c>
      <c r="U270" s="41">
        <v>516640</v>
      </c>
      <c r="V270" s="41">
        <v>0</v>
      </c>
      <c r="W270" s="41">
        <v>516640</v>
      </c>
      <c r="X270" s="41">
        <v>516640</v>
      </c>
      <c r="Y270" s="41">
        <v>516640</v>
      </c>
      <c r="Z270" s="41">
        <v>516640</v>
      </c>
    </row>
    <row r="271" spans="1:26" ht="15" customHeight="1" x14ac:dyDescent="0.3">
      <c r="A271" s="39" t="s">
        <v>1075</v>
      </c>
      <c r="B271" s="40" t="s">
        <v>1076</v>
      </c>
      <c r="C271" s="43" t="s">
        <v>1026</v>
      </c>
      <c r="D271" s="39" t="s">
        <v>36</v>
      </c>
      <c r="E271" s="39" t="s">
        <v>46</v>
      </c>
      <c r="F271" s="39" t="s">
        <v>53</v>
      </c>
      <c r="G271" s="39" t="s">
        <v>43</v>
      </c>
      <c r="H271" s="39" t="s">
        <v>54</v>
      </c>
      <c r="I271" s="39" t="s">
        <v>57</v>
      </c>
      <c r="J271" s="39"/>
      <c r="K271" s="39"/>
      <c r="L271" s="39" t="s">
        <v>38</v>
      </c>
      <c r="M271" s="39" t="s">
        <v>39</v>
      </c>
      <c r="N271" s="39" t="s">
        <v>40</v>
      </c>
      <c r="O271" s="40" t="s">
        <v>902</v>
      </c>
      <c r="P271" s="41">
        <v>0</v>
      </c>
      <c r="Q271" s="41">
        <v>3537487</v>
      </c>
      <c r="R271" s="41">
        <v>0</v>
      </c>
      <c r="S271" s="41">
        <v>3537487</v>
      </c>
      <c r="T271" s="41">
        <v>0</v>
      </c>
      <c r="U271" s="41">
        <v>3537487</v>
      </c>
      <c r="V271" s="41">
        <v>0</v>
      </c>
      <c r="W271" s="41">
        <v>3537487</v>
      </c>
      <c r="X271" s="41">
        <v>3537487</v>
      </c>
      <c r="Y271" s="41">
        <v>3537487</v>
      </c>
      <c r="Z271" s="41">
        <v>3537487</v>
      </c>
    </row>
    <row r="272" spans="1:26" ht="15" customHeight="1" x14ac:dyDescent="0.3">
      <c r="A272" s="39" t="s">
        <v>1075</v>
      </c>
      <c r="B272" s="40" t="s">
        <v>1076</v>
      </c>
      <c r="C272" s="43" t="s">
        <v>1028</v>
      </c>
      <c r="D272" s="39" t="s">
        <v>36</v>
      </c>
      <c r="E272" s="39" t="s">
        <v>63</v>
      </c>
      <c r="F272" s="39" t="s">
        <v>37</v>
      </c>
      <c r="G272" s="39" t="s">
        <v>43</v>
      </c>
      <c r="H272" s="39" t="s">
        <v>57</v>
      </c>
      <c r="I272" s="39"/>
      <c r="J272" s="39"/>
      <c r="K272" s="39"/>
      <c r="L272" s="39" t="s">
        <v>38</v>
      </c>
      <c r="M272" s="39" t="s">
        <v>39</v>
      </c>
      <c r="N272" s="39" t="s">
        <v>40</v>
      </c>
      <c r="O272" s="40" t="s">
        <v>904</v>
      </c>
      <c r="P272" s="41">
        <v>0</v>
      </c>
      <c r="Q272" s="41">
        <v>8537681</v>
      </c>
      <c r="R272" s="41">
        <v>0</v>
      </c>
      <c r="S272" s="41">
        <v>8537681</v>
      </c>
      <c r="T272" s="41">
        <v>0</v>
      </c>
      <c r="U272" s="41">
        <v>8537681</v>
      </c>
      <c r="V272" s="41">
        <v>0</v>
      </c>
      <c r="W272" s="41">
        <v>8537681</v>
      </c>
      <c r="X272" s="41">
        <v>8537681</v>
      </c>
      <c r="Y272" s="41">
        <v>8537681</v>
      </c>
      <c r="Z272" s="41">
        <v>8537681</v>
      </c>
    </row>
    <row r="273" spans="1:26" ht="15" customHeight="1" x14ac:dyDescent="0.3">
      <c r="A273" s="39" t="s">
        <v>1075</v>
      </c>
      <c r="B273" s="40" t="s">
        <v>1076</v>
      </c>
      <c r="C273" s="43" t="s">
        <v>1029</v>
      </c>
      <c r="D273" s="39" t="s">
        <v>36</v>
      </c>
      <c r="E273" s="39" t="s">
        <v>63</v>
      </c>
      <c r="F273" s="39" t="s">
        <v>37</v>
      </c>
      <c r="G273" s="39" t="s">
        <v>43</v>
      </c>
      <c r="H273" s="39" t="s">
        <v>849</v>
      </c>
      <c r="I273" s="39"/>
      <c r="J273" s="39"/>
      <c r="K273" s="39"/>
      <c r="L273" s="39" t="s">
        <v>50</v>
      </c>
      <c r="M273" s="39" t="s">
        <v>51</v>
      </c>
      <c r="N273" s="39" t="s">
        <v>40</v>
      </c>
      <c r="O273" s="40" t="s">
        <v>905</v>
      </c>
      <c r="P273" s="41">
        <v>0</v>
      </c>
      <c r="Q273" s="41">
        <v>16000</v>
      </c>
      <c r="R273" s="41">
        <v>0</v>
      </c>
      <c r="S273" s="41">
        <v>16000</v>
      </c>
      <c r="T273" s="41">
        <v>0</v>
      </c>
      <c r="U273" s="41">
        <v>16000</v>
      </c>
      <c r="V273" s="41">
        <v>0</v>
      </c>
      <c r="W273" s="41">
        <v>16000</v>
      </c>
      <c r="X273" s="41">
        <v>16000</v>
      </c>
      <c r="Y273" s="41">
        <v>16000</v>
      </c>
      <c r="Z273" s="41">
        <v>16000</v>
      </c>
    </row>
    <row r="274" spans="1:26" ht="15" customHeight="1" x14ac:dyDescent="0.3">
      <c r="A274" s="39" t="s">
        <v>1075</v>
      </c>
      <c r="B274" s="40" t="s">
        <v>1076</v>
      </c>
      <c r="C274" s="43" t="s">
        <v>1040</v>
      </c>
      <c r="D274" s="39" t="s">
        <v>68</v>
      </c>
      <c r="E274" s="39" t="s">
        <v>69</v>
      </c>
      <c r="F274" s="39" t="s">
        <v>70</v>
      </c>
      <c r="G274" s="39" t="s">
        <v>74</v>
      </c>
      <c r="H274" s="39" t="s">
        <v>908</v>
      </c>
      <c r="I274" s="39" t="s">
        <v>924</v>
      </c>
      <c r="J274" s="39" t="s">
        <v>43</v>
      </c>
      <c r="K274" s="39"/>
      <c r="L274" s="39" t="s">
        <v>38</v>
      </c>
      <c r="M274" s="39" t="s">
        <v>39</v>
      </c>
      <c r="N274" s="39" t="s">
        <v>40</v>
      </c>
      <c r="O274" s="40" t="s">
        <v>925</v>
      </c>
      <c r="P274" s="41">
        <v>0</v>
      </c>
      <c r="Q274" s="41">
        <v>10417134</v>
      </c>
      <c r="R274" s="41">
        <v>0</v>
      </c>
      <c r="S274" s="41">
        <v>10417134</v>
      </c>
      <c r="T274" s="41">
        <v>0</v>
      </c>
      <c r="U274" s="41">
        <v>4967401</v>
      </c>
      <c r="V274" s="41">
        <v>5449733</v>
      </c>
      <c r="W274" s="41">
        <v>4967401</v>
      </c>
      <c r="X274" s="41">
        <v>4967401</v>
      </c>
      <c r="Y274" s="41">
        <v>4967401</v>
      </c>
      <c r="Z274" s="41">
        <v>4967401</v>
      </c>
    </row>
    <row r="275" spans="1:26" ht="15" customHeight="1" x14ac:dyDescent="0.3">
      <c r="A275" s="39" t="s">
        <v>1075</v>
      </c>
      <c r="B275" s="40" t="s">
        <v>1076</v>
      </c>
      <c r="C275" s="43" t="s">
        <v>1043</v>
      </c>
      <c r="D275" s="39" t="s">
        <v>68</v>
      </c>
      <c r="E275" s="39" t="s">
        <v>81</v>
      </c>
      <c r="F275" s="39" t="s">
        <v>70</v>
      </c>
      <c r="G275" s="39" t="s">
        <v>78</v>
      </c>
      <c r="H275" s="39" t="s">
        <v>908</v>
      </c>
      <c r="I275" s="39" t="s">
        <v>932</v>
      </c>
      <c r="J275" s="39" t="s">
        <v>43</v>
      </c>
      <c r="K275" s="39"/>
      <c r="L275" s="39" t="s">
        <v>38</v>
      </c>
      <c r="M275" s="39" t="s">
        <v>39</v>
      </c>
      <c r="N275" s="39" t="s">
        <v>40</v>
      </c>
      <c r="O275" s="40" t="s">
        <v>933</v>
      </c>
      <c r="P275" s="41">
        <v>0</v>
      </c>
      <c r="Q275" s="41">
        <v>78847200</v>
      </c>
      <c r="R275" s="41">
        <v>0</v>
      </c>
      <c r="S275" s="41">
        <v>78847200</v>
      </c>
      <c r="T275" s="41">
        <v>0</v>
      </c>
      <c r="U275" s="41">
        <v>78847200</v>
      </c>
      <c r="V275" s="41">
        <v>0</v>
      </c>
      <c r="W275" s="41">
        <v>72784560</v>
      </c>
      <c r="X275" s="41">
        <v>4844960</v>
      </c>
      <c r="Y275" s="41">
        <v>4844960</v>
      </c>
      <c r="Z275" s="41">
        <v>4844960</v>
      </c>
    </row>
    <row r="276" spans="1:26" ht="15" customHeight="1" x14ac:dyDescent="0.3">
      <c r="A276" s="39" t="s">
        <v>1075</v>
      </c>
      <c r="B276" s="40" t="s">
        <v>1076</v>
      </c>
      <c r="C276" s="43" t="s">
        <v>1043</v>
      </c>
      <c r="D276" s="39" t="s">
        <v>68</v>
      </c>
      <c r="E276" s="39" t="s">
        <v>81</v>
      </c>
      <c r="F276" s="39" t="s">
        <v>70</v>
      </c>
      <c r="G276" s="39" t="s">
        <v>78</v>
      </c>
      <c r="H276" s="39" t="s">
        <v>908</v>
      </c>
      <c r="I276" s="39" t="s">
        <v>932</v>
      </c>
      <c r="J276" s="39" t="s">
        <v>43</v>
      </c>
      <c r="K276" s="39"/>
      <c r="L276" s="39" t="s">
        <v>38</v>
      </c>
      <c r="M276" s="39" t="s">
        <v>83</v>
      </c>
      <c r="N276" s="39" t="s">
        <v>40</v>
      </c>
      <c r="O276" s="40" t="s">
        <v>933</v>
      </c>
      <c r="P276" s="41">
        <v>0</v>
      </c>
      <c r="Q276" s="41">
        <v>38904302</v>
      </c>
      <c r="R276" s="41">
        <v>0</v>
      </c>
      <c r="S276" s="41">
        <v>38904302</v>
      </c>
      <c r="T276" s="41">
        <v>0</v>
      </c>
      <c r="U276" s="41">
        <v>32028265</v>
      </c>
      <c r="V276" s="41">
        <v>6876037</v>
      </c>
      <c r="W276" s="41">
        <v>27316549</v>
      </c>
      <c r="X276" s="41">
        <v>2474874</v>
      </c>
      <c r="Y276" s="41">
        <v>2474874</v>
      </c>
      <c r="Z276" s="41">
        <v>2474874</v>
      </c>
    </row>
    <row r="277" spans="1:26" ht="15" customHeight="1" x14ac:dyDescent="0.3">
      <c r="A277" s="39" t="s">
        <v>1075</v>
      </c>
      <c r="B277" s="40" t="s">
        <v>1076</v>
      </c>
      <c r="C277" s="43" t="s">
        <v>1059</v>
      </c>
      <c r="D277" s="39" t="s">
        <v>68</v>
      </c>
      <c r="E277" s="39" t="s">
        <v>90</v>
      </c>
      <c r="F277" s="39" t="s">
        <v>70</v>
      </c>
      <c r="G277" s="39" t="s">
        <v>91</v>
      </c>
      <c r="H277" s="39" t="s">
        <v>908</v>
      </c>
      <c r="I277" s="39" t="s">
        <v>964</v>
      </c>
      <c r="J277" s="39" t="s">
        <v>43</v>
      </c>
      <c r="K277" s="39"/>
      <c r="L277" s="39" t="s">
        <v>50</v>
      </c>
      <c r="M277" s="39" t="s">
        <v>51</v>
      </c>
      <c r="N277" s="39" t="s">
        <v>40</v>
      </c>
      <c r="O277" s="40" t="s">
        <v>965</v>
      </c>
      <c r="P277" s="41">
        <v>0</v>
      </c>
      <c r="Q277" s="41">
        <v>24269760</v>
      </c>
      <c r="R277" s="41">
        <v>0</v>
      </c>
      <c r="S277" s="41">
        <v>24269760</v>
      </c>
      <c r="T277" s="41">
        <v>0</v>
      </c>
      <c r="U277" s="41">
        <v>24269760</v>
      </c>
      <c r="V277" s="41">
        <v>0</v>
      </c>
      <c r="W277" s="41">
        <v>0</v>
      </c>
      <c r="X277" s="42">
        <v>0</v>
      </c>
      <c r="Y277" s="41">
        <v>0</v>
      </c>
      <c r="Z277" s="41">
        <v>0</v>
      </c>
    </row>
    <row r="278" spans="1:26" ht="15" customHeight="1" x14ac:dyDescent="0.3">
      <c r="A278" s="39" t="s">
        <v>1077</v>
      </c>
      <c r="B278" s="40" t="s">
        <v>1078</v>
      </c>
      <c r="C278" s="43" t="s">
        <v>983</v>
      </c>
      <c r="D278" s="39" t="s">
        <v>36</v>
      </c>
      <c r="E278" s="39" t="s">
        <v>37</v>
      </c>
      <c r="F278" s="39" t="s">
        <v>37</v>
      </c>
      <c r="G278" s="39" t="s">
        <v>37</v>
      </c>
      <c r="H278" s="39" t="s">
        <v>57</v>
      </c>
      <c r="I278" s="39" t="s">
        <v>57</v>
      </c>
      <c r="J278" s="39"/>
      <c r="K278" s="39"/>
      <c r="L278" s="39" t="s">
        <v>38</v>
      </c>
      <c r="M278" s="39" t="s">
        <v>39</v>
      </c>
      <c r="N278" s="39" t="s">
        <v>40</v>
      </c>
      <c r="O278" s="40" t="s">
        <v>848</v>
      </c>
      <c r="P278" s="41">
        <v>535921000</v>
      </c>
      <c r="Q278" s="41">
        <v>0</v>
      </c>
      <c r="R278" s="41">
        <v>0</v>
      </c>
      <c r="S278" s="41">
        <v>535921000</v>
      </c>
      <c r="T278" s="41">
        <v>0</v>
      </c>
      <c r="U278" s="41">
        <v>176708864</v>
      </c>
      <c r="V278" s="41">
        <v>359212136</v>
      </c>
      <c r="W278" s="41">
        <v>176708864</v>
      </c>
      <c r="X278" s="41">
        <v>176708864</v>
      </c>
      <c r="Y278" s="41">
        <v>176708864</v>
      </c>
      <c r="Z278" s="41">
        <v>176708864</v>
      </c>
    </row>
    <row r="279" spans="1:26" ht="15" customHeight="1" x14ac:dyDescent="0.3">
      <c r="A279" s="39" t="s">
        <v>1077</v>
      </c>
      <c r="B279" s="40" t="s">
        <v>1078</v>
      </c>
      <c r="C279" s="43" t="s">
        <v>985</v>
      </c>
      <c r="D279" s="39" t="s">
        <v>36</v>
      </c>
      <c r="E279" s="39" t="s">
        <v>37</v>
      </c>
      <c r="F279" s="39" t="s">
        <v>37</v>
      </c>
      <c r="G279" s="39" t="s">
        <v>37</v>
      </c>
      <c r="H279" s="39" t="s">
        <v>57</v>
      </c>
      <c r="I279" s="39" t="s">
        <v>851</v>
      </c>
      <c r="J279" s="39"/>
      <c r="K279" s="39"/>
      <c r="L279" s="39" t="s">
        <v>38</v>
      </c>
      <c r="M279" s="39" t="s">
        <v>39</v>
      </c>
      <c r="N279" s="39" t="s">
        <v>40</v>
      </c>
      <c r="O279" s="40" t="s">
        <v>852</v>
      </c>
      <c r="P279" s="41">
        <v>12148000</v>
      </c>
      <c r="Q279" s="41">
        <v>0</v>
      </c>
      <c r="R279" s="41">
        <v>0</v>
      </c>
      <c r="S279" s="41">
        <v>12148000</v>
      </c>
      <c r="T279" s="41">
        <v>0</v>
      </c>
      <c r="U279" s="41">
        <v>3767206</v>
      </c>
      <c r="V279" s="41">
        <v>8380794</v>
      </c>
      <c r="W279" s="41">
        <v>3767206</v>
      </c>
      <c r="X279" s="41">
        <v>3767206</v>
      </c>
      <c r="Y279" s="41">
        <v>3767206</v>
      </c>
      <c r="Z279" s="41">
        <v>3767206</v>
      </c>
    </row>
    <row r="280" spans="1:26" ht="15" customHeight="1" x14ac:dyDescent="0.3">
      <c r="A280" s="39" t="s">
        <v>1077</v>
      </c>
      <c r="B280" s="40" t="s">
        <v>1078</v>
      </c>
      <c r="C280" s="43" t="s">
        <v>986</v>
      </c>
      <c r="D280" s="39" t="s">
        <v>36</v>
      </c>
      <c r="E280" s="39" t="s">
        <v>37</v>
      </c>
      <c r="F280" s="39" t="s">
        <v>37</v>
      </c>
      <c r="G280" s="39" t="s">
        <v>37</v>
      </c>
      <c r="H280" s="39" t="s">
        <v>57</v>
      </c>
      <c r="I280" s="39" t="s">
        <v>853</v>
      </c>
      <c r="J280" s="39"/>
      <c r="K280" s="39"/>
      <c r="L280" s="39" t="s">
        <v>38</v>
      </c>
      <c r="M280" s="39" t="s">
        <v>39</v>
      </c>
      <c r="N280" s="39" t="s">
        <v>40</v>
      </c>
      <c r="O280" s="40" t="s">
        <v>854</v>
      </c>
      <c r="P280" s="41">
        <v>15535000</v>
      </c>
      <c r="Q280" s="41">
        <v>0</v>
      </c>
      <c r="R280" s="41">
        <v>0</v>
      </c>
      <c r="S280" s="41">
        <v>15535000</v>
      </c>
      <c r="T280" s="41">
        <v>0</v>
      </c>
      <c r="U280" s="41">
        <v>5269554</v>
      </c>
      <c r="V280" s="41">
        <v>10265446</v>
      </c>
      <c r="W280" s="41">
        <v>5269554</v>
      </c>
      <c r="X280" s="41">
        <v>5269554</v>
      </c>
      <c r="Y280" s="41">
        <v>5269554</v>
      </c>
      <c r="Z280" s="41">
        <v>5269554</v>
      </c>
    </row>
    <row r="281" spans="1:26" ht="15" customHeight="1" x14ac:dyDescent="0.3">
      <c r="A281" s="39" t="s">
        <v>1077</v>
      </c>
      <c r="B281" s="40" t="s">
        <v>1078</v>
      </c>
      <c r="C281" s="43" t="s">
        <v>987</v>
      </c>
      <c r="D281" s="39" t="s">
        <v>36</v>
      </c>
      <c r="E281" s="39" t="s">
        <v>37</v>
      </c>
      <c r="F281" s="39" t="s">
        <v>37</v>
      </c>
      <c r="G281" s="39" t="s">
        <v>37</v>
      </c>
      <c r="H281" s="39" t="s">
        <v>57</v>
      </c>
      <c r="I281" s="39" t="s">
        <v>855</v>
      </c>
      <c r="J281" s="39"/>
      <c r="K281" s="39"/>
      <c r="L281" s="39" t="s">
        <v>38</v>
      </c>
      <c r="M281" s="39" t="s">
        <v>39</v>
      </c>
      <c r="N281" s="39" t="s">
        <v>40</v>
      </c>
      <c r="O281" s="40" t="s">
        <v>856</v>
      </c>
      <c r="P281" s="41">
        <v>49768000</v>
      </c>
      <c r="Q281" s="41">
        <v>0</v>
      </c>
      <c r="R281" s="41">
        <v>0</v>
      </c>
      <c r="S281" s="41">
        <v>49768000</v>
      </c>
      <c r="T281" s="41">
        <v>0</v>
      </c>
      <c r="U281" s="41">
        <v>0</v>
      </c>
      <c r="V281" s="41">
        <v>49768000</v>
      </c>
      <c r="W281" s="41">
        <v>0</v>
      </c>
      <c r="X281" s="41">
        <v>0</v>
      </c>
      <c r="Y281" s="41">
        <v>0</v>
      </c>
      <c r="Z281" s="41">
        <v>0</v>
      </c>
    </row>
    <row r="282" spans="1:26" ht="15" customHeight="1" x14ac:dyDescent="0.3">
      <c r="A282" s="39" t="s">
        <v>1077</v>
      </c>
      <c r="B282" s="40" t="s">
        <v>1078</v>
      </c>
      <c r="C282" s="43" t="s">
        <v>988</v>
      </c>
      <c r="D282" s="39" t="s">
        <v>36</v>
      </c>
      <c r="E282" s="39" t="s">
        <v>37</v>
      </c>
      <c r="F282" s="39" t="s">
        <v>37</v>
      </c>
      <c r="G282" s="39" t="s">
        <v>37</v>
      </c>
      <c r="H282" s="39" t="s">
        <v>57</v>
      </c>
      <c r="I282" s="39" t="s">
        <v>857</v>
      </c>
      <c r="J282" s="39"/>
      <c r="K282" s="39"/>
      <c r="L282" s="39" t="s">
        <v>38</v>
      </c>
      <c r="M282" s="39" t="s">
        <v>39</v>
      </c>
      <c r="N282" s="39" t="s">
        <v>40</v>
      </c>
      <c r="O282" s="40" t="s">
        <v>858</v>
      </c>
      <c r="P282" s="41">
        <v>18923000</v>
      </c>
      <c r="Q282" s="41">
        <v>0</v>
      </c>
      <c r="R282" s="41">
        <v>0</v>
      </c>
      <c r="S282" s="41">
        <v>18923000</v>
      </c>
      <c r="T282" s="41">
        <v>0</v>
      </c>
      <c r="U282" s="41">
        <v>5522913</v>
      </c>
      <c r="V282" s="41">
        <v>13400087</v>
      </c>
      <c r="W282" s="41">
        <v>5522913</v>
      </c>
      <c r="X282" s="41">
        <v>5522913</v>
      </c>
      <c r="Y282" s="41">
        <v>5522913</v>
      </c>
      <c r="Z282" s="41">
        <v>5522913</v>
      </c>
    </row>
    <row r="283" spans="1:26" ht="15" customHeight="1" x14ac:dyDescent="0.3">
      <c r="A283" s="39" t="s">
        <v>1077</v>
      </c>
      <c r="B283" s="40" t="s">
        <v>1078</v>
      </c>
      <c r="C283" s="43" t="s">
        <v>990</v>
      </c>
      <c r="D283" s="39" t="s">
        <v>36</v>
      </c>
      <c r="E283" s="39" t="s">
        <v>37</v>
      </c>
      <c r="F283" s="39" t="s">
        <v>37</v>
      </c>
      <c r="G283" s="39" t="s">
        <v>37</v>
      </c>
      <c r="H283" s="39" t="s">
        <v>57</v>
      </c>
      <c r="I283" s="39" t="s">
        <v>861</v>
      </c>
      <c r="J283" s="39"/>
      <c r="K283" s="39"/>
      <c r="L283" s="39" t="s">
        <v>38</v>
      </c>
      <c r="M283" s="39" t="s">
        <v>39</v>
      </c>
      <c r="N283" s="39" t="s">
        <v>40</v>
      </c>
      <c r="O283" s="40" t="s">
        <v>862</v>
      </c>
      <c r="P283" s="41">
        <v>69720000</v>
      </c>
      <c r="Q283" s="41">
        <v>0</v>
      </c>
      <c r="R283" s="41">
        <v>0</v>
      </c>
      <c r="S283" s="41">
        <v>69720000</v>
      </c>
      <c r="T283" s="41">
        <v>0</v>
      </c>
      <c r="U283" s="41">
        <v>0</v>
      </c>
      <c r="V283" s="41">
        <v>69720000</v>
      </c>
      <c r="W283" s="41">
        <v>0</v>
      </c>
      <c r="X283" s="41">
        <v>0</v>
      </c>
      <c r="Y283" s="41">
        <v>0</v>
      </c>
      <c r="Z283" s="41">
        <v>0</v>
      </c>
    </row>
    <row r="284" spans="1:26" ht="15" customHeight="1" x14ac:dyDescent="0.3">
      <c r="A284" s="39" t="s">
        <v>1077</v>
      </c>
      <c r="B284" s="40" t="s">
        <v>1078</v>
      </c>
      <c r="C284" s="43" t="s">
        <v>991</v>
      </c>
      <c r="D284" s="39" t="s">
        <v>36</v>
      </c>
      <c r="E284" s="39" t="s">
        <v>37</v>
      </c>
      <c r="F284" s="39" t="s">
        <v>37</v>
      </c>
      <c r="G284" s="39" t="s">
        <v>37</v>
      </c>
      <c r="H284" s="39" t="s">
        <v>57</v>
      </c>
      <c r="I284" s="39" t="s">
        <v>863</v>
      </c>
      <c r="J284" s="39"/>
      <c r="K284" s="39"/>
      <c r="L284" s="39" t="s">
        <v>38</v>
      </c>
      <c r="M284" s="39" t="s">
        <v>39</v>
      </c>
      <c r="N284" s="39" t="s">
        <v>40</v>
      </c>
      <c r="O284" s="40" t="s">
        <v>864</v>
      </c>
      <c r="P284" s="41">
        <v>38808000</v>
      </c>
      <c r="Q284" s="41">
        <v>0</v>
      </c>
      <c r="R284" s="41">
        <v>0</v>
      </c>
      <c r="S284" s="41">
        <v>38808000</v>
      </c>
      <c r="T284" s="41">
        <v>0</v>
      </c>
      <c r="U284" s="41">
        <v>7479922</v>
      </c>
      <c r="V284" s="41">
        <v>31328078</v>
      </c>
      <c r="W284" s="41">
        <v>7479922</v>
      </c>
      <c r="X284" s="41">
        <v>7479922</v>
      </c>
      <c r="Y284" s="41">
        <v>7479922</v>
      </c>
      <c r="Z284" s="41">
        <v>7479922</v>
      </c>
    </row>
    <row r="285" spans="1:26" ht="15" customHeight="1" x14ac:dyDescent="0.3">
      <c r="A285" s="39" t="s">
        <v>1077</v>
      </c>
      <c r="B285" s="40" t="s">
        <v>1078</v>
      </c>
      <c r="C285" s="43" t="s">
        <v>992</v>
      </c>
      <c r="D285" s="39" t="s">
        <v>36</v>
      </c>
      <c r="E285" s="39" t="s">
        <v>37</v>
      </c>
      <c r="F285" s="39" t="s">
        <v>37</v>
      </c>
      <c r="G285" s="39" t="s">
        <v>43</v>
      </c>
      <c r="H285" s="39" t="s">
        <v>57</v>
      </c>
      <c r="I285" s="39"/>
      <c r="J285" s="39"/>
      <c r="K285" s="39"/>
      <c r="L285" s="39" t="s">
        <v>38</v>
      </c>
      <c r="M285" s="39" t="s">
        <v>39</v>
      </c>
      <c r="N285" s="39" t="s">
        <v>40</v>
      </c>
      <c r="O285" s="40" t="s">
        <v>865</v>
      </c>
      <c r="P285" s="41">
        <v>69515000</v>
      </c>
      <c r="Q285" s="41">
        <v>0</v>
      </c>
      <c r="R285" s="41">
        <v>0</v>
      </c>
      <c r="S285" s="41">
        <v>69515000</v>
      </c>
      <c r="T285" s="41">
        <v>0</v>
      </c>
      <c r="U285" s="41">
        <v>18986800</v>
      </c>
      <c r="V285" s="41">
        <v>50528200</v>
      </c>
      <c r="W285" s="41">
        <v>18986800</v>
      </c>
      <c r="X285" s="41">
        <v>18986800</v>
      </c>
      <c r="Y285" s="41">
        <v>18986800</v>
      </c>
      <c r="Z285" s="41">
        <v>18986800</v>
      </c>
    </row>
    <row r="286" spans="1:26" ht="15" customHeight="1" x14ac:dyDescent="0.3">
      <c r="A286" s="39" t="s">
        <v>1077</v>
      </c>
      <c r="B286" s="40" t="s">
        <v>1078</v>
      </c>
      <c r="C286" s="43" t="s">
        <v>993</v>
      </c>
      <c r="D286" s="39" t="s">
        <v>36</v>
      </c>
      <c r="E286" s="39" t="s">
        <v>37</v>
      </c>
      <c r="F286" s="39" t="s">
        <v>37</v>
      </c>
      <c r="G286" s="39" t="s">
        <v>43</v>
      </c>
      <c r="H286" s="39" t="s">
        <v>60</v>
      </c>
      <c r="I286" s="39"/>
      <c r="J286" s="39"/>
      <c r="K286" s="39"/>
      <c r="L286" s="39" t="s">
        <v>38</v>
      </c>
      <c r="M286" s="39" t="s">
        <v>39</v>
      </c>
      <c r="N286" s="39" t="s">
        <v>40</v>
      </c>
      <c r="O286" s="40" t="s">
        <v>866</v>
      </c>
      <c r="P286" s="41">
        <v>49499000</v>
      </c>
      <c r="Q286" s="41">
        <v>0</v>
      </c>
      <c r="R286" s="41">
        <v>0</v>
      </c>
      <c r="S286" s="41">
        <v>49499000</v>
      </c>
      <c r="T286" s="41">
        <v>0</v>
      </c>
      <c r="U286" s="41">
        <v>16905700</v>
      </c>
      <c r="V286" s="41">
        <v>32593300</v>
      </c>
      <c r="W286" s="41">
        <v>16905700</v>
      </c>
      <c r="X286" s="41">
        <v>16905700</v>
      </c>
      <c r="Y286" s="41">
        <v>16905700</v>
      </c>
      <c r="Z286" s="41">
        <v>16905700</v>
      </c>
    </row>
    <row r="287" spans="1:26" ht="15" customHeight="1" x14ac:dyDescent="0.3">
      <c r="A287" s="39" t="s">
        <v>1077</v>
      </c>
      <c r="B287" s="40" t="s">
        <v>1078</v>
      </c>
      <c r="C287" s="43" t="s">
        <v>995</v>
      </c>
      <c r="D287" s="39" t="s">
        <v>36</v>
      </c>
      <c r="E287" s="39" t="s">
        <v>37</v>
      </c>
      <c r="F287" s="39" t="s">
        <v>37</v>
      </c>
      <c r="G287" s="39" t="s">
        <v>43</v>
      </c>
      <c r="H287" s="39" t="s">
        <v>851</v>
      </c>
      <c r="I287" s="39"/>
      <c r="J287" s="39"/>
      <c r="K287" s="39"/>
      <c r="L287" s="39" t="s">
        <v>38</v>
      </c>
      <c r="M287" s="39" t="s">
        <v>39</v>
      </c>
      <c r="N287" s="39" t="s">
        <v>40</v>
      </c>
      <c r="O287" s="40" t="s">
        <v>868</v>
      </c>
      <c r="P287" s="41">
        <v>29515000</v>
      </c>
      <c r="Q287" s="41">
        <v>0</v>
      </c>
      <c r="R287" s="41">
        <v>0</v>
      </c>
      <c r="S287" s="41">
        <v>29515000</v>
      </c>
      <c r="T287" s="41">
        <v>0</v>
      </c>
      <c r="U287" s="41">
        <v>8489400</v>
      </c>
      <c r="V287" s="41">
        <v>21025600</v>
      </c>
      <c r="W287" s="41">
        <v>8489400</v>
      </c>
      <c r="X287" s="41">
        <v>8489400</v>
      </c>
      <c r="Y287" s="41">
        <v>8489400</v>
      </c>
      <c r="Z287" s="41">
        <v>8489400</v>
      </c>
    </row>
    <row r="288" spans="1:26" ht="15" customHeight="1" x14ac:dyDescent="0.3">
      <c r="A288" s="39" t="s">
        <v>1077</v>
      </c>
      <c r="B288" s="40" t="s">
        <v>1078</v>
      </c>
      <c r="C288" s="43" t="s">
        <v>996</v>
      </c>
      <c r="D288" s="39" t="s">
        <v>36</v>
      </c>
      <c r="E288" s="39" t="s">
        <v>37</v>
      </c>
      <c r="F288" s="39" t="s">
        <v>37</v>
      </c>
      <c r="G288" s="39" t="s">
        <v>43</v>
      </c>
      <c r="H288" s="39" t="s">
        <v>853</v>
      </c>
      <c r="I288" s="39"/>
      <c r="J288" s="39"/>
      <c r="K288" s="39"/>
      <c r="L288" s="39" t="s">
        <v>38</v>
      </c>
      <c r="M288" s="39" t="s">
        <v>39</v>
      </c>
      <c r="N288" s="39" t="s">
        <v>40</v>
      </c>
      <c r="O288" s="40" t="s">
        <v>869</v>
      </c>
      <c r="P288" s="41">
        <v>7731000</v>
      </c>
      <c r="Q288" s="41">
        <v>0</v>
      </c>
      <c r="R288" s="41">
        <v>0</v>
      </c>
      <c r="S288" s="41">
        <v>7731000</v>
      </c>
      <c r="T288" s="41">
        <v>0</v>
      </c>
      <c r="U288" s="41">
        <v>2524600</v>
      </c>
      <c r="V288" s="41">
        <v>5206400</v>
      </c>
      <c r="W288" s="41">
        <v>2524600</v>
      </c>
      <c r="X288" s="41">
        <v>2524600</v>
      </c>
      <c r="Y288" s="41">
        <v>2524600</v>
      </c>
      <c r="Z288" s="41">
        <v>2524600</v>
      </c>
    </row>
    <row r="289" spans="1:26" ht="15" customHeight="1" x14ac:dyDescent="0.3">
      <c r="A289" s="39" t="s">
        <v>1077</v>
      </c>
      <c r="B289" s="40" t="s">
        <v>1078</v>
      </c>
      <c r="C289" s="43" t="s">
        <v>997</v>
      </c>
      <c r="D289" s="39" t="s">
        <v>36</v>
      </c>
      <c r="E289" s="39" t="s">
        <v>37</v>
      </c>
      <c r="F289" s="39" t="s">
        <v>37</v>
      </c>
      <c r="G289" s="39" t="s">
        <v>43</v>
      </c>
      <c r="H289" s="39" t="s">
        <v>855</v>
      </c>
      <c r="I289" s="39"/>
      <c r="J289" s="39"/>
      <c r="K289" s="39"/>
      <c r="L289" s="39" t="s">
        <v>38</v>
      </c>
      <c r="M289" s="39" t="s">
        <v>39</v>
      </c>
      <c r="N289" s="39" t="s">
        <v>40</v>
      </c>
      <c r="O289" s="40" t="s">
        <v>870</v>
      </c>
      <c r="P289" s="41">
        <v>22141000</v>
      </c>
      <c r="Q289" s="41">
        <v>0</v>
      </c>
      <c r="R289" s="41">
        <v>0</v>
      </c>
      <c r="S289" s="41">
        <v>22141000</v>
      </c>
      <c r="T289" s="41">
        <v>0</v>
      </c>
      <c r="U289" s="41">
        <v>6368700</v>
      </c>
      <c r="V289" s="41">
        <v>15772300</v>
      </c>
      <c r="W289" s="41">
        <v>6368700</v>
      </c>
      <c r="X289" s="41">
        <v>6368700</v>
      </c>
      <c r="Y289" s="41">
        <v>6368700</v>
      </c>
      <c r="Z289" s="41">
        <v>6368700</v>
      </c>
    </row>
    <row r="290" spans="1:26" ht="15" customHeight="1" x14ac:dyDescent="0.3">
      <c r="A290" s="39" t="s">
        <v>1077</v>
      </c>
      <c r="B290" s="40" t="s">
        <v>1078</v>
      </c>
      <c r="C290" s="43" t="s">
        <v>998</v>
      </c>
      <c r="D290" s="39" t="s">
        <v>36</v>
      </c>
      <c r="E290" s="39" t="s">
        <v>37</v>
      </c>
      <c r="F290" s="39" t="s">
        <v>37</v>
      </c>
      <c r="G290" s="39" t="s">
        <v>43</v>
      </c>
      <c r="H290" s="39" t="s">
        <v>857</v>
      </c>
      <c r="I290" s="39"/>
      <c r="J290" s="39"/>
      <c r="K290" s="39"/>
      <c r="L290" s="39" t="s">
        <v>38</v>
      </c>
      <c r="M290" s="39" t="s">
        <v>39</v>
      </c>
      <c r="N290" s="39" t="s">
        <v>40</v>
      </c>
      <c r="O290" s="40" t="s">
        <v>871</v>
      </c>
      <c r="P290" s="41">
        <v>14764000</v>
      </c>
      <c r="Q290" s="41">
        <v>0</v>
      </c>
      <c r="R290" s="41">
        <v>0</v>
      </c>
      <c r="S290" s="41">
        <v>14764000</v>
      </c>
      <c r="T290" s="41">
        <v>0</v>
      </c>
      <c r="U290" s="41">
        <v>4246900</v>
      </c>
      <c r="V290" s="41">
        <v>10517100</v>
      </c>
      <c r="W290" s="41">
        <v>4246900</v>
      </c>
      <c r="X290" s="41">
        <v>4246900</v>
      </c>
      <c r="Y290" s="41">
        <v>4246900</v>
      </c>
      <c r="Z290" s="41">
        <v>4246900</v>
      </c>
    </row>
    <row r="291" spans="1:26" ht="15" customHeight="1" x14ac:dyDescent="0.3">
      <c r="A291" s="39" t="s">
        <v>1077</v>
      </c>
      <c r="B291" s="40" t="s">
        <v>1078</v>
      </c>
      <c r="C291" s="43" t="s">
        <v>999</v>
      </c>
      <c r="D291" s="39" t="s">
        <v>36</v>
      </c>
      <c r="E291" s="39" t="s">
        <v>37</v>
      </c>
      <c r="F291" s="39" t="s">
        <v>37</v>
      </c>
      <c r="G291" s="39" t="s">
        <v>46</v>
      </c>
      <c r="H291" s="39" t="s">
        <v>57</v>
      </c>
      <c r="I291" s="39" t="s">
        <v>57</v>
      </c>
      <c r="J291" s="39"/>
      <c r="K291" s="39"/>
      <c r="L291" s="39" t="s">
        <v>38</v>
      </c>
      <c r="M291" s="39" t="s">
        <v>39</v>
      </c>
      <c r="N291" s="39" t="s">
        <v>40</v>
      </c>
      <c r="O291" s="40" t="s">
        <v>872</v>
      </c>
      <c r="P291" s="41">
        <v>21573090</v>
      </c>
      <c r="Q291" s="41">
        <v>0</v>
      </c>
      <c r="R291" s="41">
        <v>0</v>
      </c>
      <c r="S291" s="41">
        <v>21573090</v>
      </c>
      <c r="T291" s="41">
        <v>0</v>
      </c>
      <c r="U291" s="41">
        <v>7278457</v>
      </c>
      <c r="V291" s="41">
        <v>14294633</v>
      </c>
      <c r="W291" s="41">
        <v>7278457</v>
      </c>
      <c r="X291" s="41">
        <v>7278457</v>
      </c>
      <c r="Y291" s="41">
        <v>7278457</v>
      </c>
      <c r="Z291" s="41">
        <v>7278457</v>
      </c>
    </row>
    <row r="292" spans="1:26" ht="15" customHeight="1" x14ac:dyDescent="0.3">
      <c r="A292" s="39" t="s">
        <v>1077</v>
      </c>
      <c r="B292" s="40" t="s">
        <v>1078</v>
      </c>
      <c r="C292" s="43" t="s">
        <v>1001</v>
      </c>
      <c r="D292" s="39" t="s">
        <v>36</v>
      </c>
      <c r="E292" s="39" t="s">
        <v>37</v>
      </c>
      <c r="F292" s="39" t="s">
        <v>37</v>
      </c>
      <c r="G292" s="39" t="s">
        <v>46</v>
      </c>
      <c r="H292" s="39" t="s">
        <v>57</v>
      </c>
      <c r="I292" s="39" t="s">
        <v>849</v>
      </c>
      <c r="J292" s="39"/>
      <c r="K292" s="39"/>
      <c r="L292" s="39" t="s">
        <v>38</v>
      </c>
      <c r="M292" s="39" t="s">
        <v>39</v>
      </c>
      <c r="N292" s="39" t="s">
        <v>40</v>
      </c>
      <c r="O292" s="40" t="s">
        <v>874</v>
      </c>
      <c r="P292" s="41">
        <v>1917090</v>
      </c>
      <c r="Q292" s="41">
        <v>0</v>
      </c>
      <c r="R292" s="41">
        <v>0</v>
      </c>
      <c r="S292" s="41">
        <v>1917090</v>
      </c>
      <c r="T292" s="41">
        <v>0</v>
      </c>
      <c r="U292" s="41">
        <v>591831</v>
      </c>
      <c r="V292" s="41">
        <v>1325259</v>
      </c>
      <c r="W292" s="41">
        <v>591831</v>
      </c>
      <c r="X292" s="41">
        <v>591831</v>
      </c>
      <c r="Y292" s="41">
        <v>591831</v>
      </c>
      <c r="Z292" s="41">
        <v>591831</v>
      </c>
    </row>
    <row r="293" spans="1:26" ht="15" customHeight="1" x14ac:dyDescent="0.3">
      <c r="A293" s="39" t="s">
        <v>1077</v>
      </c>
      <c r="B293" s="40" t="s">
        <v>1078</v>
      </c>
      <c r="C293" s="43" t="s">
        <v>1002</v>
      </c>
      <c r="D293" s="39" t="s">
        <v>36</v>
      </c>
      <c r="E293" s="39" t="s">
        <v>37</v>
      </c>
      <c r="F293" s="39" t="s">
        <v>37</v>
      </c>
      <c r="G293" s="39" t="s">
        <v>46</v>
      </c>
      <c r="H293" s="39" t="s">
        <v>60</v>
      </c>
      <c r="I293" s="39"/>
      <c r="J293" s="39"/>
      <c r="K293" s="39"/>
      <c r="L293" s="39" t="s">
        <v>38</v>
      </c>
      <c r="M293" s="39" t="s">
        <v>39</v>
      </c>
      <c r="N293" s="39" t="s">
        <v>40</v>
      </c>
      <c r="O293" s="40" t="s">
        <v>875</v>
      </c>
      <c r="P293" s="41">
        <v>16936290</v>
      </c>
      <c r="Q293" s="41">
        <v>0</v>
      </c>
      <c r="R293" s="41">
        <v>0</v>
      </c>
      <c r="S293" s="41">
        <v>16936290</v>
      </c>
      <c r="T293" s="41">
        <v>0</v>
      </c>
      <c r="U293" s="41">
        <v>9419868</v>
      </c>
      <c r="V293" s="41">
        <v>7516422</v>
      </c>
      <c r="W293" s="41">
        <v>9419868</v>
      </c>
      <c r="X293" s="41">
        <v>9419868</v>
      </c>
      <c r="Y293" s="41">
        <v>9419868</v>
      </c>
      <c r="Z293" s="41">
        <v>9419868</v>
      </c>
    </row>
    <row r="294" spans="1:26" ht="15" customHeight="1" x14ac:dyDescent="0.3">
      <c r="A294" s="39" t="s">
        <v>1077</v>
      </c>
      <c r="B294" s="40" t="s">
        <v>1078</v>
      </c>
      <c r="C294" s="43" t="s">
        <v>1007</v>
      </c>
      <c r="D294" s="39" t="s">
        <v>36</v>
      </c>
      <c r="E294" s="39" t="s">
        <v>43</v>
      </c>
      <c r="F294" s="39" t="s">
        <v>43</v>
      </c>
      <c r="G294" s="39" t="s">
        <v>37</v>
      </c>
      <c r="H294" s="39" t="s">
        <v>849</v>
      </c>
      <c r="I294" s="39" t="s">
        <v>849</v>
      </c>
      <c r="J294" s="39"/>
      <c r="K294" s="39"/>
      <c r="L294" s="39" t="s">
        <v>38</v>
      </c>
      <c r="M294" s="39" t="s">
        <v>39</v>
      </c>
      <c r="N294" s="39" t="s">
        <v>40</v>
      </c>
      <c r="O294" s="40" t="s">
        <v>882</v>
      </c>
      <c r="P294" s="41">
        <v>0</v>
      </c>
      <c r="Q294" s="41">
        <v>900000</v>
      </c>
      <c r="R294" s="41">
        <v>0</v>
      </c>
      <c r="S294" s="41">
        <v>900000</v>
      </c>
      <c r="T294" s="41">
        <v>0</v>
      </c>
      <c r="U294" s="41">
        <v>900000</v>
      </c>
      <c r="V294" s="41">
        <v>0</v>
      </c>
      <c r="W294" s="41">
        <v>0</v>
      </c>
      <c r="X294" s="41">
        <v>0</v>
      </c>
      <c r="Y294" s="41">
        <v>0</v>
      </c>
      <c r="Z294" s="41">
        <v>0</v>
      </c>
    </row>
    <row r="295" spans="1:26" ht="15" customHeight="1" x14ac:dyDescent="0.3">
      <c r="A295" s="39" t="s">
        <v>1077</v>
      </c>
      <c r="B295" s="40" t="s">
        <v>1078</v>
      </c>
      <c r="C295" s="43" t="s">
        <v>1011</v>
      </c>
      <c r="D295" s="39" t="s">
        <v>36</v>
      </c>
      <c r="E295" s="39" t="s">
        <v>43</v>
      </c>
      <c r="F295" s="39" t="s">
        <v>43</v>
      </c>
      <c r="G295" s="39" t="s">
        <v>43</v>
      </c>
      <c r="H295" s="39" t="s">
        <v>855</v>
      </c>
      <c r="I295" s="39" t="s">
        <v>851</v>
      </c>
      <c r="J295" s="39"/>
      <c r="K295" s="39"/>
      <c r="L295" s="39" t="s">
        <v>38</v>
      </c>
      <c r="M295" s="39" t="s">
        <v>39</v>
      </c>
      <c r="N295" s="39" t="s">
        <v>40</v>
      </c>
      <c r="O295" s="40" t="s">
        <v>886</v>
      </c>
      <c r="P295" s="41">
        <v>0</v>
      </c>
      <c r="Q295" s="41">
        <v>78400</v>
      </c>
      <c r="R295" s="41">
        <v>0</v>
      </c>
      <c r="S295" s="41">
        <v>78400</v>
      </c>
      <c r="T295" s="41">
        <v>0</v>
      </c>
      <c r="U295" s="41">
        <v>78400</v>
      </c>
      <c r="V295" s="41">
        <v>0</v>
      </c>
      <c r="W295" s="41">
        <v>78400</v>
      </c>
      <c r="X295" s="41">
        <v>78400</v>
      </c>
      <c r="Y295" s="41">
        <v>78400</v>
      </c>
      <c r="Z295" s="41">
        <v>78400</v>
      </c>
    </row>
    <row r="296" spans="1:26" ht="15" customHeight="1" x14ac:dyDescent="0.3">
      <c r="A296" s="39" t="s">
        <v>1077</v>
      </c>
      <c r="B296" s="40" t="s">
        <v>1078</v>
      </c>
      <c r="C296" s="43" t="s">
        <v>1013</v>
      </c>
      <c r="D296" s="39" t="s">
        <v>36</v>
      </c>
      <c r="E296" s="39" t="s">
        <v>43</v>
      </c>
      <c r="F296" s="39" t="s">
        <v>43</v>
      </c>
      <c r="G296" s="39" t="s">
        <v>43</v>
      </c>
      <c r="H296" s="39" t="s">
        <v>855</v>
      </c>
      <c r="I296" s="39" t="s">
        <v>861</v>
      </c>
      <c r="J296" s="39"/>
      <c r="K296" s="39"/>
      <c r="L296" s="39" t="s">
        <v>38</v>
      </c>
      <c r="M296" s="39" t="s">
        <v>39</v>
      </c>
      <c r="N296" s="39" t="s">
        <v>40</v>
      </c>
      <c r="O296" s="40" t="s">
        <v>888</v>
      </c>
      <c r="P296" s="41">
        <v>22000000</v>
      </c>
      <c r="Q296" s="41">
        <v>0</v>
      </c>
      <c r="R296" s="41">
        <v>0</v>
      </c>
      <c r="S296" s="41">
        <v>22000000</v>
      </c>
      <c r="T296" s="41">
        <v>0</v>
      </c>
      <c r="U296" s="41">
        <v>22000000</v>
      </c>
      <c r="V296" s="41">
        <v>0</v>
      </c>
      <c r="W296" s="41">
        <v>9211725</v>
      </c>
      <c r="X296" s="41">
        <v>9211725</v>
      </c>
      <c r="Y296" s="41">
        <v>9211725</v>
      </c>
      <c r="Z296" s="41">
        <v>9211725</v>
      </c>
    </row>
    <row r="297" spans="1:26" ht="15" customHeight="1" x14ac:dyDescent="0.3">
      <c r="A297" s="39" t="s">
        <v>1077</v>
      </c>
      <c r="B297" s="40" t="s">
        <v>1078</v>
      </c>
      <c r="C297" s="43" t="s">
        <v>187</v>
      </c>
      <c r="D297" s="39" t="s">
        <v>36</v>
      </c>
      <c r="E297" s="39" t="s">
        <v>43</v>
      </c>
      <c r="F297" s="39" t="s">
        <v>43</v>
      </c>
      <c r="G297" s="39" t="s">
        <v>43</v>
      </c>
      <c r="H297" s="39" t="s">
        <v>857</v>
      </c>
      <c r="I297" s="39" t="s">
        <v>60</v>
      </c>
      <c r="J297" s="39"/>
      <c r="K297" s="39"/>
      <c r="L297" s="39" t="s">
        <v>50</v>
      </c>
      <c r="M297" s="39" t="s">
        <v>51</v>
      </c>
      <c r="N297" s="39" t="s">
        <v>40</v>
      </c>
      <c r="O297" s="40" t="s">
        <v>890</v>
      </c>
      <c r="P297" s="41">
        <v>0</v>
      </c>
      <c r="Q297" s="41">
        <v>25543550</v>
      </c>
      <c r="R297" s="41">
        <v>0</v>
      </c>
      <c r="S297" s="41">
        <v>25543550</v>
      </c>
      <c r="T297" s="41">
        <v>0</v>
      </c>
      <c r="U297" s="41">
        <v>25543550</v>
      </c>
      <c r="V297" s="41">
        <v>0</v>
      </c>
      <c r="W297" s="41">
        <v>25543500</v>
      </c>
      <c r="X297" s="41">
        <v>5108700</v>
      </c>
      <c r="Y297" s="41">
        <v>5108700</v>
      </c>
      <c r="Z297" s="41">
        <v>5108700</v>
      </c>
    </row>
    <row r="298" spans="1:26" ht="15" customHeight="1" x14ac:dyDescent="0.3">
      <c r="A298" s="39" t="s">
        <v>1077</v>
      </c>
      <c r="B298" s="40" t="s">
        <v>1078</v>
      </c>
      <c r="C298" s="43" t="s">
        <v>1017</v>
      </c>
      <c r="D298" s="39" t="s">
        <v>36</v>
      </c>
      <c r="E298" s="39" t="s">
        <v>43</v>
      </c>
      <c r="F298" s="39" t="s">
        <v>43</v>
      </c>
      <c r="G298" s="39" t="s">
        <v>43</v>
      </c>
      <c r="H298" s="39" t="s">
        <v>859</v>
      </c>
      <c r="I298" s="39" t="s">
        <v>851</v>
      </c>
      <c r="J298" s="39"/>
      <c r="K298" s="39"/>
      <c r="L298" s="39" t="s">
        <v>38</v>
      </c>
      <c r="M298" s="39" t="s">
        <v>39</v>
      </c>
      <c r="N298" s="39" t="s">
        <v>40</v>
      </c>
      <c r="O298" s="40" t="s">
        <v>893</v>
      </c>
      <c r="P298" s="41">
        <v>1100000</v>
      </c>
      <c r="Q298" s="41">
        <v>0</v>
      </c>
      <c r="R298" s="41">
        <v>0</v>
      </c>
      <c r="S298" s="41">
        <v>1100000</v>
      </c>
      <c r="T298" s="41">
        <v>0</v>
      </c>
      <c r="U298" s="41">
        <v>1100000</v>
      </c>
      <c r="V298" s="41">
        <v>0</v>
      </c>
      <c r="W298" s="41">
        <v>336740</v>
      </c>
      <c r="X298" s="41">
        <v>336740</v>
      </c>
      <c r="Y298" s="41">
        <v>336740</v>
      </c>
      <c r="Z298" s="41">
        <v>336740</v>
      </c>
    </row>
    <row r="299" spans="1:26" ht="15" customHeight="1" x14ac:dyDescent="0.3">
      <c r="A299" s="39" t="s">
        <v>1077</v>
      </c>
      <c r="B299" s="40" t="s">
        <v>1078</v>
      </c>
      <c r="C299" s="43" t="s">
        <v>1023</v>
      </c>
      <c r="D299" s="39" t="s">
        <v>36</v>
      </c>
      <c r="E299" s="39" t="s">
        <v>43</v>
      </c>
      <c r="F299" s="39" t="s">
        <v>43</v>
      </c>
      <c r="G299" s="39" t="s">
        <v>43</v>
      </c>
      <c r="H299" s="39" t="s">
        <v>861</v>
      </c>
      <c r="I299" s="39" t="s">
        <v>851</v>
      </c>
      <c r="J299" s="39"/>
      <c r="K299" s="39"/>
      <c r="L299" s="39" t="s">
        <v>38</v>
      </c>
      <c r="M299" s="39" t="s">
        <v>39</v>
      </c>
      <c r="N299" s="39" t="s">
        <v>40</v>
      </c>
      <c r="O299" s="40" t="s">
        <v>899</v>
      </c>
      <c r="P299" s="41">
        <v>900000</v>
      </c>
      <c r="Q299" s="41">
        <v>0</v>
      </c>
      <c r="R299" s="41">
        <v>0</v>
      </c>
      <c r="S299" s="41">
        <v>900000</v>
      </c>
      <c r="T299" s="41">
        <v>0</v>
      </c>
      <c r="U299" s="41">
        <v>900000</v>
      </c>
      <c r="V299" s="41">
        <v>0</v>
      </c>
      <c r="W299" s="41">
        <v>396215</v>
      </c>
      <c r="X299" s="41">
        <v>396215</v>
      </c>
      <c r="Y299" s="41">
        <v>396215</v>
      </c>
      <c r="Z299" s="41">
        <v>396215</v>
      </c>
    </row>
    <row r="300" spans="1:26" ht="15" customHeight="1" x14ac:dyDescent="0.3">
      <c r="A300" s="39" t="s">
        <v>1077</v>
      </c>
      <c r="B300" s="40" t="s">
        <v>1078</v>
      </c>
      <c r="C300" s="43" t="s">
        <v>1025</v>
      </c>
      <c r="D300" s="39" t="s">
        <v>36</v>
      </c>
      <c r="E300" s="39" t="s">
        <v>43</v>
      </c>
      <c r="F300" s="39" t="s">
        <v>43</v>
      </c>
      <c r="G300" s="39" t="s">
        <v>43</v>
      </c>
      <c r="H300" s="39" t="s">
        <v>863</v>
      </c>
      <c r="I300" s="39"/>
      <c r="J300" s="39"/>
      <c r="K300" s="39"/>
      <c r="L300" s="39" t="s">
        <v>38</v>
      </c>
      <c r="M300" s="39" t="s">
        <v>39</v>
      </c>
      <c r="N300" s="39" t="s">
        <v>40</v>
      </c>
      <c r="O300" s="40" t="s">
        <v>901</v>
      </c>
      <c r="P300" s="41">
        <v>0</v>
      </c>
      <c r="Q300" s="41">
        <v>258320</v>
      </c>
      <c r="R300" s="41">
        <v>0</v>
      </c>
      <c r="S300" s="41">
        <v>258320</v>
      </c>
      <c r="T300" s="41">
        <v>0</v>
      </c>
      <c r="U300" s="41">
        <v>258320</v>
      </c>
      <c r="V300" s="41">
        <v>0</v>
      </c>
      <c r="W300" s="41">
        <v>258320</v>
      </c>
      <c r="X300" s="41">
        <v>258320</v>
      </c>
      <c r="Y300" s="41">
        <v>258320</v>
      </c>
      <c r="Z300" s="41">
        <v>258320</v>
      </c>
    </row>
    <row r="301" spans="1:26" ht="15" customHeight="1" x14ac:dyDescent="0.3">
      <c r="A301" s="39" t="s">
        <v>1077</v>
      </c>
      <c r="B301" s="40" t="s">
        <v>1078</v>
      </c>
      <c r="C301" s="43" t="s">
        <v>1026</v>
      </c>
      <c r="D301" s="39" t="s">
        <v>36</v>
      </c>
      <c r="E301" s="39" t="s">
        <v>46</v>
      </c>
      <c r="F301" s="39" t="s">
        <v>53</v>
      </c>
      <c r="G301" s="39" t="s">
        <v>43</v>
      </c>
      <c r="H301" s="39" t="s">
        <v>54</v>
      </c>
      <c r="I301" s="39" t="s">
        <v>57</v>
      </c>
      <c r="J301" s="39"/>
      <c r="K301" s="39"/>
      <c r="L301" s="39" t="s">
        <v>38</v>
      </c>
      <c r="M301" s="39" t="s">
        <v>39</v>
      </c>
      <c r="N301" s="39" t="s">
        <v>40</v>
      </c>
      <c r="O301" s="40" t="s">
        <v>902</v>
      </c>
      <c r="P301" s="41">
        <v>0</v>
      </c>
      <c r="Q301" s="41">
        <v>2559253</v>
      </c>
      <c r="R301" s="41">
        <v>0</v>
      </c>
      <c r="S301" s="41">
        <v>2559253</v>
      </c>
      <c r="T301" s="41">
        <v>0</v>
      </c>
      <c r="U301" s="41">
        <v>2559253</v>
      </c>
      <c r="V301" s="41">
        <v>0</v>
      </c>
      <c r="W301" s="41">
        <v>2559253</v>
      </c>
      <c r="X301" s="41">
        <v>2559253</v>
      </c>
      <c r="Y301" s="41">
        <v>2559253</v>
      </c>
      <c r="Z301" s="41">
        <v>2559253</v>
      </c>
    </row>
    <row r="302" spans="1:26" ht="15" customHeight="1" x14ac:dyDescent="0.3">
      <c r="A302" s="39" t="s">
        <v>1077</v>
      </c>
      <c r="B302" s="40" t="s">
        <v>1078</v>
      </c>
      <c r="C302" s="43" t="s">
        <v>1028</v>
      </c>
      <c r="D302" s="39" t="s">
        <v>36</v>
      </c>
      <c r="E302" s="39" t="s">
        <v>63</v>
      </c>
      <c r="F302" s="39" t="s">
        <v>37</v>
      </c>
      <c r="G302" s="39" t="s">
        <v>43</v>
      </c>
      <c r="H302" s="39" t="s">
        <v>57</v>
      </c>
      <c r="I302" s="39"/>
      <c r="J302" s="39"/>
      <c r="K302" s="39"/>
      <c r="L302" s="39" t="s">
        <v>38</v>
      </c>
      <c r="M302" s="39" t="s">
        <v>39</v>
      </c>
      <c r="N302" s="39" t="s">
        <v>40</v>
      </c>
      <c r="O302" s="40" t="s">
        <v>904</v>
      </c>
      <c r="P302" s="41">
        <v>0</v>
      </c>
      <c r="Q302" s="41">
        <v>6590000</v>
      </c>
      <c r="R302" s="41">
        <v>0</v>
      </c>
      <c r="S302" s="41">
        <v>6590000</v>
      </c>
      <c r="T302" s="41">
        <v>0</v>
      </c>
      <c r="U302" s="41">
        <v>6590000</v>
      </c>
      <c r="V302" s="41">
        <v>0</v>
      </c>
      <c r="W302" s="41">
        <v>6590000</v>
      </c>
      <c r="X302" s="41">
        <v>6590000</v>
      </c>
      <c r="Y302" s="41">
        <v>6590000</v>
      </c>
      <c r="Z302" s="41">
        <v>6590000</v>
      </c>
    </row>
    <row r="303" spans="1:26" ht="15" customHeight="1" x14ac:dyDescent="0.3">
      <c r="A303" s="39" t="s">
        <v>1077</v>
      </c>
      <c r="B303" s="40" t="s">
        <v>1078</v>
      </c>
      <c r="C303" s="43" t="s">
        <v>1029</v>
      </c>
      <c r="D303" s="39" t="s">
        <v>36</v>
      </c>
      <c r="E303" s="39" t="s">
        <v>63</v>
      </c>
      <c r="F303" s="39" t="s">
        <v>37</v>
      </c>
      <c r="G303" s="39" t="s">
        <v>43</v>
      </c>
      <c r="H303" s="39" t="s">
        <v>849</v>
      </c>
      <c r="I303" s="39"/>
      <c r="J303" s="39"/>
      <c r="K303" s="39"/>
      <c r="L303" s="39" t="s">
        <v>50</v>
      </c>
      <c r="M303" s="39" t="s">
        <v>51</v>
      </c>
      <c r="N303" s="39" t="s">
        <v>40</v>
      </c>
      <c r="O303" s="40" t="s">
        <v>905</v>
      </c>
      <c r="P303" s="41">
        <v>0</v>
      </c>
      <c r="Q303" s="41">
        <v>265000</v>
      </c>
      <c r="R303" s="41">
        <v>0</v>
      </c>
      <c r="S303" s="41">
        <v>265000</v>
      </c>
      <c r="T303" s="41">
        <v>0</v>
      </c>
      <c r="U303" s="41">
        <v>265000</v>
      </c>
      <c r="V303" s="41">
        <v>0</v>
      </c>
      <c r="W303" s="41">
        <v>263000</v>
      </c>
      <c r="X303" s="41">
        <v>263000</v>
      </c>
      <c r="Y303" s="41">
        <v>263000</v>
      </c>
      <c r="Z303" s="41">
        <v>263000</v>
      </c>
    </row>
    <row r="304" spans="1:26" ht="15" customHeight="1" x14ac:dyDescent="0.3">
      <c r="A304" s="39" t="s">
        <v>1077</v>
      </c>
      <c r="B304" s="40" t="s">
        <v>1078</v>
      </c>
      <c r="C304" s="43" t="s">
        <v>1043</v>
      </c>
      <c r="D304" s="39" t="s">
        <v>68</v>
      </c>
      <c r="E304" s="39" t="s">
        <v>81</v>
      </c>
      <c r="F304" s="39" t="s">
        <v>70</v>
      </c>
      <c r="G304" s="39" t="s">
        <v>78</v>
      </c>
      <c r="H304" s="39" t="s">
        <v>908</v>
      </c>
      <c r="I304" s="39" t="s">
        <v>932</v>
      </c>
      <c r="J304" s="39" t="s">
        <v>43</v>
      </c>
      <c r="K304" s="39"/>
      <c r="L304" s="39" t="s">
        <v>38</v>
      </c>
      <c r="M304" s="39" t="s">
        <v>39</v>
      </c>
      <c r="N304" s="39" t="s">
        <v>40</v>
      </c>
      <c r="O304" s="40" t="s">
        <v>933</v>
      </c>
      <c r="P304" s="41">
        <v>0</v>
      </c>
      <c r="Q304" s="41">
        <v>162605200</v>
      </c>
      <c r="R304" s="41">
        <v>0</v>
      </c>
      <c r="S304" s="41">
        <v>162605200</v>
      </c>
      <c r="T304" s="41">
        <v>0</v>
      </c>
      <c r="U304" s="41">
        <v>152886711</v>
      </c>
      <c r="V304" s="41">
        <v>9718489</v>
      </c>
      <c r="W304" s="41">
        <v>152886711</v>
      </c>
      <c r="X304" s="41">
        <v>8040605</v>
      </c>
      <c r="Y304" s="41">
        <v>8040605</v>
      </c>
      <c r="Z304" s="41">
        <v>8040605</v>
      </c>
    </row>
    <row r="305" spans="1:26" ht="15" customHeight="1" x14ac:dyDescent="0.3">
      <c r="A305" s="39" t="s">
        <v>1077</v>
      </c>
      <c r="B305" s="40" t="s">
        <v>1078</v>
      </c>
      <c r="C305" s="43" t="s">
        <v>1043</v>
      </c>
      <c r="D305" s="39" t="s">
        <v>68</v>
      </c>
      <c r="E305" s="39" t="s">
        <v>81</v>
      </c>
      <c r="F305" s="39" t="s">
        <v>70</v>
      </c>
      <c r="G305" s="39" t="s">
        <v>78</v>
      </c>
      <c r="H305" s="39" t="s">
        <v>908</v>
      </c>
      <c r="I305" s="39" t="s">
        <v>932</v>
      </c>
      <c r="J305" s="39" t="s">
        <v>43</v>
      </c>
      <c r="K305" s="39"/>
      <c r="L305" s="39" t="s">
        <v>38</v>
      </c>
      <c r="M305" s="39" t="s">
        <v>83</v>
      </c>
      <c r="N305" s="39" t="s">
        <v>40</v>
      </c>
      <c r="O305" s="40" t="s">
        <v>933</v>
      </c>
      <c r="P305" s="41">
        <v>0</v>
      </c>
      <c r="Q305" s="41">
        <v>68723445</v>
      </c>
      <c r="R305" s="41">
        <v>0</v>
      </c>
      <c r="S305" s="41">
        <v>68723445</v>
      </c>
      <c r="T305" s="41">
        <v>0</v>
      </c>
      <c r="U305" s="41">
        <v>66723445</v>
      </c>
      <c r="V305" s="41">
        <v>2000000</v>
      </c>
      <c r="W305" s="41">
        <v>42696412</v>
      </c>
      <c r="X305" s="41">
        <v>3081184</v>
      </c>
      <c r="Y305" s="41">
        <v>3081184</v>
      </c>
      <c r="Z305" s="41">
        <v>3081184</v>
      </c>
    </row>
    <row r="306" spans="1:26" ht="15" customHeight="1" x14ac:dyDescent="0.3">
      <c r="A306" s="39" t="s">
        <v>1077</v>
      </c>
      <c r="B306" s="40" t="s">
        <v>1078</v>
      </c>
      <c r="C306" s="43" t="s">
        <v>1044</v>
      </c>
      <c r="D306" s="39" t="s">
        <v>68</v>
      </c>
      <c r="E306" s="39" t="s">
        <v>81</v>
      </c>
      <c r="F306" s="39" t="s">
        <v>70</v>
      </c>
      <c r="G306" s="39" t="s">
        <v>78</v>
      </c>
      <c r="H306" s="39" t="s">
        <v>908</v>
      </c>
      <c r="I306" s="39" t="s">
        <v>934</v>
      </c>
      <c r="J306" s="39" t="s">
        <v>43</v>
      </c>
      <c r="K306" s="39"/>
      <c r="L306" s="39" t="s">
        <v>50</v>
      </c>
      <c r="M306" s="39" t="s">
        <v>51</v>
      </c>
      <c r="N306" s="39" t="s">
        <v>40</v>
      </c>
      <c r="O306" s="40" t="s">
        <v>935</v>
      </c>
      <c r="P306" s="41">
        <v>0</v>
      </c>
      <c r="Q306" s="41">
        <v>56807890</v>
      </c>
      <c r="R306" s="41">
        <v>0</v>
      </c>
      <c r="S306" s="41">
        <v>56807890</v>
      </c>
      <c r="T306" s="41">
        <v>0</v>
      </c>
      <c r="U306" s="41">
        <v>56807890</v>
      </c>
      <c r="V306" s="41">
        <v>0</v>
      </c>
      <c r="W306" s="41">
        <v>54807890</v>
      </c>
      <c r="X306" s="41">
        <v>0</v>
      </c>
      <c r="Y306" s="41">
        <v>0</v>
      </c>
      <c r="Z306" s="41">
        <v>0</v>
      </c>
    </row>
    <row r="307" spans="1:26" ht="15" customHeight="1" x14ac:dyDescent="0.3">
      <c r="A307" s="39" t="s">
        <v>1077</v>
      </c>
      <c r="B307" s="40" t="s">
        <v>1078</v>
      </c>
      <c r="C307" s="43" t="s">
        <v>1059</v>
      </c>
      <c r="D307" s="39" t="s">
        <v>68</v>
      </c>
      <c r="E307" s="39" t="s">
        <v>90</v>
      </c>
      <c r="F307" s="39" t="s">
        <v>70</v>
      </c>
      <c r="G307" s="39" t="s">
        <v>91</v>
      </c>
      <c r="H307" s="39" t="s">
        <v>908</v>
      </c>
      <c r="I307" s="39" t="s">
        <v>964</v>
      </c>
      <c r="J307" s="39" t="s">
        <v>43</v>
      </c>
      <c r="K307" s="39"/>
      <c r="L307" s="39" t="s">
        <v>50</v>
      </c>
      <c r="M307" s="39" t="s">
        <v>51</v>
      </c>
      <c r="N307" s="39" t="s">
        <v>40</v>
      </c>
      <c r="O307" s="40" t="s">
        <v>965</v>
      </c>
      <c r="P307" s="41">
        <v>0</v>
      </c>
      <c r="Q307" s="41">
        <v>24269760</v>
      </c>
      <c r="R307" s="41">
        <v>0</v>
      </c>
      <c r="S307" s="41">
        <v>24269760</v>
      </c>
      <c r="T307" s="41">
        <v>0</v>
      </c>
      <c r="U307" s="41">
        <v>24269760</v>
      </c>
      <c r="V307" s="41">
        <v>0</v>
      </c>
      <c r="W307" s="41">
        <v>24269760</v>
      </c>
      <c r="X307" s="42">
        <v>0</v>
      </c>
      <c r="Y307" s="41">
        <v>0</v>
      </c>
      <c r="Z307" s="41">
        <v>0</v>
      </c>
    </row>
    <row r="308" spans="1:26" ht="15" customHeight="1" x14ac:dyDescent="0.3">
      <c r="A308" s="39" t="s">
        <v>1079</v>
      </c>
      <c r="B308" s="40" t="s">
        <v>1080</v>
      </c>
      <c r="C308" s="43" t="s">
        <v>983</v>
      </c>
      <c r="D308" s="39" t="s">
        <v>36</v>
      </c>
      <c r="E308" s="39" t="s">
        <v>37</v>
      </c>
      <c r="F308" s="39" t="s">
        <v>37</v>
      </c>
      <c r="G308" s="39" t="s">
        <v>37</v>
      </c>
      <c r="H308" s="39" t="s">
        <v>57</v>
      </c>
      <c r="I308" s="39" t="s">
        <v>57</v>
      </c>
      <c r="J308" s="39"/>
      <c r="K308" s="39"/>
      <c r="L308" s="39" t="s">
        <v>38</v>
      </c>
      <c r="M308" s="39" t="s">
        <v>39</v>
      </c>
      <c r="N308" s="39" t="s">
        <v>40</v>
      </c>
      <c r="O308" s="40" t="s">
        <v>848</v>
      </c>
      <c r="P308" s="41">
        <v>528819000</v>
      </c>
      <c r="Q308" s="41">
        <v>0</v>
      </c>
      <c r="R308" s="41">
        <v>0</v>
      </c>
      <c r="S308" s="41">
        <v>528819000</v>
      </c>
      <c r="T308" s="41">
        <v>0</v>
      </c>
      <c r="U308" s="41">
        <v>166966460</v>
      </c>
      <c r="V308" s="41">
        <v>361852540</v>
      </c>
      <c r="W308" s="41">
        <v>166966460</v>
      </c>
      <c r="X308" s="41">
        <v>166966460</v>
      </c>
      <c r="Y308" s="41">
        <v>166966460</v>
      </c>
      <c r="Z308" s="41">
        <v>166966460</v>
      </c>
    </row>
    <row r="309" spans="1:26" ht="15" customHeight="1" x14ac:dyDescent="0.3">
      <c r="A309" s="39" t="s">
        <v>1079</v>
      </c>
      <c r="B309" s="40" t="s">
        <v>1080</v>
      </c>
      <c r="C309" s="43" t="s">
        <v>985</v>
      </c>
      <c r="D309" s="39" t="s">
        <v>36</v>
      </c>
      <c r="E309" s="39" t="s">
        <v>37</v>
      </c>
      <c r="F309" s="39" t="s">
        <v>37</v>
      </c>
      <c r="G309" s="39" t="s">
        <v>37</v>
      </c>
      <c r="H309" s="39" t="s">
        <v>57</v>
      </c>
      <c r="I309" s="39" t="s">
        <v>851</v>
      </c>
      <c r="J309" s="39"/>
      <c r="K309" s="39"/>
      <c r="L309" s="39" t="s">
        <v>38</v>
      </c>
      <c r="M309" s="39" t="s">
        <v>39</v>
      </c>
      <c r="N309" s="39" t="s">
        <v>40</v>
      </c>
      <c r="O309" s="40" t="s">
        <v>852</v>
      </c>
      <c r="P309" s="41">
        <v>11329000</v>
      </c>
      <c r="Q309" s="41">
        <v>0</v>
      </c>
      <c r="R309" s="41">
        <v>0</v>
      </c>
      <c r="S309" s="41">
        <v>11329000</v>
      </c>
      <c r="T309" s="41">
        <v>0</v>
      </c>
      <c r="U309" s="41">
        <v>3970286</v>
      </c>
      <c r="V309" s="41">
        <v>7358714</v>
      </c>
      <c r="W309" s="41">
        <v>3970286</v>
      </c>
      <c r="X309" s="41">
        <v>3970286</v>
      </c>
      <c r="Y309" s="41">
        <v>3970286</v>
      </c>
      <c r="Z309" s="41">
        <v>3970286</v>
      </c>
    </row>
    <row r="310" spans="1:26" ht="15" customHeight="1" x14ac:dyDescent="0.3">
      <c r="A310" s="39" t="s">
        <v>1079</v>
      </c>
      <c r="B310" s="40" t="s">
        <v>1080</v>
      </c>
      <c r="C310" s="43" t="s">
        <v>986</v>
      </c>
      <c r="D310" s="39" t="s">
        <v>36</v>
      </c>
      <c r="E310" s="39" t="s">
        <v>37</v>
      </c>
      <c r="F310" s="39" t="s">
        <v>37</v>
      </c>
      <c r="G310" s="39" t="s">
        <v>37</v>
      </c>
      <c r="H310" s="39" t="s">
        <v>57</v>
      </c>
      <c r="I310" s="39" t="s">
        <v>853</v>
      </c>
      <c r="J310" s="39"/>
      <c r="K310" s="39"/>
      <c r="L310" s="39" t="s">
        <v>38</v>
      </c>
      <c r="M310" s="39" t="s">
        <v>39</v>
      </c>
      <c r="N310" s="39" t="s">
        <v>40</v>
      </c>
      <c r="O310" s="40" t="s">
        <v>854</v>
      </c>
      <c r="P310" s="41">
        <v>14151000</v>
      </c>
      <c r="Q310" s="41">
        <v>0</v>
      </c>
      <c r="R310" s="41">
        <v>0</v>
      </c>
      <c r="S310" s="41">
        <v>14151000</v>
      </c>
      <c r="T310" s="41">
        <v>0</v>
      </c>
      <c r="U310" s="41">
        <v>4995276</v>
      </c>
      <c r="V310" s="41">
        <v>9155724</v>
      </c>
      <c r="W310" s="41">
        <v>4995276</v>
      </c>
      <c r="X310" s="41">
        <v>4995276</v>
      </c>
      <c r="Y310" s="41">
        <v>4995276</v>
      </c>
      <c r="Z310" s="41">
        <v>4995276</v>
      </c>
    </row>
    <row r="311" spans="1:26" ht="15" customHeight="1" x14ac:dyDescent="0.3">
      <c r="A311" s="39" t="s">
        <v>1079</v>
      </c>
      <c r="B311" s="40" t="s">
        <v>1080</v>
      </c>
      <c r="C311" s="43" t="s">
        <v>987</v>
      </c>
      <c r="D311" s="39" t="s">
        <v>36</v>
      </c>
      <c r="E311" s="39" t="s">
        <v>37</v>
      </c>
      <c r="F311" s="39" t="s">
        <v>37</v>
      </c>
      <c r="G311" s="39" t="s">
        <v>37</v>
      </c>
      <c r="H311" s="39" t="s">
        <v>57</v>
      </c>
      <c r="I311" s="39" t="s">
        <v>855</v>
      </c>
      <c r="J311" s="39"/>
      <c r="K311" s="39"/>
      <c r="L311" s="39" t="s">
        <v>38</v>
      </c>
      <c r="M311" s="39" t="s">
        <v>39</v>
      </c>
      <c r="N311" s="39" t="s">
        <v>40</v>
      </c>
      <c r="O311" s="40" t="s">
        <v>856</v>
      </c>
      <c r="P311" s="41">
        <v>51629000</v>
      </c>
      <c r="Q311" s="41">
        <v>0</v>
      </c>
      <c r="R311" s="41">
        <v>0</v>
      </c>
      <c r="S311" s="41">
        <v>51629000</v>
      </c>
      <c r="T311" s="41">
        <v>0</v>
      </c>
      <c r="U311" s="41">
        <v>0</v>
      </c>
      <c r="V311" s="41">
        <v>51629000</v>
      </c>
      <c r="W311" s="41">
        <v>0</v>
      </c>
      <c r="X311" s="41">
        <v>0</v>
      </c>
      <c r="Y311" s="41">
        <v>0</v>
      </c>
      <c r="Z311" s="41">
        <v>0</v>
      </c>
    </row>
    <row r="312" spans="1:26" ht="15" customHeight="1" x14ac:dyDescent="0.3">
      <c r="A312" s="39" t="s">
        <v>1079</v>
      </c>
      <c r="B312" s="40" t="s">
        <v>1080</v>
      </c>
      <c r="C312" s="43" t="s">
        <v>988</v>
      </c>
      <c r="D312" s="39" t="s">
        <v>36</v>
      </c>
      <c r="E312" s="39" t="s">
        <v>37</v>
      </c>
      <c r="F312" s="39" t="s">
        <v>37</v>
      </c>
      <c r="G312" s="39" t="s">
        <v>37</v>
      </c>
      <c r="H312" s="39" t="s">
        <v>57</v>
      </c>
      <c r="I312" s="39" t="s">
        <v>857</v>
      </c>
      <c r="J312" s="39"/>
      <c r="K312" s="39"/>
      <c r="L312" s="39" t="s">
        <v>38</v>
      </c>
      <c r="M312" s="39" t="s">
        <v>39</v>
      </c>
      <c r="N312" s="39" t="s">
        <v>40</v>
      </c>
      <c r="O312" s="40" t="s">
        <v>858</v>
      </c>
      <c r="P312" s="41">
        <v>19673000</v>
      </c>
      <c r="Q312" s="41">
        <v>0</v>
      </c>
      <c r="R312" s="41">
        <v>0</v>
      </c>
      <c r="S312" s="41">
        <v>19673000</v>
      </c>
      <c r="T312" s="41">
        <v>0</v>
      </c>
      <c r="U312" s="41">
        <v>8218184</v>
      </c>
      <c r="V312" s="41">
        <v>11454816</v>
      </c>
      <c r="W312" s="41">
        <v>8218184</v>
      </c>
      <c r="X312" s="41">
        <v>8218184</v>
      </c>
      <c r="Y312" s="41">
        <v>8218184</v>
      </c>
      <c r="Z312" s="41">
        <v>8218184</v>
      </c>
    </row>
    <row r="313" spans="1:26" ht="15" customHeight="1" x14ac:dyDescent="0.3">
      <c r="A313" s="39" t="s">
        <v>1079</v>
      </c>
      <c r="B313" s="40" t="s">
        <v>1080</v>
      </c>
      <c r="C313" s="43" t="s">
        <v>990</v>
      </c>
      <c r="D313" s="39" t="s">
        <v>36</v>
      </c>
      <c r="E313" s="39" t="s">
        <v>37</v>
      </c>
      <c r="F313" s="39" t="s">
        <v>37</v>
      </c>
      <c r="G313" s="39" t="s">
        <v>37</v>
      </c>
      <c r="H313" s="39" t="s">
        <v>57</v>
      </c>
      <c r="I313" s="39" t="s">
        <v>861</v>
      </c>
      <c r="J313" s="39"/>
      <c r="K313" s="39"/>
      <c r="L313" s="39" t="s">
        <v>38</v>
      </c>
      <c r="M313" s="39" t="s">
        <v>39</v>
      </c>
      <c r="N313" s="39" t="s">
        <v>40</v>
      </c>
      <c r="O313" s="40" t="s">
        <v>862</v>
      </c>
      <c r="P313" s="41">
        <v>67071000</v>
      </c>
      <c r="Q313" s="41">
        <v>0</v>
      </c>
      <c r="R313" s="41">
        <v>0</v>
      </c>
      <c r="S313" s="41">
        <v>67071000</v>
      </c>
      <c r="T313" s="41">
        <v>0</v>
      </c>
      <c r="U313" s="41">
        <v>0</v>
      </c>
      <c r="V313" s="41">
        <v>67071000</v>
      </c>
      <c r="W313" s="41">
        <v>0</v>
      </c>
      <c r="X313" s="41">
        <v>0</v>
      </c>
      <c r="Y313" s="41">
        <v>0</v>
      </c>
      <c r="Z313" s="41">
        <v>0</v>
      </c>
    </row>
    <row r="314" spans="1:26" ht="15" customHeight="1" x14ac:dyDescent="0.3">
      <c r="A314" s="39" t="s">
        <v>1079</v>
      </c>
      <c r="B314" s="40" t="s">
        <v>1080</v>
      </c>
      <c r="C314" s="43" t="s">
        <v>991</v>
      </c>
      <c r="D314" s="39" t="s">
        <v>36</v>
      </c>
      <c r="E314" s="39" t="s">
        <v>37</v>
      </c>
      <c r="F314" s="39" t="s">
        <v>37</v>
      </c>
      <c r="G314" s="39" t="s">
        <v>37</v>
      </c>
      <c r="H314" s="39" t="s">
        <v>57</v>
      </c>
      <c r="I314" s="39" t="s">
        <v>863</v>
      </c>
      <c r="J314" s="39"/>
      <c r="K314" s="39"/>
      <c r="L314" s="39" t="s">
        <v>38</v>
      </c>
      <c r="M314" s="39" t="s">
        <v>39</v>
      </c>
      <c r="N314" s="39" t="s">
        <v>40</v>
      </c>
      <c r="O314" s="40" t="s">
        <v>864</v>
      </c>
      <c r="P314" s="41">
        <v>40435000</v>
      </c>
      <c r="Q314" s="41">
        <v>0</v>
      </c>
      <c r="R314" s="41">
        <v>0</v>
      </c>
      <c r="S314" s="41">
        <v>40435000</v>
      </c>
      <c r="T314" s="41">
        <v>0</v>
      </c>
      <c r="U314" s="41">
        <v>4604198</v>
      </c>
      <c r="V314" s="41">
        <v>35830802</v>
      </c>
      <c r="W314" s="41">
        <v>4604198</v>
      </c>
      <c r="X314" s="41">
        <v>4604198</v>
      </c>
      <c r="Y314" s="41">
        <v>3398184</v>
      </c>
      <c r="Z314" s="41">
        <v>3398184</v>
      </c>
    </row>
    <row r="315" spans="1:26" ht="15" customHeight="1" x14ac:dyDescent="0.3">
      <c r="A315" s="39" t="s">
        <v>1079</v>
      </c>
      <c r="B315" s="40" t="s">
        <v>1080</v>
      </c>
      <c r="C315" s="43" t="s">
        <v>992</v>
      </c>
      <c r="D315" s="39" t="s">
        <v>36</v>
      </c>
      <c r="E315" s="39" t="s">
        <v>37</v>
      </c>
      <c r="F315" s="39" t="s">
        <v>37</v>
      </c>
      <c r="G315" s="39" t="s">
        <v>43</v>
      </c>
      <c r="H315" s="39" t="s">
        <v>57</v>
      </c>
      <c r="I315" s="39"/>
      <c r="J315" s="39"/>
      <c r="K315" s="39"/>
      <c r="L315" s="39" t="s">
        <v>38</v>
      </c>
      <c r="M315" s="39" t="s">
        <v>39</v>
      </c>
      <c r="N315" s="39" t="s">
        <v>40</v>
      </c>
      <c r="O315" s="40" t="s">
        <v>865</v>
      </c>
      <c r="P315" s="41">
        <v>69936000</v>
      </c>
      <c r="Q315" s="41">
        <v>0</v>
      </c>
      <c r="R315" s="41">
        <v>0</v>
      </c>
      <c r="S315" s="41">
        <v>69936000</v>
      </c>
      <c r="T315" s="41">
        <v>0</v>
      </c>
      <c r="U315" s="41">
        <v>19946325</v>
      </c>
      <c r="V315" s="41">
        <v>49989675</v>
      </c>
      <c r="W315" s="41">
        <v>19946325</v>
      </c>
      <c r="X315" s="41">
        <v>19946325</v>
      </c>
      <c r="Y315" s="41">
        <v>19946325</v>
      </c>
      <c r="Z315" s="41">
        <v>19946325</v>
      </c>
    </row>
    <row r="316" spans="1:26" ht="15" customHeight="1" x14ac:dyDescent="0.3">
      <c r="A316" s="39" t="s">
        <v>1079</v>
      </c>
      <c r="B316" s="40" t="s">
        <v>1080</v>
      </c>
      <c r="C316" s="43" t="s">
        <v>993</v>
      </c>
      <c r="D316" s="39" t="s">
        <v>36</v>
      </c>
      <c r="E316" s="39" t="s">
        <v>37</v>
      </c>
      <c r="F316" s="39" t="s">
        <v>37</v>
      </c>
      <c r="G316" s="39" t="s">
        <v>43</v>
      </c>
      <c r="H316" s="39" t="s">
        <v>60</v>
      </c>
      <c r="I316" s="39"/>
      <c r="J316" s="39"/>
      <c r="K316" s="39"/>
      <c r="L316" s="39" t="s">
        <v>38</v>
      </c>
      <c r="M316" s="39" t="s">
        <v>39</v>
      </c>
      <c r="N316" s="39" t="s">
        <v>40</v>
      </c>
      <c r="O316" s="40" t="s">
        <v>866</v>
      </c>
      <c r="P316" s="41">
        <v>49532000</v>
      </c>
      <c r="Q316" s="41">
        <v>0</v>
      </c>
      <c r="R316" s="41">
        <v>0</v>
      </c>
      <c r="S316" s="41">
        <v>49532000</v>
      </c>
      <c r="T316" s="41">
        <v>0</v>
      </c>
      <c r="U316" s="41">
        <v>17696272</v>
      </c>
      <c r="V316" s="41">
        <v>31835728</v>
      </c>
      <c r="W316" s="41">
        <v>17696272</v>
      </c>
      <c r="X316" s="41">
        <v>17696272</v>
      </c>
      <c r="Y316" s="41">
        <v>17696272</v>
      </c>
      <c r="Z316" s="41">
        <v>17696272</v>
      </c>
    </row>
    <row r="317" spans="1:26" ht="15" customHeight="1" x14ac:dyDescent="0.3">
      <c r="A317" s="39" t="s">
        <v>1079</v>
      </c>
      <c r="B317" s="40" t="s">
        <v>1080</v>
      </c>
      <c r="C317" s="43" t="s">
        <v>995</v>
      </c>
      <c r="D317" s="39" t="s">
        <v>36</v>
      </c>
      <c r="E317" s="39" t="s">
        <v>37</v>
      </c>
      <c r="F317" s="39" t="s">
        <v>37</v>
      </c>
      <c r="G317" s="39" t="s">
        <v>43</v>
      </c>
      <c r="H317" s="39" t="s">
        <v>851</v>
      </c>
      <c r="I317" s="39"/>
      <c r="J317" s="39"/>
      <c r="K317" s="39"/>
      <c r="L317" s="39" t="s">
        <v>38</v>
      </c>
      <c r="M317" s="39" t="s">
        <v>39</v>
      </c>
      <c r="N317" s="39" t="s">
        <v>40</v>
      </c>
      <c r="O317" s="40" t="s">
        <v>868</v>
      </c>
      <c r="P317" s="41">
        <v>28209000</v>
      </c>
      <c r="Q317" s="41">
        <v>0</v>
      </c>
      <c r="R317" s="41">
        <v>0</v>
      </c>
      <c r="S317" s="41">
        <v>28209000</v>
      </c>
      <c r="T317" s="41">
        <v>0</v>
      </c>
      <c r="U317" s="41">
        <v>8253500</v>
      </c>
      <c r="V317" s="41">
        <v>19955500</v>
      </c>
      <c r="W317" s="41">
        <v>8253500</v>
      </c>
      <c r="X317" s="41">
        <v>8253500</v>
      </c>
      <c r="Y317" s="41">
        <v>8253500</v>
      </c>
      <c r="Z317" s="41">
        <v>8253500</v>
      </c>
    </row>
    <row r="318" spans="1:26" ht="15" customHeight="1" x14ac:dyDescent="0.3">
      <c r="A318" s="39" t="s">
        <v>1079</v>
      </c>
      <c r="B318" s="40" t="s">
        <v>1080</v>
      </c>
      <c r="C318" s="43" t="s">
        <v>996</v>
      </c>
      <c r="D318" s="39" t="s">
        <v>36</v>
      </c>
      <c r="E318" s="39" t="s">
        <v>37</v>
      </c>
      <c r="F318" s="39" t="s">
        <v>37</v>
      </c>
      <c r="G318" s="39" t="s">
        <v>43</v>
      </c>
      <c r="H318" s="39" t="s">
        <v>853</v>
      </c>
      <c r="I318" s="39"/>
      <c r="J318" s="39"/>
      <c r="K318" s="39"/>
      <c r="L318" s="39" t="s">
        <v>38</v>
      </c>
      <c r="M318" s="39" t="s">
        <v>39</v>
      </c>
      <c r="N318" s="39" t="s">
        <v>40</v>
      </c>
      <c r="O318" s="40" t="s">
        <v>869</v>
      </c>
      <c r="P318" s="41">
        <v>7647000</v>
      </c>
      <c r="Q318" s="41">
        <v>0</v>
      </c>
      <c r="R318" s="41">
        <v>0</v>
      </c>
      <c r="S318" s="41">
        <v>7647000</v>
      </c>
      <c r="T318" s="41">
        <v>0</v>
      </c>
      <c r="U318" s="41">
        <v>2395200</v>
      </c>
      <c r="V318" s="41">
        <v>5251800</v>
      </c>
      <c r="W318" s="41">
        <v>2395200</v>
      </c>
      <c r="X318" s="41">
        <v>2395200</v>
      </c>
      <c r="Y318" s="41">
        <v>2395200</v>
      </c>
      <c r="Z318" s="41">
        <v>2395200</v>
      </c>
    </row>
    <row r="319" spans="1:26" ht="15" customHeight="1" x14ac:dyDescent="0.3">
      <c r="A319" s="39" t="s">
        <v>1079</v>
      </c>
      <c r="B319" s="40" t="s">
        <v>1080</v>
      </c>
      <c r="C319" s="43" t="s">
        <v>997</v>
      </c>
      <c r="D319" s="39" t="s">
        <v>36</v>
      </c>
      <c r="E319" s="39" t="s">
        <v>37</v>
      </c>
      <c r="F319" s="39" t="s">
        <v>37</v>
      </c>
      <c r="G319" s="39" t="s">
        <v>43</v>
      </c>
      <c r="H319" s="39" t="s">
        <v>855</v>
      </c>
      <c r="I319" s="39"/>
      <c r="J319" s="39"/>
      <c r="K319" s="39"/>
      <c r="L319" s="39" t="s">
        <v>38</v>
      </c>
      <c r="M319" s="39" t="s">
        <v>39</v>
      </c>
      <c r="N319" s="39" t="s">
        <v>40</v>
      </c>
      <c r="O319" s="40" t="s">
        <v>870</v>
      </c>
      <c r="P319" s="41">
        <v>20869000</v>
      </c>
      <c r="Q319" s="41">
        <v>0</v>
      </c>
      <c r="R319" s="41">
        <v>0</v>
      </c>
      <c r="S319" s="41">
        <v>20869000</v>
      </c>
      <c r="T319" s="41">
        <v>0</v>
      </c>
      <c r="U319" s="41">
        <v>6191400</v>
      </c>
      <c r="V319" s="41">
        <v>14677600</v>
      </c>
      <c r="W319" s="41">
        <v>6191400</v>
      </c>
      <c r="X319" s="41">
        <v>6191400</v>
      </c>
      <c r="Y319" s="41">
        <v>6191400</v>
      </c>
      <c r="Z319" s="41">
        <v>6191400</v>
      </c>
    </row>
    <row r="320" spans="1:26" ht="15" customHeight="1" x14ac:dyDescent="0.3">
      <c r="A320" s="39" t="s">
        <v>1079</v>
      </c>
      <c r="B320" s="40" t="s">
        <v>1080</v>
      </c>
      <c r="C320" s="43" t="s">
        <v>998</v>
      </c>
      <c r="D320" s="39" t="s">
        <v>36</v>
      </c>
      <c r="E320" s="39" t="s">
        <v>37</v>
      </c>
      <c r="F320" s="39" t="s">
        <v>37</v>
      </c>
      <c r="G320" s="39" t="s">
        <v>43</v>
      </c>
      <c r="H320" s="39" t="s">
        <v>857</v>
      </c>
      <c r="I320" s="39"/>
      <c r="J320" s="39"/>
      <c r="K320" s="39"/>
      <c r="L320" s="39" t="s">
        <v>38</v>
      </c>
      <c r="M320" s="39" t="s">
        <v>39</v>
      </c>
      <c r="N320" s="39" t="s">
        <v>40</v>
      </c>
      <c r="O320" s="40" t="s">
        <v>871</v>
      </c>
      <c r="P320" s="41">
        <v>13913000</v>
      </c>
      <c r="Q320" s="41">
        <v>0</v>
      </c>
      <c r="R320" s="41">
        <v>0</v>
      </c>
      <c r="S320" s="41">
        <v>13913000</v>
      </c>
      <c r="T320" s="41">
        <v>0</v>
      </c>
      <c r="U320" s="41">
        <v>4129500</v>
      </c>
      <c r="V320" s="41">
        <v>9783500</v>
      </c>
      <c r="W320" s="41">
        <v>4129500</v>
      </c>
      <c r="X320" s="41">
        <v>4129500</v>
      </c>
      <c r="Y320" s="41">
        <v>4129500</v>
      </c>
      <c r="Z320" s="41">
        <v>4129500</v>
      </c>
    </row>
    <row r="321" spans="1:26" ht="15" customHeight="1" x14ac:dyDescent="0.3">
      <c r="A321" s="39" t="s">
        <v>1079</v>
      </c>
      <c r="B321" s="40" t="s">
        <v>1080</v>
      </c>
      <c r="C321" s="43" t="s">
        <v>999</v>
      </c>
      <c r="D321" s="39" t="s">
        <v>36</v>
      </c>
      <c r="E321" s="39" t="s">
        <v>37</v>
      </c>
      <c r="F321" s="39" t="s">
        <v>37</v>
      </c>
      <c r="G321" s="39" t="s">
        <v>46</v>
      </c>
      <c r="H321" s="39" t="s">
        <v>57</v>
      </c>
      <c r="I321" s="39" t="s">
        <v>57</v>
      </c>
      <c r="J321" s="39"/>
      <c r="K321" s="39"/>
      <c r="L321" s="39" t="s">
        <v>38</v>
      </c>
      <c r="M321" s="39" t="s">
        <v>39</v>
      </c>
      <c r="N321" s="39" t="s">
        <v>40</v>
      </c>
      <c r="O321" s="40" t="s">
        <v>872</v>
      </c>
      <c r="P321" s="41">
        <v>0</v>
      </c>
      <c r="Q321" s="41">
        <v>44053000</v>
      </c>
      <c r="R321" s="41">
        <v>0</v>
      </c>
      <c r="S321" s="41">
        <v>44053000</v>
      </c>
      <c r="T321" s="41">
        <v>0</v>
      </c>
      <c r="U321" s="41">
        <v>4978217</v>
      </c>
      <c r="V321" s="41">
        <v>39074783</v>
      </c>
      <c r="W321" s="41">
        <v>4978217</v>
      </c>
      <c r="X321" s="41">
        <v>4978217</v>
      </c>
      <c r="Y321" s="41">
        <v>3959805</v>
      </c>
      <c r="Z321" s="41">
        <v>3959805</v>
      </c>
    </row>
    <row r="322" spans="1:26" ht="15" customHeight="1" x14ac:dyDescent="0.3">
      <c r="A322" s="39" t="s">
        <v>1079</v>
      </c>
      <c r="B322" s="40" t="s">
        <v>1080</v>
      </c>
      <c r="C322" s="43" t="s">
        <v>1001</v>
      </c>
      <c r="D322" s="39" t="s">
        <v>36</v>
      </c>
      <c r="E322" s="39" t="s">
        <v>37</v>
      </c>
      <c r="F322" s="39" t="s">
        <v>37</v>
      </c>
      <c r="G322" s="39" t="s">
        <v>46</v>
      </c>
      <c r="H322" s="39" t="s">
        <v>57</v>
      </c>
      <c r="I322" s="39" t="s">
        <v>849</v>
      </c>
      <c r="J322" s="39"/>
      <c r="K322" s="39"/>
      <c r="L322" s="39" t="s">
        <v>38</v>
      </c>
      <c r="M322" s="39" t="s">
        <v>39</v>
      </c>
      <c r="N322" s="39" t="s">
        <v>40</v>
      </c>
      <c r="O322" s="40" t="s">
        <v>874</v>
      </c>
      <c r="P322" s="41">
        <v>0</v>
      </c>
      <c r="Q322" s="41">
        <v>3351000</v>
      </c>
      <c r="R322" s="41">
        <v>0</v>
      </c>
      <c r="S322" s="41">
        <v>3351000</v>
      </c>
      <c r="T322" s="41">
        <v>0</v>
      </c>
      <c r="U322" s="41">
        <v>411781</v>
      </c>
      <c r="V322" s="41">
        <v>2939219</v>
      </c>
      <c r="W322" s="41">
        <v>411781</v>
      </c>
      <c r="X322" s="41">
        <v>411781</v>
      </c>
      <c r="Y322" s="41">
        <v>327484</v>
      </c>
      <c r="Z322" s="41">
        <v>327484</v>
      </c>
    </row>
    <row r="323" spans="1:26" ht="15" customHeight="1" x14ac:dyDescent="0.3">
      <c r="A323" s="39" t="s">
        <v>1079</v>
      </c>
      <c r="B323" s="40" t="s">
        <v>1080</v>
      </c>
      <c r="C323" s="43" t="s">
        <v>1002</v>
      </c>
      <c r="D323" s="39" t="s">
        <v>36</v>
      </c>
      <c r="E323" s="39" t="s">
        <v>37</v>
      </c>
      <c r="F323" s="39" t="s">
        <v>37</v>
      </c>
      <c r="G323" s="39" t="s">
        <v>46</v>
      </c>
      <c r="H323" s="39" t="s">
        <v>60</v>
      </c>
      <c r="I323" s="39"/>
      <c r="J323" s="39"/>
      <c r="K323" s="39"/>
      <c r="L323" s="39" t="s">
        <v>38</v>
      </c>
      <c r="M323" s="39" t="s">
        <v>39</v>
      </c>
      <c r="N323" s="39" t="s">
        <v>40</v>
      </c>
      <c r="O323" s="40" t="s">
        <v>875</v>
      </c>
      <c r="P323" s="41">
        <v>0</v>
      </c>
      <c r="Q323" s="41">
        <v>26883000</v>
      </c>
      <c r="R323" s="41">
        <v>0</v>
      </c>
      <c r="S323" s="41">
        <v>26883000</v>
      </c>
      <c r="T323" s="41">
        <v>0</v>
      </c>
      <c r="U323" s="41">
        <v>4788433</v>
      </c>
      <c r="V323" s="41">
        <v>22094567</v>
      </c>
      <c r="W323" s="41">
        <v>4788433</v>
      </c>
      <c r="X323" s="41">
        <v>4788433</v>
      </c>
      <c r="Y323" s="41">
        <v>4788433</v>
      </c>
      <c r="Z323" s="41">
        <v>4788433</v>
      </c>
    </row>
    <row r="324" spans="1:26" ht="15" customHeight="1" x14ac:dyDescent="0.3">
      <c r="A324" s="39" t="s">
        <v>1079</v>
      </c>
      <c r="B324" s="40" t="s">
        <v>1080</v>
      </c>
      <c r="C324" s="43" t="s">
        <v>1007</v>
      </c>
      <c r="D324" s="39" t="s">
        <v>36</v>
      </c>
      <c r="E324" s="39" t="s">
        <v>43</v>
      </c>
      <c r="F324" s="39" t="s">
        <v>43</v>
      </c>
      <c r="G324" s="39" t="s">
        <v>37</v>
      </c>
      <c r="H324" s="39" t="s">
        <v>849</v>
      </c>
      <c r="I324" s="39" t="s">
        <v>849</v>
      </c>
      <c r="J324" s="39"/>
      <c r="K324" s="39"/>
      <c r="L324" s="39" t="s">
        <v>38</v>
      </c>
      <c r="M324" s="39" t="s">
        <v>39</v>
      </c>
      <c r="N324" s="39" t="s">
        <v>40</v>
      </c>
      <c r="O324" s="40" t="s">
        <v>882</v>
      </c>
      <c r="P324" s="41">
        <v>0</v>
      </c>
      <c r="Q324" s="41">
        <v>900000</v>
      </c>
      <c r="R324" s="41">
        <v>0</v>
      </c>
      <c r="S324" s="41">
        <v>900000</v>
      </c>
      <c r="T324" s="41">
        <v>0</v>
      </c>
      <c r="U324" s="41">
        <v>0</v>
      </c>
      <c r="V324" s="41">
        <v>900000</v>
      </c>
      <c r="W324" s="41">
        <v>0</v>
      </c>
      <c r="X324" s="41">
        <v>0</v>
      </c>
      <c r="Y324" s="41">
        <v>0</v>
      </c>
      <c r="Z324" s="41">
        <v>0</v>
      </c>
    </row>
    <row r="325" spans="1:26" ht="15" customHeight="1" x14ac:dyDescent="0.3">
      <c r="A325" s="39" t="s">
        <v>1079</v>
      </c>
      <c r="B325" s="40" t="s">
        <v>1080</v>
      </c>
      <c r="C325" s="43" t="s">
        <v>1011</v>
      </c>
      <c r="D325" s="39" t="s">
        <v>36</v>
      </c>
      <c r="E325" s="39" t="s">
        <v>43</v>
      </c>
      <c r="F325" s="39" t="s">
        <v>43</v>
      </c>
      <c r="G325" s="39" t="s">
        <v>43</v>
      </c>
      <c r="H325" s="39" t="s">
        <v>855</v>
      </c>
      <c r="I325" s="39" t="s">
        <v>851</v>
      </c>
      <c r="J325" s="39"/>
      <c r="K325" s="39"/>
      <c r="L325" s="39" t="s">
        <v>38</v>
      </c>
      <c r="M325" s="39" t="s">
        <v>39</v>
      </c>
      <c r="N325" s="39" t="s">
        <v>40</v>
      </c>
      <c r="O325" s="40" t="s">
        <v>886</v>
      </c>
      <c r="P325" s="41">
        <v>180000</v>
      </c>
      <c r="Q325" s="41">
        <v>78400</v>
      </c>
      <c r="R325" s="41">
        <v>0</v>
      </c>
      <c r="S325" s="41">
        <v>258400</v>
      </c>
      <c r="T325" s="41">
        <v>0</v>
      </c>
      <c r="U325" s="41">
        <v>258400</v>
      </c>
      <c r="V325" s="41">
        <v>0</v>
      </c>
      <c r="W325" s="41">
        <v>258400</v>
      </c>
      <c r="X325" s="41">
        <v>258400</v>
      </c>
      <c r="Y325" s="41">
        <v>258400</v>
      </c>
      <c r="Z325" s="41">
        <v>258400</v>
      </c>
    </row>
    <row r="326" spans="1:26" ht="15" customHeight="1" x14ac:dyDescent="0.3">
      <c r="A326" s="39" t="s">
        <v>1079</v>
      </c>
      <c r="B326" s="40" t="s">
        <v>1080</v>
      </c>
      <c r="C326" s="43" t="s">
        <v>1013</v>
      </c>
      <c r="D326" s="39" t="s">
        <v>36</v>
      </c>
      <c r="E326" s="39" t="s">
        <v>43</v>
      </c>
      <c r="F326" s="39" t="s">
        <v>43</v>
      </c>
      <c r="G326" s="39" t="s">
        <v>43</v>
      </c>
      <c r="H326" s="39" t="s">
        <v>855</v>
      </c>
      <c r="I326" s="39" t="s">
        <v>861</v>
      </c>
      <c r="J326" s="39"/>
      <c r="K326" s="39"/>
      <c r="L326" s="39" t="s">
        <v>38</v>
      </c>
      <c r="M326" s="39" t="s">
        <v>39</v>
      </c>
      <c r="N326" s="39" t="s">
        <v>40</v>
      </c>
      <c r="O326" s="40" t="s">
        <v>888</v>
      </c>
      <c r="P326" s="41">
        <v>50000000</v>
      </c>
      <c r="Q326" s="41">
        <v>0</v>
      </c>
      <c r="R326" s="41">
        <v>0</v>
      </c>
      <c r="S326" s="41">
        <v>50000000</v>
      </c>
      <c r="T326" s="41">
        <v>0</v>
      </c>
      <c r="U326" s="41">
        <v>50000000</v>
      </c>
      <c r="V326" s="41">
        <v>0</v>
      </c>
      <c r="W326" s="41">
        <v>50000000</v>
      </c>
      <c r="X326" s="41">
        <v>20954575</v>
      </c>
      <c r="Y326" s="41">
        <v>20954575</v>
      </c>
      <c r="Z326" s="41">
        <v>20954575</v>
      </c>
    </row>
    <row r="327" spans="1:26" ht="15" customHeight="1" x14ac:dyDescent="0.3">
      <c r="A327" s="39" t="s">
        <v>1079</v>
      </c>
      <c r="B327" s="40" t="s">
        <v>1080</v>
      </c>
      <c r="C327" s="43" t="s">
        <v>1014</v>
      </c>
      <c r="D327" s="39" t="s">
        <v>36</v>
      </c>
      <c r="E327" s="39" t="s">
        <v>43</v>
      </c>
      <c r="F327" s="39" t="s">
        <v>43</v>
      </c>
      <c r="G327" s="39" t="s">
        <v>43</v>
      </c>
      <c r="H327" s="39" t="s">
        <v>857</v>
      </c>
      <c r="I327" s="39" t="s">
        <v>57</v>
      </c>
      <c r="J327" s="39"/>
      <c r="K327" s="39"/>
      <c r="L327" s="39" t="s">
        <v>38</v>
      </c>
      <c r="M327" s="39" t="s">
        <v>39</v>
      </c>
      <c r="N327" s="39" t="s">
        <v>40</v>
      </c>
      <c r="O327" s="40" t="s">
        <v>889</v>
      </c>
      <c r="P327" s="41">
        <v>11222000</v>
      </c>
      <c r="Q327" s="41">
        <v>0</v>
      </c>
      <c r="R327" s="41">
        <v>11222000</v>
      </c>
      <c r="S327" s="41">
        <v>0</v>
      </c>
      <c r="T327" s="41">
        <v>0</v>
      </c>
      <c r="U327" s="41">
        <v>0</v>
      </c>
      <c r="V327" s="41">
        <v>0</v>
      </c>
      <c r="W327" s="41">
        <v>0</v>
      </c>
      <c r="X327" s="41">
        <v>0</v>
      </c>
      <c r="Y327" s="41">
        <v>0</v>
      </c>
      <c r="Z327" s="41">
        <v>0</v>
      </c>
    </row>
    <row r="328" spans="1:26" ht="15" customHeight="1" x14ac:dyDescent="0.3">
      <c r="A328" s="39" t="s">
        <v>1079</v>
      </c>
      <c r="B328" s="40" t="s">
        <v>1080</v>
      </c>
      <c r="C328" s="43" t="s">
        <v>187</v>
      </c>
      <c r="D328" s="39" t="s">
        <v>36</v>
      </c>
      <c r="E328" s="39" t="s">
        <v>43</v>
      </c>
      <c r="F328" s="39" t="s">
        <v>43</v>
      </c>
      <c r="G328" s="39" t="s">
        <v>43</v>
      </c>
      <c r="H328" s="39" t="s">
        <v>857</v>
      </c>
      <c r="I328" s="39" t="s">
        <v>60</v>
      </c>
      <c r="J328" s="39"/>
      <c r="K328" s="39"/>
      <c r="L328" s="39" t="s">
        <v>38</v>
      </c>
      <c r="M328" s="39" t="s">
        <v>39</v>
      </c>
      <c r="N328" s="39" t="s">
        <v>40</v>
      </c>
      <c r="O328" s="40" t="s">
        <v>890</v>
      </c>
      <c r="P328" s="41">
        <v>11222000</v>
      </c>
      <c r="Q328" s="41">
        <v>0</v>
      </c>
      <c r="R328" s="41">
        <v>0</v>
      </c>
      <c r="S328" s="41">
        <v>11222000</v>
      </c>
      <c r="T328" s="41">
        <v>0</v>
      </c>
      <c r="U328" s="41">
        <v>11222000</v>
      </c>
      <c r="V328" s="41">
        <v>0</v>
      </c>
      <c r="W328" s="41">
        <v>11222000</v>
      </c>
      <c r="X328" s="41">
        <v>2983200</v>
      </c>
      <c r="Y328" s="41">
        <v>2983200</v>
      </c>
      <c r="Z328" s="41">
        <v>2983200</v>
      </c>
    </row>
    <row r="329" spans="1:26" ht="15" customHeight="1" x14ac:dyDescent="0.3">
      <c r="A329" s="39" t="s">
        <v>1079</v>
      </c>
      <c r="B329" s="40" t="s">
        <v>1080</v>
      </c>
      <c r="C329" s="43" t="s">
        <v>187</v>
      </c>
      <c r="D329" s="39" t="s">
        <v>36</v>
      </c>
      <c r="E329" s="39" t="s">
        <v>43</v>
      </c>
      <c r="F329" s="39" t="s">
        <v>43</v>
      </c>
      <c r="G329" s="39" t="s">
        <v>43</v>
      </c>
      <c r="H329" s="39" t="s">
        <v>857</v>
      </c>
      <c r="I329" s="39" t="s">
        <v>60</v>
      </c>
      <c r="J329" s="39"/>
      <c r="K329" s="39"/>
      <c r="L329" s="39" t="s">
        <v>50</v>
      </c>
      <c r="M329" s="39" t="s">
        <v>51</v>
      </c>
      <c r="N329" s="39" t="s">
        <v>40</v>
      </c>
      <c r="O329" s="40" t="s">
        <v>890</v>
      </c>
      <c r="P329" s="41">
        <v>0</v>
      </c>
      <c r="Q329" s="41">
        <v>56938660</v>
      </c>
      <c r="R329" s="41">
        <v>0</v>
      </c>
      <c r="S329" s="41">
        <v>56938660</v>
      </c>
      <c r="T329" s="41">
        <v>0</v>
      </c>
      <c r="U329" s="41">
        <v>56938660</v>
      </c>
      <c r="V329" s="41">
        <v>0</v>
      </c>
      <c r="W329" s="41">
        <v>56938660</v>
      </c>
      <c r="X329" s="41">
        <v>5693866</v>
      </c>
      <c r="Y329" s="41">
        <v>5693866</v>
      </c>
      <c r="Z329" s="41">
        <v>5693866</v>
      </c>
    </row>
    <row r="330" spans="1:26" ht="15" customHeight="1" x14ac:dyDescent="0.3">
      <c r="A330" s="39" t="s">
        <v>1079</v>
      </c>
      <c r="B330" s="40" t="s">
        <v>1080</v>
      </c>
      <c r="C330" s="43" t="s">
        <v>1017</v>
      </c>
      <c r="D330" s="39" t="s">
        <v>36</v>
      </c>
      <c r="E330" s="39" t="s">
        <v>43</v>
      </c>
      <c r="F330" s="39" t="s">
        <v>43</v>
      </c>
      <c r="G330" s="39" t="s">
        <v>43</v>
      </c>
      <c r="H330" s="39" t="s">
        <v>859</v>
      </c>
      <c r="I330" s="39" t="s">
        <v>851</v>
      </c>
      <c r="J330" s="39"/>
      <c r="K330" s="39"/>
      <c r="L330" s="39" t="s">
        <v>38</v>
      </c>
      <c r="M330" s="39" t="s">
        <v>39</v>
      </c>
      <c r="N330" s="39" t="s">
        <v>40</v>
      </c>
      <c r="O330" s="40" t="s">
        <v>893</v>
      </c>
      <c r="P330" s="41">
        <v>400000</v>
      </c>
      <c r="Q330" s="41">
        <v>0</v>
      </c>
      <c r="R330" s="41">
        <v>0</v>
      </c>
      <c r="S330" s="41">
        <v>400000</v>
      </c>
      <c r="T330" s="41">
        <v>0</v>
      </c>
      <c r="U330" s="41">
        <v>400000</v>
      </c>
      <c r="V330" s="41">
        <v>0</v>
      </c>
      <c r="W330" s="41">
        <v>400000</v>
      </c>
      <c r="X330" s="41">
        <v>0</v>
      </c>
      <c r="Y330" s="41">
        <v>0</v>
      </c>
      <c r="Z330" s="41">
        <v>0</v>
      </c>
    </row>
    <row r="331" spans="1:26" ht="15" customHeight="1" x14ac:dyDescent="0.3">
      <c r="A331" s="39" t="s">
        <v>1079</v>
      </c>
      <c r="B331" s="40" t="s">
        <v>1080</v>
      </c>
      <c r="C331" s="43" t="s">
        <v>1023</v>
      </c>
      <c r="D331" s="39" t="s">
        <v>36</v>
      </c>
      <c r="E331" s="39" t="s">
        <v>43</v>
      </c>
      <c r="F331" s="39" t="s">
        <v>43</v>
      </c>
      <c r="G331" s="39" t="s">
        <v>43</v>
      </c>
      <c r="H331" s="39" t="s">
        <v>861</v>
      </c>
      <c r="I331" s="39" t="s">
        <v>851</v>
      </c>
      <c r="J331" s="39"/>
      <c r="K331" s="39"/>
      <c r="L331" s="39" t="s">
        <v>38</v>
      </c>
      <c r="M331" s="39" t="s">
        <v>39</v>
      </c>
      <c r="N331" s="39" t="s">
        <v>40</v>
      </c>
      <c r="O331" s="40" t="s">
        <v>899</v>
      </c>
      <c r="P331" s="41">
        <v>150000</v>
      </c>
      <c r="Q331" s="41">
        <v>0</v>
      </c>
      <c r="R331" s="41">
        <v>0</v>
      </c>
      <c r="S331" s="41">
        <v>150000</v>
      </c>
      <c r="T331" s="41">
        <v>0</v>
      </c>
      <c r="U331" s="41">
        <v>150000</v>
      </c>
      <c r="V331" s="41">
        <v>0</v>
      </c>
      <c r="W331" s="41">
        <v>150000</v>
      </c>
      <c r="X331" s="41">
        <v>0</v>
      </c>
      <c r="Y331" s="41">
        <v>0</v>
      </c>
      <c r="Z331" s="41">
        <v>0</v>
      </c>
    </row>
    <row r="332" spans="1:26" ht="15" customHeight="1" x14ac:dyDescent="0.3">
      <c r="A332" s="39" t="s">
        <v>1079</v>
      </c>
      <c r="B332" s="40" t="s">
        <v>1080</v>
      </c>
      <c r="C332" s="43" t="s">
        <v>1025</v>
      </c>
      <c r="D332" s="39" t="s">
        <v>36</v>
      </c>
      <c r="E332" s="39" t="s">
        <v>43</v>
      </c>
      <c r="F332" s="39" t="s">
        <v>43</v>
      </c>
      <c r="G332" s="39" t="s">
        <v>43</v>
      </c>
      <c r="H332" s="39" t="s">
        <v>863</v>
      </c>
      <c r="I332" s="39"/>
      <c r="J332" s="39"/>
      <c r="K332" s="39"/>
      <c r="L332" s="39" t="s">
        <v>38</v>
      </c>
      <c r="M332" s="39" t="s">
        <v>39</v>
      </c>
      <c r="N332" s="39" t="s">
        <v>40</v>
      </c>
      <c r="O332" s="40" t="s">
        <v>901</v>
      </c>
      <c r="P332" s="41">
        <v>0</v>
      </c>
      <c r="Q332" s="41">
        <v>1029094</v>
      </c>
      <c r="R332" s="41">
        <v>0</v>
      </c>
      <c r="S332" s="41">
        <v>1029094</v>
      </c>
      <c r="T332" s="41">
        <v>0</v>
      </c>
      <c r="U332" s="41">
        <v>1029094</v>
      </c>
      <c r="V332" s="41">
        <v>0</v>
      </c>
      <c r="W332" s="41">
        <v>1029094</v>
      </c>
      <c r="X332" s="41">
        <v>1029094</v>
      </c>
      <c r="Y332" s="41">
        <v>1029094</v>
      </c>
      <c r="Z332" s="41">
        <v>1029094</v>
      </c>
    </row>
    <row r="333" spans="1:26" ht="15" customHeight="1" x14ac:dyDescent="0.3">
      <c r="A333" s="39" t="s">
        <v>1079</v>
      </c>
      <c r="B333" s="40" t="s">
        <v>1080</v>
      </c>
      <c r="C333" s="43" t="s">
        <v>1028</v>
      </c>
      <c r="D333" s="39" t="s">
        <v>36</v>
      </c>
      <c r="E333" s="39" t="s">
        <v>63</v>
      </c>
      <c r="F333" s="39" t="s">
        <v>37</v>
      </c>
      <c r="G333" s="39" t="s">
        <v>43</v>
      </c>
      <c r="H333" s="39" t="s">
        <v>57</v>
      </c>
      <c r="I333" s="39"/>
      <c r="J333" s="39"/>
      <c r="K333" s="39"/>
      <c r="L333" s="39" t="s">
        <v>38</v>
      </c>
      <c r="M333" s="39" t="s">
        <v>39</v>
      </c>
      <c r="N333" s="39" t="s">
        <v>40</v>
      </c>
      <c r="O333" s="40" t="s">
        <v>904</v>
      </c>
      <c r="P333" s="41">
        <v>0</v>
      </c>
      <c r="Q333" s="41">
        <v>38012300</v>
      </c>
      <c r="R333" s="41">
        <v>32242000</v>
      </c>
      <c r="S333" s="41">
        <v>5770300</v>
      </c>
      <c r="T333" s="41">
        <v>0</v>
      </c>
      <c r="U333" s="41">
        <v>5770300</v>
      </c>
      <c r="V333" s="41">
        <v>0</v>
      </c>
      <c r="W333" s="41">
        <v>5770300</v>
      </c>
      <c r="X333" s="41">
        <v>5770300</v>
      </c>
      <c r="Y333" s="41">
        <v>5770300</v>
      </c>
      <c r="Z333" s="41">
        <v>5770300</v>
      </c>
    </row>
    <row r="334" spans="1:26" ht="15" customHeight="1" x14ac:dyDescent="0.3">
      <c r="A334" s="39" t="s">
        <v>1079</v>
      </c>
      <c r="B334" s="40" t="s">
        <v>1080</v>
      </c>
      <c r="C334" s="43" t="s">
        <v>1029</v>
      </c>
      <c r="D334" s="39" t="s">
        <v>36</v>
      </c>
      <c r="E334" s="39" t="s">
        <v>63</v>
      </c>
      <c r="F334" s="39" t="s">
        <v>37</v>
      </c>
      <c r="G334" s="39" t="s">
        <v>43</v>
      </c>
      <c r="H334" s="39" t="s">
        <v>849</v>
      </c>
      <c r="I334" s="39"/>
      <c r="J334" s="39"/>
      <c r="K334" s="39"/>
      <c r="L334" s="39" t="s">
        <v>50</v>
      </c>
      <c r="M334" s="39" t="s">
        <v>51</v>
      </c>
      <c r="N334" s="39" t="s">
        <v>40</v>
      </c>
      <c r="O334" s="40" t="s">
        <v>905</v>
      </c>
      <c r="P334" s="41">
        <v>0</v>
      </c>
      <c r="Q334" s="41">
        <v>19459590</v>
      </c>
      <c r="R334" s="41">
        <v>19459590</v>
      </c>
      <c r="S334" s="41">
        <v>0</v>
      </c>
      <c r="T334" s="41">
        <v>0</v>
      </c>
      <c r="U334" s="41">
        <v>0</v>
      </c>
      <c r="V334" s="41">
        <v>0</v>
      </c>
      <c r="W334" s="41">
        <v>0</v>
      </c>
      <c r="X334" s="41">
        <v>0</v>
      </c>
      <c r="Y334" s="41">
        <v>0</v>
      </c>
      <c r="Z334" s="41">
        <v>0</v>
      </c>
    </row>
    <row r="335" spans="1:26" ht="15" customHeight="1" x14ac:dyDescent="0.3">
      <c r="A335" s="39" t="s">
        <v>1079</v>
      </c>
      <c r="B335" s="40" t="s">
        <v>1080</v>
      </c>
      <c r="C335" s="43" t="s">
        <v>1043</v>
      </c>
      <c r="D335" s="39" t="s">
        <v>68</v>
      </c>
      <c r="E335" s="39" t="s">
        <v>81</v>
      </c>
      <c r="F335" s="39" t="s">
        <v>70</v>
      </c>
      <c r="G335" s="39" t="s">
        <v>78</v>
      </c>
      <c r="H335" s="39" t="s">
        <v>908</v>
      </c>
      <c r="I335" s="39" t="s">
        <v>932</v>
      </c>
      <c r="J335" s="39" t="s">
        <v>43</v>
      </c>
      <c r="K335" s="39"/>
      <c r="L335" s="39" t="s">
        <v>38</v>
      </c>
      <c r="M335" s="39" t="s">
        <v>39</v>
      </c>
      <c r="N335" s="39" t="s">
        <v>40</v>
      </c>
      <c r="O335" s="40" t="s">
        <v>933</v>
      </c>
      <c r="P335" s="41">
        <v>0</v>
      </c>
      <c r="Q335" s="41">
        <v>225282400</v>
      </c>
      <c r="R335" s="41">
        <v>0</v>
      </c>
      <c r="S335" s="41">
        <v>225282400</v>
      </c>
      <c r="T335" s="41">
        <v>0</v>
      </c>
      <c r="U335" s="41">
        <v>225282400</v>
      </c>
      <c r="V335" s="41">
        <v>0</v>
      </c>
      <c r="W335" s="41">
        <v>224804961</v>
      </c>
      <c r="X335" s="41">
        <v>0</v>
      </c>
      <c r="Y335" s="41">
        <v>0</v>
      </c>
      <c r="Z335" s="41">
        <v>0</v>
      </c>
    </row>
    <row r="336" spans="1:26" ht="15" customHeight="1" x14ac:dyDescent="0.3">
      <c r="A336" s="39" t="s">
        <v>1079</v>
      </c>
      <c r="B336" s="40" t="s">
        <v>1080</v>
      </c>
      <c r="C336" s="43" t="s">
        <v>1043</v>
      </c>
      <c r="D336" s="39" t="s">
        <v>68</v>
      </c>
      <c r="E336" s="39" t="s">
        <v>81</v>
      </c>
      <c r="F336" s="39" t="s">
        <v>70</v>
      </c>
      <c r="G336" s="39" t="s">
        <v>78</v>
      </c>
      <c r="H336" s="39" t="s">
        <v>908</v>
      </c>
      <c r="I336" s="39" t="s">
        <v>932</v>
      </c>
      <c r="J336" s="39" t="s">
        <v>43</v>
      </c>
      <c r="K336" s="39"/>
      <c r="L336" s="39" t="s">
        <v>38</v>
      </c>
      <c r="M336" s="39" t="s">
        <v>83</v>
      </c>
      <c r="N336" s="39" t="s">
        <v>40</v>
      </c>
      <c r="O336" s="40" t="s">
        <v>933</v>
      </c>
      <c r="P336" s="41">
        <v>0</v>
      </c>
      <c r="Q336" s="41">
        <v>85612616</v>
      </c>
      <c r="R336" s="41">
        <v>0</v>
      </c>
      <c r="S336" s="41">
        <v>85612616</v>
      </c>
      <c r="T336" s="41">
        <v>0</v>
      </c>
      <c r="U336" s="41">
        <v>85612616</v>
      </c>
      <c r="V336" s="41">
        <v>0</v>
      </c>
      <c r="W336" s="41">
        <v>58976665</v>
      </c>
      <c r="X336" s="41">
        <v>1638745</v>
      </c>
      <c r="Y336" s="41">
        <v>1638745</v>
      </c>
      <c r="Z336" s="41">
        <v>1638745</v>
      </c>
    </row>
    <row r="337" spans="1:26" ht="15" customHeight="1" x14ac:dyDescent="0.3">
      <c r="A337" s="39" t="s">
        <v>1079</v>
      </c>
      <c r="B337" s="40" t="s">
        <v>1080</v>
      </c>
      <c r="C337" s="43" t="s">
        <v>1044</v>
      </c>
      <c r="D337" s="39" t="s">
        <v>68</v>
      </c>
      <c r="E337" s="39" t="s">
        <v>81</v>
      </c>
      <c r="F337" s="39" t="s">
        <v>70</v>
      </c>
      <c r="G337" s="39" t="s">
        <v>78</v>
      </c>
      <c r="H337" s="39" t="s">
        <v>908</v>
      </c>
      <c r="I337" s="39" t="s">
        <v>934</v>
      </c>
      <c r="J337" s="39" t="s">
        <v>43</v>
      </c>
      <c r="K337" s="39"/>
      <c r="L337" s="39" t="s">
        <v>50</v>
      </c>
      <c r="M337" s="39" t="s">
        <v>51</v>
      </c>
      <c r="N337" s="39" t="s">
        <v>40</v>
      </c>
      <c r="O337" s="40" t="s">
        <v>935</v>
      </c>
      <c r="P337" s="41">
        <v>0</v>
      </c>
      <c r="Q337" s="41">
        <v>79807890</v>
      </c>
      <c r="R337" s="41">
        <v>0</v>
      </c>
      <c r="S337" s="41">
        <v>79807890</v>
      </c>
      <c r="T337" s="41">
        <v>0</v>
      </c>
      <c r="U337" s="41">
        <v>79807890</v>
      </c>
      <c r="V337" s="41">
        <v>0</v>
      </c>
      <c r="W337" s="41">
        <v>955236</v>
      </c>
      <c r="X337" s="41">
        <v>955236</v>
      </c>
      <c r="Y337" s="41">
        <v>955236</v>
      </c>
      <c r="Z337" s="41">
        <v>955236</v>
      </c>
    </row>
    <row r="338" spans="1:26" ht="15" customHeight="1" x14ac:dyDescent="0.3">
      <c r="A338" s="39" t="s">
        <v>1079</v>
      </c>
      <c r="B338" s="40" t="s">
        <v>1080</v>
      </c>
      <c r="C338" s="43" t="s">
        <v>1059</v>
      </c>
      <c r="D338" s="39" t="s">
        <v>68</v>
      </c>
      <c r="E338" s="39" t="s">
        <v>90</v>
      </c>
      <c r="F338" s="39" t="s">
        <v>70</v>
      </c>
      <c r="G338" s="39" t="s">
        <v>91</v>
      </c>
      <c r="H338" s="39" t="s">
        <v>908</v>
      </c>
      <c r="I338" s="39" t="s">
        <v>964</v>
      </c>
      <c r="J338" s="39" t="s">
        <v>43</v>
      </c>
      <c r="K338" s="39"/>
      <c r="L338" s="39" t="s">
        <v>50</v>
      </c>
      <c r="M338" s="39" t="s">
        <v>51</v>
      </c>
      <c r="N338" s="39" t="s">
        <v>40</v>
      </c>
      <c r="O338" s="40" t="s">
        <v>965</v>
      </c>
      <c r="P338" s="41">
        <v>0</v>
      </c>
      <c r="Q338" s="41">
        <v>24269760</v>
      </c>
      <c r="R338" s="41">
        <v>0</v>
      </c>
      <c r="S338" s="41">
        <v>24269760</v>
      </c>
      <c r="T338" s="41">
        <v>0</v>
      </c>
      <c r="U338" s="41">
        <v>24269760</v>
      </c>
      <c r="V338" s="41">
        <v>0</v>
      </c>
      <c r="W338" s="41">
        <v>0</v>
      </c>
      <c r="X338" s="42">
        <v>0</v>
      </c>
      <c r="Y338" s="41">
        <v>0</v>
      </c>
      <c r="Z338" s="41">
        <v>0</v>
      </c>
    </row>
    <row r="339" spans="1:26" ht="15" customHeight="1" x14ac:dyDescent="0.3">
      <c r="A339" s="39" t="s">
        <v>1081</v>
      </c>
      <c r="B339" s="40" t="s">
        <v>1082</v>
      </c>
      <c r="C339" s="43" t="s">
        <v>983</v>
      </c>
      <c r="D339" s="39" t="s">
        <v>36</v>
      </c>
      <c r="E339" s="39" t="s">
        <v>37</v>
      </c>
      <c r="F339" s="39" t="s">
        <v>37</v>
      </c>
      <c r="G339" s="39" t="s">
        <v>37</v>
      </c>
      <c r="H339" s="39" t="s">
        <v>57</v>
      </c>
      <c r="I339" s="39" t="s">
        <v>57</v>
      </c>
      <c r="J339" s="39"/>
      <c r="K339" s="39"/>
      <c r="L339" s="39" t="s">
        <v>38</v>
      </c>
      <c r="M339" s="39" t="s">
        <v>39</v>
      </c>
      <c r="N339" s="39" t="s">
        <v>40</v>
      </c>
      <c r="O339" s="40" t="s">
        <v>848</v>
      </c>
      <c r="P339" s="41">
        <v>581801000</v>
      </c>
      <c r="Q339" s="41">
        <v>0</v>
      </c>
      <c r="R339" s="41">
        <v>0</v>
      </c>
      <c r="S339" s="41">
        <v>581801000</v>
      </c>
      <c r="T339" s="41">
        <v>0</v>
      </c>
      <c r="U339" s="41">
        <v>201804947</v>
      </c>
      <c r="V339" s="41">
        <v>379996053</v>
      </c>
      <c r="W339" s="41">
        <v>201804947</v>
      </c>
      <c r="X339" s="41">
        <v>201804947</v>
      </c>
      <c r="Y339" s="41">
        <v>201769163</v>
      </c>
      <c r="Z339" s="41">
        <v>201769163</v>
      </c>
    </row>
    <row r="340" spans="1:26" ht="15" customHeight="1" x14ac:dyDescent="0.3">
      <c r="A340" s="39" t="s">
        <v>1081</v>
      </c>
      <c r="B340" s="40" t="s">
        <v>1082</v>
      </c>
      <c r="C340" s="43" t="s">
        <v>985</v>
      </c>
      <c r="D340" s="39" t="s">
        <v>36</v>
      </c>
      <c r="E340" s="39" t="s">
        <v>37</v>
      </c>
      <c r="F340" s="39" t="s">
        <v>37</v>
      </c>
      <c r="G340" s="39" t="s">
        <v>37</v>
      </c>
      <c r="H340" s="39" t="s">
        <v>57</v>
      </c>
      <c r="I340" s="39" t="s">
        <v>851</v>
      </c>
      <c r="J340" s="39"/>
      <c r="K340" s="39"/>
      <c r="L340" s="39" t="s">
        <v>38</v>
      </c>
      <c r="M340" s="39" t="s">
        <v>39</v>
      </c>
      <c r="N340" s="39" t="s">
        <v>40</v>
      </c>
      <c r="O340" s="40" t="s">
        <v>852</v>
      </c>
      <c r="P340" s="41">
        <v>15259000</v>
      </c>
      <c r="Q340" s="41">
        <v>0</v>
      </c>
      <c r="R340" s="41">
        <v>0</v>
      </c>
      <c r="S340" s="41">
        <v>15259000</v>
      </c>
      <c r="T340" s="41">
        <v>0</v>
      </c>
      <c r="U340" s="41">
        <v>5201913</v>
      </c>
      <c r="V340" s="41">
        <v>10057087</v>
      </c>
      <c r="W340" s="41">
        <v>5201913</v>
      </c>
      <c r="X340" s="41">
        <v>5201913</v>
      </c>
      <c r="Y340" s="41">
        <v>5200625</v>
      </c>
      <c r="Z340" s="41">
        <v>5200625</v>
      </c>
    </row>
    <row r="341" spans="1:26" ht="15" customHeight="1" x14ac:dyDescent="0.3">
      <c r="A341" s="39" t="s">
        <v>1081</v>
      </c>
      <c r="B341" s="40" t="s">
        <v>1082</v>
      </c>
      <c r="C341" s="43" t="s">
        <v>986</v>
      </c>
      <c r="D341" s="39" t="s">
        <v>36</v>
      </c>
      <c r="E341" s="39" t="s">
        <v>37</v>
      </c>
      <c r="F341" s="39" t="s">
        <v>37</v>
      </c>
      <c r="G341" s="39" t="s">
        <v>37</v>
      </c>
      <c r="H341" s="39" t="s">
        <v>57</v>
      </c>
      <c r="I341" s="39" t="s">
        <v>853</v>
      </c>
      <c r="J341" s="39"/>
      <c r="K341" s="39"/>
      <c r="L341" s="39" t="s">
        <v>38</v>
      </c>
      <c r="M341" s="39" t="s">
        <v>39</v>
      </c>
      <c r="N341" s="39" t="s">
        <v>40</v>
      </c>
      <c r="O341" s="40" t="s">
        <v>854</v>
      </c>
      <c r="P341" s="41">
        <v>19536000</v>
      </c>
      <c r="Q341" s="41">
        <v>0</v>
      </c>
      <c r="R341" s="41">
        <v>0</v>
      </c>
      <c r="S341" s="41">
        <v>19536000</v>
      </c>
      <c r="T341" s="41">
        <v>0</v>
      </c>
      <c r="U341" s="41">
        <v>6829505</v>
      </c>
      <c r="V341" s="41">
        <v>12706495</v>
      </c>
      <c r="W341" s="41">
        <v>6829505</v>
      </c>
      <c r="X341" s="41">
        <v>6829505</v>
      </c>
      <c r="Y341" s="41">
        <v>6829505</v>
      </c>
      <c r="Z341" s="41">
        <v>6829505</v>
      </c>
    </row>
    <row r="342" spans="1:26" ht="15" customHeight="1" x14ac:dyDescent="0.3">
      <c r="A342" s="39" t="s">
        <v>1081</v>
      </c>
      <c r="B342" s="40" t="s">
        <v>1082</v>
      </c>
      <c r="C342" s="43" t="s">
        <v>987</v>
      </c>
      <c r="D342" s="39" t="s">
        <v>36</v>
      </c>
      <c r="E342" s="39" t="s">
        <v>37</v>
      </c>
      <c r="F342" s="39" t="s">
        <v>37</v>
      </c>
      <c r="G342" s="39" t="s">
        <v>37</v>
      </c>
      <c r="H342" s="39" t="s">
        <v>57</v>
      </c>
      <c r="I342" s="39" t="s">
        <v>855</v>
      </c>
      <c r="J342" s="39"/>
      <c r="K342" s="39"/>
      <c r="L342" s="39" t="s">
        <v>38</v>
      </c>
      <c r="M342" s="39" t="s">
        <v>39</v>
      </c>
      <c r="N342" s="39" t="s">
        <v>40</v>
      </c>
      <c r="O342" s="40" t="s">
        <v>856</v>
      </c>
      <c r="P342" s="41">
        <v>57013000</v>
      </c>
      <c r="Q342" s="41">
        <v>0</v>
      </c>
      <c r="R342" s="41">
        <v>0</v>
      </c>
      <c r="S342" s="41">
        <v>57013000</v>
      </c>
      <c r="T342" s="41">
        <v>0</v>
      </c>
      <c r="U342" s="41">
        <v>1340104</v>
      </c>
      <c r="V342" s="41">
        <v>55672896</v>
      </c>
      <c r="W342" s="41">
        <v>1340104</v>
      </c>
      <c r="X342" s="41">
        <v>1340104</v>
      </c>
      <c r="Y342" s="41">
        <v>1340104</v>
      </c>
      <c r="Z342" s="41">
        <v>1340104</v>
      </c>
    </row>
    <row r="343" spans="1:26" ht="15" customHeight="1" x14ac:dyDescent="0.3">
      <c r="A343" s="39" t="s">
        <v>1081</v>
      </c>
      <c r="B343" s="40" t="s">
        <v>1082</v>
      </c>
      <c r="C343" s="43" t="s">
        <v>988</v>
      </c>
      <c r="D343" s="39" t="s">
        <v>36</v>
      </c>
      <c r="E343" s="39" t="s">
        <v>37</v>
      </c>
      <c r="F343" s="39" t="s">
        <v>37</v>
      </c>
      <c r="G343" s="39" t="s">
        <v>37</v>
      </c>
      <c r="H343" s="39" t="s">
        <v>57</v>
      </c>
      <c r="I343" s="39" t="s">
        <v>857</v>
      </c>
      <c r="J343" s="39"/>
      <c r="K343" s="39"/>
      <c r="L343" s="39" t="s">
        <v>38</v>
      </c>
      <c r="M343" s="39" t="s">
        <v>39</v>
      </c>
      <c r="N343" s="39" t="s">
        <v>40</v>
      </c>
      <c r="O343" s="40" t="s">
        <v>858</v>
      </c>
      <c r="P343" s="41">
        <v>22344000</v>
      </c>
      <c r="Q343" s="41">
        <v>0</v>
      </c>
      <c r="R343" s="41">
        <v>0</v>
      </c>
      <c r="S343" s="41">
        <v>22344000</v>
      </c>
      <c r="T343" s="41">
        <v>0</v>
      </c>
      <c r="U343" s="41">
        <v>7940845</v>
      </c>
      <c r="V343" s="41">
        <v>14403155</v>
      </c>
      <c r="W343" s="41">
        <v>7940845</v>
      </c>
      <c r="X343" s="41">
        <v>7940845</v>
      </c>
      <c r="Y343" s="41">
        <v>7940845</v>
      </c>
      <c r="Z343" s="41">
        <v>7940845</v>
      </c>
    </row>
    <row r="344" spans="1:26" ht="15" customHeight="1" x14ac:dyDescent="0.3">
      <c r="A344" s="39" t="s">
        <v>1081</v>
      </c>
      <c r="B344" s="40" t="s">
        <v>1082</v>
      </c>
      <c r="C344" s="43" t="s">
        <v>990</v>
      </c>
      <c r="D344" s="39" t="s">
        <v>36</v>
      </c>
      <c r="E344" s="39" t="s">
        <v>37</v>
      </c>
      <c r="F344" s="39" t="s">
        <v>37</v>
      </c>
      <c r="G344" s="39" t="s">
        <v>37</v>
      </c>
      <c r="H344" s="39" t="s">
        <v>57</v>
      </c>
      <c r="I344" s="39" t="s">
        <v>861</v>
      </c>
      <c r="J344" s="39"/>
      <c r="K344" s="39"/>
      <c r="L344" s="39" t="s">
        <v>38</v>
      </c>
      <c r="M344" s="39" t="s">
        <v>39</v>
      </c>
      <c r="N344" s="39" t="s">
        <v>40</v>
      </c>
      <c r="O344" s="40" t="s">
        <v>862</v>
      </c>
      <c r="P344" s="41">
        <v>75018000</v>
      </c>
      <c r="Q344" s="41">
        <v>0</v>
      </c>
      <c r="R344" s="41">
        <v>0</v>
      </c>
      <c r="S344" s="41">
        <v>75018000</v>
      </c>
      <c r="T344" s="41">
        <v>0</v>
      </c>
      <c r="U344" s="41">
        <v>0</v>
      </c>
      <c r="V344" s="41">
        <v>75018000</v>
      </c>
      <c r="W344" s="41">
        <v>0</v>
      </c>
      <c r="X344" s="41">
        <v>0</v>
      </c>
      <c r="Y344" s="41">
        <v>0</v>
      </c>
      <c r="Z344" s="41">
        <v>0</v>
      </c>
    </row>
    <row r="345" spans="1:26" ht="15" customHeight="1" x14ac:dyDescent="0.3">
      <c r="A345" s="39" t="s">
        <v>1081</v>
      </c>
      <c r="B345" s="40" t="s">
        <v>1082</v>
      </c>
      <c r="C345" s="43" t="s">
        <v>991</v>
      </c>
      <c r="D345" s="39" t="s">
        <v>36</v>
      </c>
      <c r="E345" s="39" t="s">
        <v>37</v>
      </c>
      <c r="F345" s="39" t="s">
        <v>37</v>
      </c>
      <c r="G345" s="39" t="s">
        <v>37</v>
      </c>
      <c r="H345" s="39" t="s">
        <v>57</v>
      </c>
      <c r="I345" s="39" t="s">
        <v>863</v>
      </c>
      <c r="J345" s="39"/>
      <c r="K345" s="39"/>
      <c r="L345" s="39" t="s">
        <v>38</v>
      </c>
      <c r="M345" s="39" t="s">
        <v>39</v>
      </c>
      <c r="N345" s="39" t="s">
        <v>40</v>
      </c>
      <c r="O345" s="40" t="s">
        <v>864</v>
      </c>
      <c r="P345" s="41">
        <v>42053000</v>
      </c>
      <c r="Q345" s="41">
        <v>0</v>
      </c>
      <c r="R345" s="41">
        <v>0</v>
      </c>
      <c r="S345" s="41">
        <v>42053000</v>
      </c>
      <c r="T345" s="41">
        <v>0</v>
      </c>
      <c r="U345" s="41">
        <v>11294452</v>
      </c>
      <c r="V345" s="41">
        <v>30758548</v>
      </c>
      <c r="W345" s="41">
        <v>11294452</v>
      </c>
      <c r="X345" s="41">
        <v>11294452</v>
      </c>
      <c r="Y345" s="41">
        <v>11294452</v>
      </c>
      <c r="Z345" s="41">
        <v>11294452</v>
      </c>
    </row>
    <row r="346" spans="1:26" ht="15" customHeight="1" x14ac:dyDescent="0.3">
      <c r="A346" s="39" t="s">
        <v>1081</v>
      </c>
      <c r="B346" s="40" t="s">
        <v>1082</v>
      </c>
      <c r="C346" s="43" t="s">
        <v>992</v>
      </c>
      <c r="D346" s="39" t="s">
        <v>36</v>
      </c>
      <c r="E346" s="39" t="s">
        <v>37</v>
      </c>
      <c r="F346" s="39" t="s">
        <v>37</v>
      </c>
      <c r="G346" s="39" t="s">
        <v>43</v>
      </c>
      <c r="H346" s="39" t="s">
        <v>57</v>
      </c>
      <c r="I346" s="39"/>
      <c r="J346" s="39"/>
      <c r="K346" s="39"/>
      <c r="L346" s="39" t="s">
        <v>38</v>
      </c>
      <c r="M346" s="39" t="s">
        <v>39</v>
      </c>
      <c r="N346" s="39" t="s">
        <v>40</v>
      </c>
      <c r="O346" s="40" t="s">
        <v>865</v>
      </c>
      <c r="P346" s="41">
        <v>78494000</v>
      </c>
      <c r="Q346" s="41">
        <v>0</v>
      </c>
      <c r="R346" s="41">
        <v>0</v>
      </c>
      <c r="S346" s="41">
        <v>78494000</v>
      </c>
      <c r="T346" s="41">
        <v>0</v>
      </c>
      <c r="U346" s="41">
        <v>21093500</v>
      </c>
      <c r="V346" s="41">
        <v>57400500</v>
      </c>
      <c r="W346" s="41">
        <v>21093500</v>
      </c>
      <c r="X346" s="41">
        <v>21093500</v>
      </c>
      <c r="Y346" s="41">
        <v>21093500</v>
      </c>
      <c r="Z346" s="41">
        <v>21093500</v>
      </c>
    </row>
    <row r="347" spans="1:26" ht="15" customHeight="1" x14ac:dyDescent="0.3">
      <c r="A347" s="39" t="s">
        <v>1081</v>
      </c>
      <c r="B347" s="40" t="s">
        <v>1082</v>
      </c>
      <c r="C347" s="43" t="s">
        <v>993</v>
      </c>
      <c r="D347" s="39" t="s">
        <v>36</v>
      </c>
      <c r="E347" s="39" t="s">
        <v>37</v>
      </c>
      <c r="F347" s="39" t="s">
        <v>37</v>
      </c>
      <c r="G347" s="39" t="s">
        <v>43</v>
      </c>
      <c r="H347" s="39" t="s">
        <v>60</v>
      </c>
      <c r="I347" s="39"/>
      <c r="J347" s="39"/>
      <c r="K347" s="39"/>
      <c r="L347" s="39" t="s">
        <v>38</v>
      </c>
      <c r="M347" s="39" t="s">
        <v>39</v>
      </c>
      <c r="N347" s="39" t="s">
        <v>40</v>
      </c>
      <c r="O347" s="40" t="s">
        <v>866</v>
      </c>
      <c r="P347" s="41">
        <v>55960000</v>
      </c>
      <c r="Q347" s="41">
        <v>0</v>
      </c>
      <c r="R347" s="41">
        <v>0</v>
      </c>
      <c r="S347" s="41">
        <v>55960000</v>
      </c>
      <c r="T347" s="41">
        <v>0</v>
      </c>
      <c r="U347" s="41">
        <v>18911900</v>
      </c>
      <c r="V347" s="41">
        <v>37048100</v>
      </c>
      <c r="W347" s="41">
        <v>18911900</v>
      </c>
      <c r="X347" s="41">
        <v>18911900</v>
      </c>
      <c r="Y347" s="41">
        <v>18911900</v>
      </c>
      <c r="Z347" s="41">
        <v>18911900</v>
      </c>
    </row>
    <row r="348" spans="1:26" ht="15" customHeight="1" x14ac:dyDescent="0.3">
      <c r="A348" s="39" t="s">
        <v>1081</v>
      </c>
      <c r="B348" s="40" t="s">
        <v>1082</v>
      </c>
      <c r="C348" s="43" t="s">
        <v>995</v>
      </c>
      <c r="D348" s="39" t="s">
        <v>36</v>
      </c>
      <c r="E348" s="39" t="s">
        <v>37</v>
      </c>
      <c r="F348" s="39" t="s">
        <v>37</v>
      </c>
      <c r="G348" s="39" t="s">
        <v>43</v>
      </c>
      <c r="H348" s="39" t="s">
        <v>851</v>
      </c>
      <c r="I348" s="39"/>
      <c r="J348" s="39"/>
      <c r="K348" s="39"/>
      <c r="L348" s="39" t="s">
        <v>38</v>
      </c>
      <c r="M348" s="39" t="s">
        <v>39</v>
      </c>
      <c r="N348" s="39" t="s">
        <v>40</v>
      </c>
      <c r="O348" s="40" t="s">
        <v>868</v>
      </c>
      <c r="P348" s="41">
        <v>31312000</v>
      </c>
      <c r="Q348" s="41">
        <v>0</v>
      </c>
      <c r="R348" s="41">
        <v>0</v>
      </c>
      <c r="S348" s="41">
        <v>31312000</v>
      </c>
      <c r="T348" s="41">
        <v>0</v>
      </c>
      <c r="U348" s="41">
        <v>9534800</v>
      </c>
      <c r="V348" s="41">
        <v>21777200</v>
      </c>
      <c r="W348" s="41">
        <v>9534800</v>
      </c>
      <c r="X348" s="41">
        <v>9534800</v>
      </c>
      <c r="Y348" s="41">
        <v>9534800</v>
      </c>
      <c r="Z348" s="41">
        <v>9534800</v>
      </c>
    </row>
    <row r="349" spans="1:26" ht="15" customHeight="1" x14ac:dyDescent="0.3">
      <c r="A349" s="39" t="s">
        <v>1081</v>
      </c>
      <c r="B349" s="40" t="s">
        <v>1082</v>
      </c>
      <c r="C349" s="43" t="s">
        <v>996</v>
      </c>
      <c r="D349" s="39" t="s">
        <v>36</v>
      </c>
      <c r="E349" s="39" t="s">
        <v>37</v>
      </c>
      <c r="F349" s="39" t="s">
        <v>37</v>
      </c>
      <c r="G349" s="39" t="s">
        <v>43</v>
      </c>
      <c r="H349" s="39" t="s">
        <v>853</v>
      </c>
      <c r="I349" s="39"/>
      <c r="J349" s="39"/>
      <c r="K349" s="39"/>
      <c r="L349" s="39" t="s">
        <v>38</v>
      </c>
      <c r="M349" s="39" t="s">
        <v>39</v>
      </c>
      <c r="N349" s="39" t="s">
        <v>40</v>
      </c>
      <c r="O349" s="40" t="s">
        <v>869</v>
      </c>
      <c r="P349" s="41">
        <v>7068000</v>
      </c>
      <c r="Q349" s="41">
        <v>0</v>
      </c>
      <c r="R349" s="41">
        <v>0</v>
      </c>
      <c r="S349" s="41">
        <v>7068000</v>
      </c>
      <c r="T349" s="41">
        <v>0</v>
      </c>
      <c r="U349" s="41">
        <v>2467500</v>
      </c>
      <c r="V349" s="41">
        <v>4600500</v>
      </c>
      <c r="W349" s="41">
        <v>2467500</v>
      </c>
      <c r="X349" s="41">
        <v>2467500</v>
      </c>
      <c r="Y349" s="41">
        <v>2467500</v>
      </c>
      <c r="Z349" s="41">
        <v>2467500</v>
      </c>
    </row>
    <row r="350" spans="1:26" ht="15" customHeight="1" x14ac:dyDescent="0.3">
      <c r="A350" s="39" t="s">
        <v>1081</v>
      </c>
      <c r="B350" s="40" t="s">
        <v>1082</v>
      </c>
      <c r="C350" s="43" t="s">
        <v>997</v>
      </c>
      <c r="D350" s="39" t="s">
        <v>36</v>
      </c>
      <c r="E350" s="39" t="s">
        <v>37</v>
      </c>
      <c r="F350" s="39" t="s">
        <v>37</v>
      </c>
      <c r="G350" s="39" t="s">
        <v>43</v>
      </c>
      <c r="H350" s="39" t="s">
        <v>855</v>
      </c>
      <c r="I350" s="39"/>
      <c r="J350" s="39"/>
      <c r="K350" s="39"/>
      <c r="L350" s="39" t="s">
        <v>38</v>
      </c>
      <c r="M350" s="39" t="s">
        <v>39</v>
      </c>
      <c r="N350" s="39" t="s">
        <v>40</v>
      </c>
      <c r="O350" s="40" t="s">
        <v>870</v>
      </c>
      <c r="P350" s="41">
        <v>23489000</v>
      </c>
      <c r="Q350" s="41">
        <v>0</v>
      </c>
      <c r="R350" s="41">
        <v>0</v>
      </c>
      <c r="S350" s="41">
        <v>23489000</v>
      </c>
      <c r="T350" s="41">
        <v>0</v>
      </c>
      <c r="U350" s="41">
        <v>7153700</v>
      </c>
      <c r="V350" s="41">
        <v>16335300</v>
      </c>
      <c r="W350" s="41">
        <v>7153700</v>
      </c>
      <c r="X350" s="41">
        <v>7153700</v>
      </c>
      <c r="Y350" s="41">
        <v>7153700</v>
      </c>
      <c r="Z350" s="41">
        <v>7153700</v>
      </c>
    </row>
    <row r="351" spans="1:26" ht="15" customHeight="1" x14ac:dyDescent="0.3">
      <c r="A351" s="39" t="s">
        <v>1081</v>
      </c>
      <c r="B351" s="40" t="s">
        <v>1082</v>
      </c>
      <c r="C351" s="43" t="s">
        <v>998</v>
      </c>
      <c r="D351" s="39" t="s">
        <v>36</v>
      </c>
      <c r="E351" s="39" t="s">
        <v>37</v>
      </c>
      <c r="F351" s="39" t="s">
        <v>37</v>
      </c>
      <c r="G351" s="39" t="s">
        <v>43</v>
      </c>
      <c r="H351" s="39" t="s">
        <v>857</v>
      </c>
      <c r="I351" s="39"/>
      <c r="J351" s="39"/>
      <c r="K351" s="39"/>
      <c r="L351" s="39" t="s">
        <v>38</v>
      </c>
      <c r="M351" s="39" t="s">
        <v>39</v>
      </c>
      <c r="N351" s="39" t="s">
        <v>40</v>
      </c>
      <c r="O351" s="40" t="s">
        <v>871</v>
      </c>
      <c r="P351" s="41">
        <v>15663000</v>
      </c>
      <c r="Q351" s="41">
        <v>0</v>
      </c>
      <c r="R351" s="41">
        <v>0</v>
      </c>
      <c r="S351" s="41">
        <v>15663000</v>
      </c>
      <c r="T351" s="41">
        <v>0</v>
      </c>
      <c r="U351" s="41">
        <v>4769500</v>
      </c>
      <c r="V351" s="41">
        <v>10893500</v>
      </c>
      <c r="W351" s="41">
        <v>4769500</v>
      </c>
      <c r="X351" s="41">
        <v>4769500</v>
      </c>
      <c r="Y351" s="41">
        <v>4769500</v>
      </c>
      <c r="Z351" s="41">
        <v>4769500</v>
      </c>
    </row>
    <row r="352" spans="1:26" ht="15" customHeight="1" x14ac:dyDescent="0.3">
      <c r="A352" s="39" t="s">
        <v>1081</v>
      </c>
      <c r="B352" s="40" t="s">
        <v>1082</v>
      </c>
      <c r="C352" s="43" t="s">
        <v>999</v>
      </c>
      <c r="D352" s="39" t="s">
        <v>36</v>
      </c>
      <c r="E352" s="39" t="s">
        <v>37</v>
      </c>
      <c r="F352" s="39" t="s">
        <v>37</v>
      </c>
      <c r="G352" s="39" t="s">
        <v>46</v>
      </c>
      <c r="H352" s="39" t="s">
        <v>57</v>
      </c>
      <c r="I352" s="39" t="s">
        <v>57</v>
      </c>
      <c r="J352" s="39"/>
      <c r="K352" s="39"/>
      <c r="L352" s="39" t="s">
        <v>38</v>
      </c>
      <c r="M352" s="39" t="s">
        <v>39</v>
      </c>
      <c r="N352" s="39" t="s">
        <v>40</v>
      </c>
      <c r="O352" s="40" t="s">
        <v>872</v>
      </c>
      <c r="P352" s="41">
        <v>27281520</v>
      </c>
      <c r="Q352" s="41">
        <v>0</v>
      </c>
      <c r="R352" s="41">
        <v>0</v>
      </c>
      <c r="S352" s="41">
        <v>27281520</v>
      </c>
      <c r="T352" s="41">
        <v>0</v>
      </c>
      <c r="U352" s="41">
        <v>5731259</v>
      </c>
      <c r="V352" s="41">
        <v>21550261</v>
      </c>
      <c r="W352" s="41">
        <v>5731259</v>
      </c>
      <c r="X352" s="41">
        <v>5731259</v>
      </c>
      <c r="Y352" s="41">
        <v>5731259</v>
      </c>
      <c r="Z352" s="41">
        <v>5731259</v>
      </c>
    </row>
    <row r="353" spans="1:26" ht="15" customHeight="1" x14ac:dyDescent="0.3">
      <c r="A353" s="39" t="s">
        <v>1081</v>
      </c>
      <c r="B353" s="40" t="s">
        <v>1082</v>
      </c>
      <c r="C353" s="43" t="s">
        <v>1000</v>
      </c>
      <c r="D353" s="39" t="s">
        <v>36</v>
      </c>
      <c r="E353" s="39" t="s">
        <v>37</v>
      </c>
      <c r="F353" s="39" t="s">
        <v>37</v>
      </c>
      <c r="G353" s="39" t="s">
        <v>46</v>
      </c>
      <c r="H353" s="39" t="s">
        <v>57</v>
      </c>
      <c r="I353" s="39" t="s">
        <v>60</v>
      </c>
      <c r="J353" s="39"/>
      <c r="K353" s="39"/>
      <c r="L353" s="39" t="s">
        <v>38</v>
      </c>
      <c r="M353" s="39" t="s">
        <v>39</v>
      </c>
      <c r="N353" s="39" t="s">
        <v>40</v>
      </c>
      <c r="O353" s="40" t="s">
        <v>873</v>
      </c>
      <c r="P353" s="41">
        <v>0</v>
      </c>
      <c r="Q353" s="41">
        <v>5343311</v>
      </c>
      <c r="R353" s="41">
        <v>0</v>
      </c>
      <c r="S353" s="41">
        <v>5343311</v>
      </c>
      <c r="T353" s="41">
        <v>0</v>
      </c>
      <c r="U353" s="41">
        <v>5343311</v>
      </c>
      <c r="V353" s="41">
        <v>0</v>
      </c>
      <c r="W353" s="41">
        <v>5343311</v>
      </c>
      <c r="X353" s="41">
        <v>5343311</v>
      </c>
      <c r="Y353" s="41">
        <v>5343311</v>
      </c>
      <c r="Z353" s="41">
        <v>5343311</v>
      </c>
    </row>
    <row r="354" spans="1:26" ht="15" customHeight="1" x14ac:dyDescent="0.3">
      <c r="A354" s="39" t="s">
        <v>1081</v>
      </c>
      <c r="B354" s="40" t="s">
        <v>1082</v>
      </c>
      <c r="C354" s="43" t="s">
        <v>1001</v>
      </c>
      <c r="D354" s="39" t="s">
        <v>36</v>
      </c>
      <c r="E354" s="39" t="s">
        <v>37</v>
      </c>
      <c r="F354" s="39" t="s">
        <v>37</v>
      </c>
      <c r="G354" s="39" t="s">
        <v>46</v>
      </c>
      <c r="H354" s="39" t="s">
        <v>57</v>
      </c>
      <c r="I354" s="39" t="s">
        <v>849</v>
      </c>
      <c r="J354" s="39"/>
      <c r="K354" s="39"/>
      <c r="L354" s="39" t="s">
        <v>38</v>
      </c>
      <c r="M354" s="39" t="s">
        <v>39</v>
      </c>
      <c r="N354" s="39" t="s">
        <v>40</v>
      </c>
      <c r="O354" s="40" t="s">
        <v>874</v>
      </c>
      <c r="P354" s="41">
        <v>2094750</v>
      </c>
      <c r="Q354" s="41">
        <v>0</v>
      </c>
      <c r="R354" s="41">
        <v>0</v>
      </c>
      <c r="S354" s="41">
        <v>2094750</v>
      </c>
      <c r="T354" s="41">
        <v>0</v>
      </c>
      <c r="U354" s="41">
        <v>862845</v>
      </c>
      <c r="V354" s="41">
        <v>1231905</v>
      </c>
      <c r="W354" s="41">
        <v>862845</v>
      </c>
      <c r="X354" s="41">
        <v>862845</v>
      </c>
      <c r="Y354" s="41">
        <v>862845</v>
      </c>
      <c r="Z354" s="41">
        <v>862845</v>
      </c>
    </row>
    <row r="355" spans="1:26" ht="15" customHeight="1" x14ac:dyDescent="0.3">
      <c r="A355" s="39" t="s">
        <v>1081</v>
      </c>
      <c r="B355" s="40" t="s">
        <v>1082</v>
      </c>
      <c r="C355" s="43" t="s">
        <v>1002</v>
      </c>
      <c r="D355" s="39" t="s">
        <v>36</v>
      </c>
      <c r="E355" s="39" t="s">
        <v>37</v>
      </c>
      <c r="F355" s="39" t="s">
        <v>37</v>
      </c>
      <c r="G355" s="39" t="s">
        <v>46</v>
      </c>
      <c r="H355" s="39" t="s">
        <v>60</v>
      </c>
      <c r="I355" s="39"/>
      <c r="J355" s="39"/>
      <c r="K355" s="39"/>
      <c r="L355" s="39" t="s">
        <v>38</v>
      </c>
      <c r="M355" s="39" t="s">
        <v>39</v>
      </c>
      <c r="N355" s="39" t="s">
        <v>40</v>
      </c>
      <c r="O355" s="40" t="s">
        <v>875</v>
      </c>
      <c r="P355" s="41">
        <v>16936290</v>
      </c>
      <c r="Q355" s="41">
        <v>0</v>
      </c>
      <c r="R355" s="41">
        <v>0</v>
      </c>
      <c r="S355" s="41">
        <v>16936290</v>
      </c>
      <c r="T355" s="41">
        <v>0</v>
      </c>
      <c r="U355" s="41">
        <v>9419868</v>
      </c>
      <c r="V355" s="41">
        <v>7516422</v>
      </c>
      <c r="W355" s="41">
        <v>9419868</v>
      </c>
      <c r="X355" s="41">
        <v>9419868</v>
      </c>
      <c r="Y355" s="41">
        <v>9419868</v>
      </c>
      <c r="Z355" s="41">
        <v>9419868</v>
      </c>
    </row>
    <row r="356" spans="1:26" ht="15" customHeight="1" x14ac:dyDescent="0.3">
      <c r="A356" s="39" t="s">
        <v>1081</v>
      </c>
      <c r="B356" s="40" t="s">
        <v>1082</v>
      </c>
      <c r="C356" s="43" t="s">
        <v>1003</v>
      </c>
      <c r="D356" s="39" t="s">
        <v>36</v>
      </c>
      <c r="E356" s="39" t="s">
        <v>37</v>
      </c>
      <c r="F356" s="39" t="s">
        <v>37</v>
      </c>
      <c r="G356" s="39" t="s">
        <v>46</v>
      </c>
      <c r="H356" s="39" t="s">
        <v>876</v>
      </c>
      <c r="I356" s="39"/>
      <c r="J356" s="39"/>
      <c r="K356" s="39"/>
      <c r="L356" s="39" t="s">
        <v>38</v>
      </c>
      <c r="M356" s="39" t="s">
        <v>39</v>
      </c>
      <c r="N356" s="39" t="s">
        <v>40</v>
      </c>
      <c r="O356" s="40" t="s">
        <v>877</v>
      </c>
      <c r="P356" s="41">
        <v>3501540</v>
      </c>
      <c r="Q356" s="41">
        <v>0</v>
      </c>
      <c r="R356" s="41">
        <v>0</v>
      </c>
      <c r="S356" s="41">
        <v>3501540</v>
      </c>
      <c r="T356" s="41">
        <v>0</v>
      </c>
      <c r="U356" s="41">
        <v>0</v>
      </c>
      <c r="V356" s="41">
        <v>3501540</v>
      </c>
      <c r="W356" s="41">
        <v>0</v>
      </c>
      <c r="X356" s="41">
        <v>0</v>
      </c>
      <c r="Y356" s="41">
        <v>0</v>
      </c>
      <c r="Z356" s="41">
        <v>0</v>
      </c>
    </row>
    <row r="357" spans="1:26" ht="15" customHeight="1" x14ac:dyDescent="0.3">
      <c r="A357" s="39" t="s">
        <v>1081</v>
      </c>
      <c r="B357" s="40" t="s">
        <v>1082</v>
      </c>
      <c r="C357" s="43" t="s">
        <v>1007</v>
      </c>
      <c r="D357" s="39" t="s">
        <v>36</v>
      </c>
      <c r="E357" s="39" t="s">
        <v>43</v>
      </c>
      <c r="F357" s="39" t="s">
        <v>43</v>
      </c>
      <c r="G357" s="39" t="s">
        <v>37</v>
      </c>
      <c r="H357" s="39" t="s">
        <v>849</v>
      </c>
      <c r="I357" s="39" t="s">
        <v>849</v>
      </c>
      <c r="J357" s="39"/>
      <c r="K357" s="39"/>
      <c r="L357" s="39" t="s">
        <v>38</v>
      </c>
      <c r="M357" s="39" t="s">
        <v>39</v>
      </c>
      <c r="N357" s="39" t="s">
        <v>40</v>
      </c>
      <c r="O357" s="40" t="s">
        <v>882</v>
      </c>
      <c r="P357" s="41">
        <v>0</v>
      </c>
      <c r="Q357" s="41">
        <v>900000</v>
      </c>
      <c r="R357" s="41">
        <v>0</v>
      </c>
      <c r="S357" s="41">
        <v>900000</v>
      </c>
      <c r="T357" s="41">
        <v>0</v>
      </c>
      <c r="U357" s="41">
        <v>0</v>
      </c>
      <c r="V357" s="41">
        <v>900000</v>
      </c>
      <c r="W357" s="41">
        <v>0</v>
      </c>
      <c r="X357" s="41">
        <v>0</v>
      </c>
      <c r="Y357" s="41">
        <v>0</v>
      </c>
      <c r="Z357" s="41">
        <v>0</v>
      </c>
    </row>
    <row r="358" spans="1:26" ht="15" customHeight="1" x14ac:dyDescent="0.3">
      <c r="A358" s="39" t="s">
        <v>1081</v>
      </c>
      <c r="B358" s="40" t="s">
        <v>1082</v>
      </c>
      <c r="C358" s="43" t="s">
        <v>1011</v>
      </c>
      <c r="D358" s="39" t="s">
        <v>36</v>
      </c>
      <c r="E358" s="39" t="s">
        <v>43</v>
      </c>
      <c r="F358" s="39" t="s">
        <v>43</v>
      </c>
      <c r="G358" s="39" t="s">
        <v>43</v>
      </c>
      <c r="H358" s="39" t="s">
        <v>855</v>
      </c>
      <c r="I358" s="39" t="s">
        <v>851</v>
      </c>
      <c r="J358" s="39"/>
      <c r="K358" s="39"/>
      <c r="L358" s="39" t="s">
        <v>38</v>
      </c>
      <c r="M358" s="39" t="s">
        <v>39</v>
      </c>
      <c r="N358" s="39" t="s">
        <v>40</v>
      </c>
      <c r="O358" s="40" t="s">
        <v>886</v>
      </c>
      <c r="P358" s="41">
        <v>0</v>
      </c>
      <c r="Q358" s="41">
        <v>78400</v>
      </c>
      <c r="R358" s="41">
        <v>0</v>
      </c>
      <c r="S358" s="41">
        <v>78400</v>
      </c>
      <c r="T358" s="41">
        <v>0</v>
      </c>
      <c r="U358" s="41">
        <v>78400</v>
      </c>
      <c r="V358" s="41">
        <v>0</v>
      </c>
      <c r="W358" s="41">
        <v>78400</v>
      </c>
      <c r="X358" s="41">
        <v>78400</v>
      </c>
      <c r="Y358" s="41">
        <v>78400</v>
      </c>
      <c r="Z358" s="41">
        <v>78400</v>
      </c>
    </row>
    <row r="359" spans="1:26" ht="15" customHeight="1" x14ac:dyDescent="0.3">
      <c r="A359" s="39" t="s">
        <v>1081</v>
      </c>
      <c r="B359" s="40" t="s">
        <v>1082</v>
      </c>
      <c r="C359" s="43" t="s">
        <v>1013</v>
      </c>
      <c r="D359" s="39" t="s">
        <v>36</v>
      </c>
      <c r="E359" s="39" t="s">
        <v>43</v>
      </c>
      <c r="F359" s="39" t="s">
        <v>43</v>
      </c>
      <c r="G359" s="39" t="s">
        <v>43</v>
      </c>
      <c r="H359" s="39" t="s">
        <v>855</v>
      </c>
      <c r="I359" s="39" t="s">
        <v>861</v>
      </c>
      <c r="J359" s="39"/>
      <c r="K359" s="39"/>
      <c r="L359" s="39" t="s">
        <v>38</v>
      </c>
      <c r="M359" s="39" t="s">
        <v>39</v>
      </c>
      <c r="N359" s="39" t="s">
        <v>40</v>
      </c>
      <c r="O359" s="40" t="s">
        <v>888</v>
      </c>
      <c r="P359" s="41">
        <v>52000000</v>
      </c>
      <c r="Q359" s="41">
        <v>0</v>
      </c>
      <c r="R359" s="41">
        <v>0</v>
      </c>
      <c r="S359" s="41">
        <v>52000000</v>
      </c>
      <c r="T359" s="41">
        <v>0</v>
      </c>
      <c r="U359" s="41">
        <v>52000000</v>
      </c>
      <c r="V359" s="41">
        <v>0</v>
      </c>
      <c r="W359" s="41">
        <v>24568678</v>
      </c>
      <c r="X359" s="41">
        <v>24568678</v>
      </c>
      <c r="Y359" s="41">
        <v>24568678</v>
      </c>
      <c r="Z359" s="41">
        <v>24568678</v>
      </c>
    </row>
    <row r="360" spans="1:26" ht="15" customHeight="1" x14ac:dyDescent="0.3">
      <c r="A360" s="39" t="s">
        <v>1081</v>
      </c>
      <c r="B360" s="40" t="s">
        <v>1082</v>
      </c>
      <c r="C360" s="43" t="s">
        <v>1017</v>
      </c>
      <c r="D360" s="39" t="s">
        <v>36</v>
      </c>
      <c r="E360" s="39" t="s">
        <v>43</v>
      </c>
      <c r="F360" s="39" t="s">
        <v>43</v>
      </c>
      <c r="G360" s="39" t="s">
        <v>43</v>
      </c>
      <c r="H360" s="39" t="s">
        <v>859</v>
      </c>
      <c r="I360" s="39" t="s">
        <v>851</v>
      </c>
      <c r="J360" s="39"/>
      <c r="K360" s="39"/>
      <c r="L360" s="39" t="s">
        <v>38</v>
      </c>
      <c r="M360" s="39" t="s">
        <v>39</v>
      </c>
      <c r="N360" s="39" t="s">
        <v>40</v>
      </c>
      <c r="O360" s="40" t="s">
        <v>893</v>
      </c>
      <c r="P360" s="41">
        <v>200000</v>
      </c>
      <c r="Q360" s="41">
        <v>500000</v>
      </c>
      <c r="R360" s="41">
        <v>0</v>
      </c>
      <c r="S360" s="41">
        <v>700000</v>
      </c>
      <c r="T360" s="41">
        <v>0</v>
      </c>
      <c r="U360" s="41">
        <v>700000</v>
      </c>
      <c r="V360" s="41">
        <v>0</v>
      </c>
      <c r="W360" s="41">
        <v>325390</v>
      </c>
      <c r="X360" s="41">
        <v>133620</v>
      </c>
      <c r="Y360" s="41">
        <v>133620</v>
      </c>
      <c r="Z360" s="41">
        <v>133620</v>
      </c>
    </row>
    <row r="361" spans="1:26" ht="15" customHeight="1" x14ac:dyDescent="0.3">
      <c r="A361" s="39" t="s">
        <v>1081</v>
      </c>
      <c r="B361" s="40" t="s">
        <v>1082</v>
      </c>
      <c r="C361" s="43" t="s">
        <v>1023</v>
      </c>
      <c r="D361" s="39" t="s">
        <v>36</v>
      </c>
      <c r="E361" s="39" t="s">
        <v>43</v>
      </c>
      <c r="F361" s="39" t="s">
        <v>43</v>
      </c>
      <c r="G361" s="39" t="s">
        <v>43</v>
      </c>
      <c r="H361" s="39" t="s">
        <v>861</v>
      </c>
      <c r="I361" s="39" t="s">
        <v>851</v>
      </c>
      <c r="J361" s="39"/>
      <c r="K361" s="39"/>
      <c r="L361" s="39" t="s">
        <v>38</v>
      </c>
      <c r="M361" s="39" t="s">
        <v>39</v>
      </c>
      <c r="N361" s="39" t="s">
        <v>40</v>
      </c>
      <c r="O361" s="40" t="s">
        <v>899</v>
      </c>
      <c r="P361" s="41">
        <v>1900000</v>
      </c>
      <c r="Q361" s="41">
        <v>0</v>
      </c>
      <c r="R361" s="41">
        <v>0</v>
      </c>
      <c r="S361" s="41">
        <v>1900000</v>
      </c>
      <c r="T361" s="41">
        <v>0</v>
      </c>
      <c r="U361" s="41">
        <v>1900000</v>
      </c>
      <c r="V361" s="41">
        <v>0</v>
      </c>
      <c r="W361" s="41">
        <v>914254</v>
      </c>
      <c r="X361" s="41">
        <v>914254</v>
      </c>
      <c r="Y361" s="41">
        <v>914254</v>
      </c>
      <c r="Z361" s="41">
        <v>914254</v>
      </c>
    </row>
    <row r="362" spans="1:26" ht="15" customHeight="1" x14ac:dyDescent="0.3">
      <c r="A362" s="39" t="s">
        <v>1081</v>
      </c>
      <c r="B362" s="40" t="s">
        <v>1082</v>
      </c>
      <c r="C362" s="43" t="s">
        <v>1025</v>
      </c>
      <c r="D362" s="39" t="s">
        <v>36</v>
      </c>
      <c r="E362" s="39" t="s">
        <v>43</v>
      </c>
      <c r="F362" s="39" t="s">
        <v>43</v>
      </c>
      <c r="G362" s="39" t="s">
        <v>43</v>
      </c>
      <c r="H362" s="39" t="s">
        <v>863</v>
      </c>
      <c r="I362" s="39"/>
      <c r="J362" s="39"/>
      <c r="K362" s="39"/>
      <c r="L362" s="39" t="s">
        <v>38</v>
      </c>
      <c r="M362" s="39" t="s">
        <v>39</v>
      </c>
      <c r="N362" s="39" t="s">
        <v>40</v>
      </c>
      <c r="O362" s="40" t="s">
        <v>901</v>
      </c>
      <c r="P362" s="41">
        <v>0</v>
      </c>
      <c r="Q362" s="41">
        <v>2466560</v>
      </c>
      <c r="R362" s="41">
        <v>0</v>
      </c>
      <c r="S362" s="41">
        <v>2466560</v>
      </c>
      <c r="T362" s="41">
        <v>0</v>
      </c>
      <c r="U362" s="41">
        <v>2466560</v>
      </c>
      <c r="V362" s="41">
        <v>0</v>
      </c>
      <c r="W362" s="41">
        <v>2086640</v>
      </c>
      <c r="X362" s="41">
        <v>2086640</v>
      </c>
      <c r="Y362" s="41">
        <v>2086640</v>
      </c>
      <c r="Z362" s="41">
        <v>2086640</v>
      </c>
    </row>
    <row r="363" spans="1:26" ht="15" customHeight="1" x14ac:dyDescent="0.3">
      <c r="A363" s="39" t="s">
        <v>1081</v>
      </c>
      <c r="B363" s="40" t="s">
        <v>1082</v>
      </c>
      <c r="C363" s="43" t="s">
        <v>1026</v>
      </c>
      <c r="D363" s="39" t="s">
        <v>36</v>
      </c>
      <c r="E363" s="39" t="s">
        <v>46</v>
      </c>
      <c r="F363" s="39" t="s">
        <v>53</v>
      </c>
      <c r="G363" s="39" t="s">
        <v>43</v>
      </c>
      <c r="H363" s="39" t="s">
        <v>54</v>
      </c>
      <c r="I363" s="39" t="s">
        <v>57</v>
      </c>
      <c r="J363" s="39"/>
      <c r="K363" s="39"/>
      <c r="L363" s="39" t="s">
        <v>38</v>
      </c>
      <c r="M363" s="39" t="s">
        <v>39</v>
      </c>
      <c r="N363" s="39" t="s">
        <v>40</v>
      </c>
      <c r="O363" s="40" t="s">
        <v>902</v>
      </c>
      <c r="P363" s="41">
        <v>0</v>
      </c>
      <c r="Q363" s="41">
        <v>6653158</v>
      </c>
      <c r="R363" s="41">
        <v>0</v>
      </c>
      <c r="S363" s="41">
        <v>6653158</v>
      </c>
      <c r="T363" s="41">
        <v>0</v>
      </c>
      <c r="U363" s="41">
        <v>4896610</v>
      </c>
      <c r="V363" s="41">
        <v>1756548</v>
      </c>
      <c r="W363" s="41">
        <v>4896610</v>
      </c>
      <c r="X363" s="41">
        <v>4896610</v>
      </c>
      <c r="Y363" s="41">
        <v>4896610</v>
      </c>
      <c r="Z363" s="41">
        <v>4896610</v>
      </c>
    </row>
    <row r="364" spans="1:26" ht="15" customHeight="1" x14ac:dyDescent="0.3">
      <c r="A364" s="39" t="s">
        <v>1081</v>
      </c>
      <c r="B364" s="40" t="s">
        <v>1082</v>
      </c>
      <c r="C364" s="43" t="s">
        <v>1028</v>
      </c>
      <c r="D364" s="39" t="s">
        <v>36</v>
      </c>
      <c r="E364" s="39" t="s">
        <v>63</v>
      </c>
      <c r="F364" s="39" t="s">
        <v>37</v>
      </c>
      <c r="G364" s="39" t="s">
        <v>43</v>
      </c>
      <c r="H364" s="39" t="s">
        <v>57</v>
      </c>
      <c r="I364" s="39"/>
      <c r="J364" s="39"/>
      <c r="K364" s="39"/>
      <c r="L364" s="39" t="s">
        <v>38</v>
      </c>
      <c r="M364" s="39" t="s">
        <v>39</v>
      </c>
      <c r="N364" s="39" t="s">
        <v>40</v>
      </c>
      <c r="O364" s="40" t="s">
        <v>904</v>
      </c>
      <c r="P364" s="41">
        <v>0</v>
      </c>
      <c r="Q364" s="41">
        <v>15472550</v>
      </c>
      <c r="R364" s="41">
        <v>0</v>
      </c>
      <c r="S364" s="41">
        <v>15472550</v>
      </c>
      <c r="T364" s="41">
        <v>0</v>
      </c>
      <c r="U364" s="41">
        <v>15472550</v>
      </c>
      <c r="V364" s="41">
        <v>0</v>
      </c>
      <c r="W364" s="41">
        <v>15472550</v>
      </c>
      <c r="X364" s="41">
        <v>15472550</v>
      </c>
      <c r="Y364" s="41">
        <v>15472550</v>
      </c>
      <c r="Z364" s="41">
        <v>15472550</v>
      </c>
    </row>
    <row r="365" spans="1:26" ht="15" customHeight="1" x14ac:dyDescent="0.3">
      <c r="A365" s="39" t="s">
        <v>1081</v>
      </c>
      <c r="B365" s="40" t="s">
        <v>1082</v>
      </c>
      <c r="C365" s="43" t="s">
        <v>1043</v>
      </c>
      <c r="D365" s="39" t="s">
        <v>68</v>
      </c>
      <c r="E365" s="39" t="s">
        <v>81</v>
      </c>
      <c r="F365" s="39" t="s">
        <v>70</v>
      </c>
      <c r="G365" s="39" t="s">
        <v>78</v>
      </c>
      <c r="H365" s="39" t="s">
        <v>908</v>
      </c>
      <c r="I365" s="39" t="s">
        <v>932</v>
      </c>
      <c r="J365" s="39" t="s">
        <v>43</v>
      </c>
      <c r="K365" s="39"/>
      <c r="L365" s="39" t="s">
        <v>38</v>
      </c>
      <c r="M365" s="39" t="s">
        <v>39</v>
      </c>
      <c r="N365" s="39" t="s">
        <v>40</v>
      </c>
      <c r="O365" s="40" t="s">
        <v>933</v>
      </c>
      <c r="P365" s="41">
        <v>0</v>
      </c>
      <c r="Q365" s="41">
        <v>139521600</v>
      </c>
      <c r="R365" s="41">
        <v>0</v>
      </c>
      <c r="S365" s="41">
        <v>139521600</v>
      </c>
      <c r="T365" s="41">
        <v>0</v>
      </c>
      <c r="U365" s="41">
        <v>139521600</v>
      </c>
      <c r="V365" s="41">
        <v>0</v>
      </c>
      <c r="W365" s="41">
        <v>138944376</v>
      </c>
      <c r="X365" s="41">
        <v>26134928</v>
      </c>
      <c r="Y365" s="41">
        <v>26134928</v>
      </c>
      <c r="Z365" s="41">
        <v>26134928</v>
      </c>
    </row>
    <row r="366" spans="1:26" ht="15" customHeight="1" x14ac:dyDescent="0.3">
      <c r="A366" s="39" t="s">
        <v>1081</v>
      </c>
      <c r="B366" s="40" t="s">
        <v>1082</v>
      </c>
      <c r="C366" s="43" t="s">
        <v>1043</v>
      </c>
      <c r="D366" s="39" t="s">
        <v>68</v>
      </c>
      <c r="E366" s="39" t="s">
        <v>81</v>
      </c>
      <c r="F366" s="39" t="s">
        <v>70</v>
      </c>
      <c r="G366" s="39" t="s">
        <v>78</v>
      </c>
      <c r="H366" s="39" t="s">
        <v>908</v>
      </c>
      <c r="I366" s="39" t="s">
        <v>932</v>
      </c>
      <c r="J366" s="39" t="s">
        <v>43</v>
      </c>
      <c r="K366" s="39"/>
      <c r="L366" s="39" t="s">
        <v>38</v>
      </c>
      <c r="M366" s="39" t="s">
        <v>83</v>
      </c>
      <c r="N366" s="39" t="s">
        <v>40</v>
      </c>
      <c r="O366" s="40" t="s">
        <v>933</v>
      </c>
      <c r="P366" s="41">
        <v>0</v>
      </c>
      <c r="Q366" s="41">
        <v>68002336</v>
      </c>
      <c r="R366" s="41">
        <v>0</v>
      </c>
      <c r="S366" s="41">
        <v>68002336</v>
      </c>
      <c r="T366" s="41">
        <v>0</v>
      </c>
      <c r="U366" s="41">
        <v>68002336</v>
      </c>
      <c r="V366" s="41">
        <v>0</v>
      </c>
      <c r="W366" s="41">
        <v>43131565</v>
      </c>
      <c r="X366" s="41">
        <v>7918029</v>
      </c>
      <c r="Y366" s="41">
        <v>7918029</v>
      </c>
      <c r="Z366" s="41">
        <v>7918029</v>
      </c>
    </row>
    <row r="367" spans="1:26" ht="15" customHeight="1" x14ac:dyDescent="0.3">
      <c r="A367" s="39" t="s">
        <v>1081</v>
      </c>
      <c r="B367" s="40" t="s">
        <v>1082</v>
      </c>
      <c r="C367" s="43" t="s">
        <v>1044</v>
      </c>
      <c r="D367" s="39" t="s">
        <v>68</v>
      </c>
      <c r="E367" s="39" t="s">
        <v>81</v>
      </c>
      <c r="F367" s="39" t="s">
        <v>70</v>
      </c>
      <c r="G367" s="39" t="s">
        <v>78</v>
      </c>
      <c r="H367" s="39" t="s">
        <v>908</v>
      </c>
      <c r="I367" s="39" t="s">
        <v>934</v>
      </c>
      <c r="J367" s="39" t="s">
        <v>43</v>
      </c>
      <c r="K367" s="39"/>
      <c r="L367" s="39" t="s">
        <v>50</v>
      </c>
      <c r="M367" s="39" t="s">
        <v>51</v>
      </c>
      <c r="N367" s="39" t="s">
        <v>40</v>
      </c>
      <c r="O367" s="40" t="s">
        <v>935</v>
      </c>
      <c r="P367" s="41">
        <v>0</v>
      </c>
      <c r="Q367" s="41">
        <v>34807890</v>
      </c>
      <c r="R367" s="41">
        <v>0</v>
      </c>
      <c r="S367" s="41">
        <v>34807890</v>
      </c>
      <c r="T367" s="41">
        <v>0</v>
      </c>
      <c r="U367" s="41">
        <v>34807890</v>
      </c>
      <c r="V367" s="41">
        <v>0</v>
      </c>
      <c r="W367" s="41">
        <v>0</v>
      </c>
      <c r="X367" s="41">
        <v>0</v>
      </c>
      <c r="Y367" s="41">
        <v>0</v>
      </c>
      <c r="Z367" s="41">
        <v>0</v>
      </c>
    </row>
    <row r="368" spans="1:26" ht="15" customHeight="1" x14ac:dyDescent="0.3">
      <c r="A368" s="39" t="s">
        <v>1081</v>
      </c>
      <c r="B368" s="40" t="s">
        <v>1082</v>
      </c>
      <c r="C368" s="43" t="s">
        <v>1059</v>
      </c>
      <c r="D368" s="39" t="s">
        <v>68</v>
      </c>
      <c r="E368" s="39" t="s">
        <v>90</v>
      </c>
      <c r="F368" s="39" t="s">
        <v>70</v>
      </c>
      <c r="G368" s="39" t="s">
        <v>91</v>
      </c>
      <c r="H368" s="39" t="s">
        <v>908</v>
      </c>
      <c r="I368" s="39" t="s">
        <v>964</v>
      </c>
      <c r="J368" s="39" t="s">
        <v>43</v>
      </c>
      <c r="K368" s="39"/>
      <c r="L368" s="39" t="s">
        <v>50</v>
      </c>
      <c r="M368" s="39" t="s">
        <v>51</v>
      </c>
      <c r="N368" s="39" t="s">
        <v>40</v>
      </c>
      <c r="O368" s="40" t="s">
        <v>965</v>
      </c>
      <c r="P368" s="41">
        <v>0</v>
      </c>
      <c r="Q368" s="41">
        <v>24269760</v>
      </c>
      <c r="R368" s="41">
        <v>0</v>
      </c>
      <c r="S368" s="41">
        <v>24269760</v>
      </c>
      <c r="T368" s="41">
        <v>0</v>
      </c>
      <c r="U368" s="41">
        <v>24269760</v>
      </c>
      <c r="V368" s="41">
        <v>0</v>
      </c>
      <c r="W368" s="41">
        <v>0</v>
      </c>
      <c r="X368" s="42">
        <v>0</v>
      </c>
      <c r="Y368" s="41">
        <v>0</v>
      </c>
      <c r="Z368" s="41">
        <v>0</v>
      </c>
    </row>
    <row r="369" spans="1:26" ht="15" customHeight="1" x14ac:dyDescent="0.3">
      <c r="A369" s="39" t="s">
        <v>1083</v>
      </c>
      <c r="B369" s="40" t="s">
        <v>1084</v>
      </c>
      <c r="C369" s="43" t="s">
        <v>983</v>
      </c>
      <c r="D369" s="39" t="s">
        <v>36</v>
      </c>
      <c r="E369" s="39" t="s">
        <v>37</v>
      </c>
      <c r="F369" s="39" t="s">
        <v>37</v>
      </c>
      <c r="G369" s="39" t="s">
        <v>37</v>
      </c>
      <c r="H369" s="39" t="s">
        <v>57</v>
      </c>
      <c r="I369" s="39" t="s">
        <v>57</v>
      </c>
      <c r="J369" s="39"/>
      <c r="K369" s="39"/>
      <c r="L369" s="39" t="s">
        <v>38</v>
      </c>
      <c r="M369" s="39" t="s">
        <v>39</v>
      </c>
      <c r="N369" s="39" t="s">
        <v>40</v>
      </c>
      <c r="O369" s="40" t="s">
        <v>848</v>
      </c>
      <c r="P369" s="41">
        <v>857859000</v>
      </c>
      <c r="Q369" s="41">
        <v>0</v>
      </c>
      <c r="R369" s="41">
        <v>0</v>
      </c>
      <c r="S369" s="41">
        <v>857859000</v>
      </c>
      <c r="T369" s="41">
        <v>0</v>
      </c>
      <c r="U369" s="41">
        <v>332279991</v>
      </c>
      <c r="V369" s="41">
        <v>525579009</v>
      </c>
      <c r="W369" s="41">
        <v>332279991</v>
      </c>
      <c r="X369" s="41">
        <v>332279991</v>
      </c>
      <c r="Y369" s="41">
        <v>332279991</v>
      </c>
      <c r="Z369" s="41">
        <v>332279991</v>
      </c>
    </row>
    <row r="370" spans="1:26" ht="15" customHeight="1" x14ac:dyDescent="0.3">
      <c r="A370" s="39" t="s">
        <v>1083</v>
      </c>
      <c r="B370" s="40" t="s">
        <v>1084</v>
      </c>
      <c r="C370" s="43" t="s">
        <v>985</v>
      </c>
      <c r="D370" s="39" t="s">
        <v>36</v>
      </c>
      <c r="E370" s="39" t="s">
        <v>37</v>
      </c>
      <c r="F370" s="39" t="s">
        <v>37</v>
      </c>
      <c r="G370" s="39" t="s">
        <v>37</v>
      </c>
      <c r="H370" s="39" t="s">
        <v>57</v>
      </c>
      <c r="I370" s="39" t="s">
        <v>851</v>
      </c>
      <c r="J370" s="39"/>
      <c r="K370" s="39"/>
      <c r="L370" s="39" t="s">
        <v>38</v>
      </c>
      <c r="M370" s="39" t="s">
        <v>39</v>
      </c>
      <c r="N370" s="39" t="s">
        <v>40</v>
      </c>
      <c r="O370" s="40" t="s">
        <v>852</v>
      </c>
      <c r="P370" s="41">
        <v>20974000</v>
      </c>
      <c r="Q370" s="41">
        <v>0</v>
      </c>
      <c r="R370" s="41">
        <v>0</v>
      </c>
      <c r="S370" s="41">
        <v>20974000</v>
      </c>
      <c r="T370" s="41">
        <v>0</v>
      </c>
      <c r="U370" s="41">
        <v>8322433</v>
      </c>
      <c r="V370" s="41">
        <v>12651567</v>
      </c>
      <c r="W370" s="41">
        <v>8322433</v>
      </c>
      <c r="X370" s="41">
        <v>8322433</v>
      </c>
      <c r="Y370" s="41">
        <v>8322433</v>
      </c>
      <c r="Z370" s="41">
        <v>8322433</v>
      </c>
    </row>
    <row r="371" spans="1:26" ht="15" customHeight="1" x14ac:dyDescent="0.3">
      <c r="A371" s="39" t="s">
        <v>1083</v>
      </c>
      <c r="B371" s="40" t="s">
        <v>1084</v>
      </c>
      <c r="C371" s="43" t="s">
        <v>986</v>
      </c>
      <c r="D371" s="39" t="s">
        <v>36</v>
      </c>
      <c r="E371" s="39" t="s">
        <v>37</v>
      </c>
      <c r="F371" s="39" t="s">
        <v>37</v>
      </c>
      <c r="G371" s="39" t="s">
        <v>37</v>
      </c>
      <c r="H371" s="39" t="s">
        <v>57</v>
      </c>
      <c r="I371" s="39" t="s">
        <v>853</v>
      </c>
      <c r="J371" s="39"/>
      <c r="K371" s="39"/>
      <c r="L371" s="39" t="s">
        <v>38</v>
      </c>
      <c r="M371" s="39" t="s">
        <v>39</v>
      </c>
      <c r="N371" s="39" t="s">
        <v>40</v>
      </c>
      <c r="O371" s="40" t="s">
        <v>854</v>
      </c>
      <c r="P371" s="41">
        <v>27635000</v>
      </c>
      <c r="Q371" s="41">
        <v>0</v>
      </c>
      <c r="R371" s="41">
        <v>0</v>
      </c>
      <c r="S371" s="41">
        <v>27635000</v>
      </c>
      <c r="T371" s="41">
        <v>0</v>
      </c>
      <c r="U371" s="41">
        <v>11577934</v>
      </c>
      <c r="V371" s="41">
        <v>16057066</v>
      </c>
      <c r="W371" s="41">
        <v>11577934</v>
      </c>
      <c r="X371" s="41">
        <v>11577934</v>
      </c>
      <c r="Y371" s="41">
        <v>11577934</v>
      </c>
      <c r="Z371" s="41">
        <v>11577934</v>
      </c>
    </row>
    <row r="372" spans="1:26" ht="15" customHeight="1" x14ac:dyDescent="0.3">
      <c r="A372" s="39" t="s">
        <v>1083</v>
      </c>
      <c r="B372" s="40" t="s">
        <v>1084</v>
      </c>
      <c r="C372" s="43" t="s">
        <v>987</v>
      </c>
      <c r="D372" s="39" t="s">
        <v>36</v>
      </c>
      <c r="E372" s="39" t="s">
        <v>37</v>
      </c>
      <c r="F372" s="39" t="s">
        <v>37</v>
      </c>
      <c r="G372" s="39" t="s">
        <v>37</v>
      </c>
      <c r="H372" s="39" t="s">
        <v>57</v>
      </c>
      <c r="I372" s="39" t="s">
        <v>855</v>
      </c>
      <c r="J372" s="39"/>
      <c r="K372" s="39"/>
      <c r="L372" s="39" t="s">
        <v>38</v>
      </c>
      <c r="M372" s="39" t="s">
        <v>39</v>
      </c>
      <c r="N372" s="39" t="s">
        <v>40</v>
      </c>
      <c r="O372" s="40" t="s">
        <v>856</v>
      </c>
      <c r="P372" s="41">
        <v>81926000</v>
      </c>
      <c r="Q372" s="41">
        <v>0</v>
      </c>
      <c r="R372" s="41">
        <v>0</v>
      </c>
      <c r="S372" s="41">
        <v>81926000</v>
      </c>
      <c r="T372" s="41">
        <v>0</v>
      </c>
      <c r="U372" s="41">
        <v>0</v>
      </c>
      <c r="V372" s="41">
        <v>81926000</v>
      </c>
      <c r="W372" s="41">
        <v>0</v>
      </c>
      <c r="X372" s="41">
        <v>0</v>
      </c>
      <c r="Y372" s="41">
        <v>0</v>
      </c>
      <c r="Z372" s="41">
        <v>0</v>
      </c>
    </row>
    <row r="373" spans="1:26" ht="15" customHeight="1" x14ac:dyDescent="0.3">
      <c r="A373" s="39" t="s">
        <v>1083</v>
      </c>
      <c r="B373" s="40" t="s">
        <v>1084</v>
      </c>
      <c r="C373" s="43" t="s">
        <v>988</v>
      </c>
      <c r="D373" s="39" t="s">
        <v>36</v>
      </c>
      <c r="E373" s="39" t="s">
        <v>37</v>
      </c>
      <c r="F373" s="39" t="s">
        <v>37</v>
      </c>
      <c r="G373" s="39" t="s">
        <v>37</v>
      </c>
      <c r="H373" s="39" t="s">
        <v>57</v>
      </c>
      <c r="I373" s="39" t="s">
        <v>857</v>
      </c>
      <c r="J373" s="39"/>
      <c r="K373" s="39"/>
      <c r="L373" s="39" t="s">
        <v>38</v>
      </c>
      <c r="M373" s="39" t="s">
        <v>39</v>
      </c>
      <c r="N373" s="39" t="s">
        <v>40</v>
      </c>
      <c r="O373" s="40" t="s">
        <v>858</v>
      </c>
      <c r="P373" s="41">
        <v>32178000</v>
      </c>
      <c r="Q373" s="41">
        <v>0</v>
      </c>
      <c r="R373" s="41">
        <v>0</v>
      </c>
      <c r="S373" s="41">
        <v>32178000</v>
      </c>
      <c r="T373" s="41">
        <v>0</v>
      </c>
      <c r="U373" s="41">
        <v>10415356</v>
      </c>
      <c r="V373" s="41">
        <v>21762644</v>
      </c>
      <c r="W373" s="41">
        <v>10415356</v>
      </c>
      <c r="X373" s="41">
        <v>10415356</v>
      </c>
      <c r="Y373" s="41">
        <v>10415356</v>
      </c>
      <c r="Z373" s="41">
        <v>10415356</v>
      </c>
    </row>
    <row r="374" spans="1:26" ht="15" customHeight="1" x14ac:dyDescent="0.3">
      <c r="A374" s="39" t="s">
        <v>1083</v>
      </c>
      <c r="B374" s="40" t="s">
        <v>1084</v>
      </c>
      <c r="C374" s="43" t="s">
        <v>990</v>
      </c>
      <c r="D374" s="39" t="s">
        <v>36</v>
      </c>
      <c r="E374" s="39" t="s">
        <v>37</v>
      </c>
      <c r="F374" s="39" t="s">
        <v>37</v>
      </c>
      <c r="G374" s="39" t="s">
        <v>37</v>
      </c>
      <c r="H374" s="39" t="s">
        <v>57</v>
      </c>
      <c r="I374" s="39" t="s">
        <v>861</v>
      </c>
      <c r="J374" s="39"/>
      <c r="K374" s="39"/>
      <c r="L374" s="39" t="s">
        <v>38</v>
      </c>
      <c r="M374" s="39" t="s">
        <v>39</v>
      </c>
      <c r="N374" s="39" t="s">
        <v>40</v>
      </c>
      <c r="O374" s="40" t="s">
        <v>862</v>
      </c>
      <c r="P374" s="41">
        <v>101016000</v>
      </c>
      <c r="Q374" s="41">
        <v>0</v>
      </c>
      <c r="R374" s="41">
        <v>0</v>
      </c>
      <c r="S374" s="41">
        <v>101016000</v>
      </c>
      <c r="T374" s="41">
        <v>0</v>
      </c>
      <c r="U374" s="41">
        <v>0</v>
      </c>
      <c r="V374" s="41">
        <v>101016000</v>
      </c>
      <c r="W374" s="41">
        <v>0</v>
      </c>
      <c r="X374" s="41">
        <v>0</v>
      </c>
      <c r="Y374" s="41">
        <v>0</v>
      </c>
      <c r="Z374" s="41">
        <v>0</v>
      </c>
    </row>
    <row r="375" spans="1:26" ht="15" customHeight="1" x14ac:dyDescent="0.3">
      <c r="A375" s="39" t="s">
        <v>1083</v>
      </c>
      <c r="B375" s="40" t="s">
        <v>1084</v>
      </c>
      <c r="C375" s="43" t="s">
        <v>991</v>
      </c>
      <c r="D375" s="39" t="s">
        <v>36</v>
      </c>
      <c r="E375" s="39" t="s">
        <v>37</v>
      </c>
      <c r="F375" s="39" t="s">
        <v>37</v>
      </c>
      <c r="G375" s="39" t="s">
        <v>37</v>
      </c>
      <c r="H375" s="39" t="s">
        <v>57</v>
      </c>
      <c r="I375" s="39" t="s">
        <v>863</v>
      </c>
      <c r="J375" s="39"/>
      <c r="K375" s="39"/>
      <c r="L375" s="39" t="s">
        <v>38</v>
      </c>
      <c r="M375" s="39" t="s">
        <v>39</v>
      </c>
      <c r="N375" s="39" t="s">
        <v>40</v>
      </c>
      <c r="O375" s="40" t="s">
        <v>864</v>
      </c>
      <c r="P375" s="41">
        <v>70731000</v>
      </c>
      <c r="Q375" s="41">
        <v>0</v>
      </c>
      <c r="R375" s="41">
        <v>0</v>
      </c>
      <c r="S375" s="41">
        <v>70731000</v>
      </c>
      <c r="T375" s="41">
        <v>0</v>
      </c>
      <c r="U375" s="41">
        <v>6823734</v>
      </c>
      <c r="V375" s="41">
        <v>63907266</v>
      </c>
      <c r="W375" s="41">
        <v>6823734</v>
      </c>
      <c r="X375" s="41">
        <v>6823734</v>
      </c>
      <c r="Y375" s="41">
        <v>6823734</v>
      </c>
      <c r="Z375" s="41">
        <v>6823734</v>
      </c>
    </row>
    <row r="376" spans="1:26" ht="15" customHeight="1" x14ac:dyDescent="0.3">
      <c r="A376" s="39" t="s">
        <v>1083</v>
      </c>
      <c r="B376" s="40" t="s">
        <v>1084</v>
      </c>
      <c r="C376" s="43" t="s">
        <v>992</v>
      </c>
      <c r="D376" s="39" t="s">
        <v>36</v>
      </c>
      <c r="E376" s="39" t="s">
        <v>37</v>
      </c>
      <c r="F376" s="39" t="s">
        <v>37</v>
      </c>
      <c r="G376" s="39" t="s">
        <v>43</v>
      </c>
      <c r="H376" s="39" t="s">
        <v>57</v>
      </c>
      <c r="I376" s="39"/>
      <c r="J376" s="39"/>
      <c r="K376" s="39"/>
      <c r="L376" s="39" t="s">
        <v>38</v>
      </c>
      <c r="M376" s="39" t="s">
        <v>39</v>
      </c>
      <c r="N376" s="39" t="s">
        <v>40</v>
      </c>
      <c r="O376" s="40" t="s">
        <v>865</v>
      </c>
      <c r="P376" s="41">
        <v>112218000</v>
      </c>
      <c r="Q376" s="41">
        <v>0</v>
      </c>
      <c r="R376" s="41">
        <v>0</v>
      </c>
      <c r="S376" s="41">
        <v>112218000</v>
      </c>
      <c r="T376" s="41">
        <v>0</v>
      </c>
      <c r="U376" s="41">
        <v>33315200</v>
      </c>
      <c r="V376" s="41">
        <v>78902800</v>
      </c>
      <c r="W376" s="41">
        <v>33315200</v>
      </c>
      <c r="X376" s="41">
        <v>33315200</v>
      </c>
      <c r="Y376" s="41">
        <v>33315200</v>
      </c>
      <c r="Z376" s="41">
        <v>33315200</v>
      </c>
    </row>
    <row r="377" spans="1:26" ht="15" customHeight="1" x14ac:dyDescent="0.3">
      <c r="A377" s="39" t="s">
        <v>1083</v>
      </c>
      <c r="B377" s="40" t="s">
        <v>1084</v>
      </c>
      <c r="C377" s="43" t="s">
        <v>993</v>
      </c>
      <c r="D377" s="39" t="s">
        <v>36</v>
      </c>
      <c r="E377" s="39" t="s">
        <v>37</v>
      </c>
      <c r="F377" s="39" t="s">
        <v>37</v>
      </c>
      <c r="G377" s="39" t="s">
        <v>43</v>
      </c>
      <c r="H377" s="39" t="s">
        <v>60</v>
      </c>
      <c r="I377" s="39"/>
      <c r="J377" s="39"/>
      <c r="K377" s="39"/>
      <c r="L377" s="39" t="s">
        <v>38</v>
      </c>
      <c r="M377" s="39" t="s">
        <v>39</v>
      </c>
      <c r="N377" s="39" t="s">
        <v>40</v>
      </c>
      <c r="O377" s="40" t="s">
        <v>866</v>
      </c>
      <c r="P377" s="41">
        <v>78844000</v>
      </c>
      <c r="Q377" s="41">
        <v>0</v>
      </c>
      <c r="R377" s="41">
        <v>0</v>
      </c>
      <c r="S377" s="41">
        <v>78844000</v>
      </c>
      <c r="T377" s="41">
        <v>0</v>
      </c>
      <c r="U377" s="41">
        <v>29550300</v>
      </c>
      <c r="V377" s="41">
        <v>49293700</v>
      </c>
      <c r="W377" s="41">
        <v>29550300</v>
      </c>
      <c r="X377" s="41">
        <v>29550300</v>
      </c>
      <c r="Y377" s="41">
        <v>29550300</v>
      </c>
      <c r="Z377" s="41">
        <v>29550300</v>
      </c>
    </row>
    <row r="378" spans="1:26" ht="15" customHeight="1" x14ac:dyDescent="0.3">
      <c r="A378" s="39" t="s">
        <v>1083</v>
      </c>
      <c r="B378" s="40" t="s">
        <v>1084</v>
      </c>
      <c r="C378" s="43" t="s">
        <v>995</v>
      </c>
      <c r="D378" s="39" t="s">
        <v>36</v>
      </c>
      <c r="E378" s="39" t="s">
        <v>37</v>
      </c>
      <c r="F378" s="39" t="s">
        <v>37</v>
      </c>
      <c r="G378" s="39" t="s">
        <v>43</v>
      </c>
      <c r="H378" s="39" t="s">
        <v>851</v>
      </c>
      <c r="I378" s="39"/>
      <c r="J378" s="39"/>
      <c r="K378" s="39"/>
      <c r="L378" s="39" t="s">
        <v>38</v>
      </c>
      <c r="M378" s="39" t="s">
        <v>39</v>
      </c>
      <c r="N378" s="39" t="s">
        <v>40</v>
      </c>
      <c r="O378" s="40" t="s">
        <v>868</v>
      </c>
      <c r="P378" s="41">
        <v>47163000</v>
      </c>
      <c r="Q378" s="41">
        <v>0</v>
      </c>
      <c r="R378" s="41">
        <v>0</v>
      </c>
      <c r="S378" s="41">
        <v>47163000</v>
      </c>
      <c r="T378" s="41">
        <v>0</v>
      </c>
      <c r="U378" s="41">
        <v>14757300</v>
      </c>
      <c r="V378" s="41">
        <v>32405700</v>
      </c>
      <c r="W378" s="41">
        <v>14757300</v>
      </c>
      <c r="X378" s="41">
        <v>14757300</v>
      </c>
      <c r="Y378" s="41">
        <v>14757300</v>
      </c>
      <c r="Z378" s="41">
        <v>14757300</v>
      </c>
    </row>
    <row r="379" spans="1:26" ht="15" customHeight="1" x14ac:dyDescent="0.3">
      <c r="A379" s="39" t="s">
        <v>1083</v>
      </c>
      <c r="B379" s="40" t="s">
        <v>1084</v>
      </c>
      <c r="C379" s="43" t="s">
        <v>996</v>
      </c>
      <c r="D379" s="39" t="s">
        <v>36</v>
      </c>
      <c r="E379" s="39" t="s">
        <v>37</v>
      </c>
      <c r="F379" s="39" t="s">
        <v>37</v>
      </c>
      <c r="G379" s="39" t="s">
        <v>43</v>
      </c>
      <c r="H379" s="39" t="s">
        <v>853</v>
      </c>
      <c r="I379" s="39"/>
      <c r="J379" s="39"/>
      <c r="K379" s="39"/>
      <c r="L379" s="39" t="s">
        <v>38</v>
      </c>
      <c r="M379" s="39" t="s">
        <v>39</v>
      </c>
      <c r="N379" s="39" t="s">
        <v>40</v>
      </c>
      <c r="O379" s="40" t="s">
        <v>869</v>
      </c>
      <c r="P379" s="41">
        <v>13680000</v>
      </c>
      <c r="Q379" s="41">
        <v>0</v>
      </c>
      <c r="R379" s="41">
        <v>0</v>
      </c>
      <c r="S379" s="41">
        <v>13680000</v>
      </c>
      <c r="T379" s="41">
        <v>0</v>
      </c>
      <c r="U379" s="41">
        <v>5328400</v>
      </c>
      <c r="V379" s="41">
        <v>8351600</v>
      </c>
      <c r="W379" s="41">
        <v>5328400</v>
      </c>
      <c r="X379" s="41">
        <v>5328400</v>
      </c>
      <c r="Y379" s="41">
        <v>5328400</v>
      </c>
      <c r="Z379" s="41">
        <v>5328400</v>
      </c>
    </row>
    <row r="380" spans="1:26" ht="15" customHeight="1" x14ac:dyDescent="0.3">
      <c r="A380" s="39" t="s">
        <v>1083</v>
      </c>
      <c r="B380" s="40" t="s">
        <v>1084</v>
      </c>
      <c r="C380" s="43" t="s">
        <v>997</v>
      </c>
      <c r="D380" s="39" t="s">
        <v>36</v>
      </c>
      <c r="E380" s="39" t="s">
        <v>37</v>
      </c>
      <c r="F380" s="39" t="s">
        <v>37</v>
      </c>
      <c r="G380" s="39" t="s">
        <v>43</v>
      </c>
      <c r="H380" s="39" t="s">
        <v>855</v>
      </c>
      <c r="I380" s="39"/>
      <c r="J380" s="39"/>
      <c r="K380" s="39"/>
      <c r="L380" s="39" t="s">
        <v>38</v>
      </c>
      <c r="M380" s="39" t="s">
        <v>39</v>
      </c>
      <c r="N380" s="39" t="s">
        <v>40</v>
      </c>
      <c r="O380" s="40" t="s">
        <v>870</v>
      </c>
      <c r="P380" s="41">
        <v>35377000</v>
      </c>
      <c r="Q380" s="41">
        <v>0</v>
      </c>
      <c r="R380" s="41">
        <v>0</v>
      </c>
      <c r="S380" s="41">
        <v>35377000</v>
      </c>
      <c r="T380" s="41">
        <v>0</v>
      </c>
      <c r="U380" s="41">
        <v>11070900</v>
      </c>
      <c r="V380" s="41">
        <v>24306100</v>
      </c>
      <c r="W380" s="41">
        <v>11070900</v>
      </c>
      <c r="X380" s="41">
        <v>11070900</v>
      </c>
      <c r="Y380" s="41">
        <v>11070900</v>
      </c>
      <c r="Z380" s="41">
        <v>11070900</v>
      </c>
    </row>
    <row r="381" spans="1:26" ht="15" customHeight="1" x14ac:dyDescent="0.3">
      <c r="A381" s="39" t="s">
        <v>1083</v>
      </c>
      <c r="B381" s="40" t="s">
        <v>1084</v>
      </c>
      <c r="C381" s="43" t="s">
        <v>998</v>
      </c>
      <c r="D381" s="39" t="s">
        <v>36</v>
      </c>
      <c r="E381" s="39" t="s">
        <v>37</v>
      </c>
      <c r="F381" s="39" t="s">
        <v>37</v>
      </c>
      <c r="G381" s="39" t="s">
        <v>43</v>
      </c>
      <c r="H381" s="39" t="s">
        <v>857</v>
      </c>
      <c r="I381" s="39"/>
      <c r="J381" s="39"/>
      <c r="K381" s="39"/>
      <c r="L381" s="39" t="s">
        <v>38</v>
      </c>
      <c r="M381" s="39" t="s">
        <v>39</v>
      </c>
      <c r="N381" s="39" t="s">
        <v>40</v>
      </c>
      <c r="O381" s="40" t="s">
        <v>871</v>
      </c>
      <c r="P381" s="41">
        <v>23591000</v>
      </c>
      <c r="Q381" s="41">
        <v>0</v>
      </c>
      <c r="R381" s="41">
        <v>0</v>
      </c>
      <c r="S381" s="41">
        <v>23591000</v>
      </c>
      <c r="T381" s="41">
        <v>0</v>
      </c>
      <c r="U381" s="41">
        <v>7381600</v>
      </c>
      <c r="V381" s="41">
        <v>16209400</v>
      </c>
      <c r="W381" s="41">
        <v>7381600</v>
      </c>
      <c r="X381" s="41">
        <v>7381600</v>
      </c>
      <c r="Y381" s="41">
        <v>7381600</v>
      </c>
      <c r="Z381" s="41">
        <v>7381600</v>
      </c>
    </row>
    <row r="382" spans="1:26" ht="15" customHeight="1" x14ac:dyDescent="0.3">
      <c r="A382" s="39" t="s">
        <v>1083</v>
      </c>
      <c r="B382" s="40" t="s">
        <v>1084</v>
      </c>
      <c r="C382" s="43" t="s">
        <v>999</v>
      </c>
      <c r="D382" s="39" t="s">
        <v>36</v>
      </c>
      <c r="E382" s="39" t="s">
        <v>37</v>
      </c>
      <c r="F382" s="39" t="s">
        <v>37</v>
      </c>
      <c r="G382" s="39" t="s">
        <v>46</v>
      </c>
      <c r="H382" s="39" t="s">
        <v>57</v>
      </c>
      <c r="I382" s="39" t="s">
        <v>57</v>
      </c>
      <c r="J382" s="39"/>
      <c r="K382" s="39"/>
      <c r="L382" s="39" t="s">
        <v>38</v>
      </c>
      <c r="M382" s="39" t="s">
        <v>39</v>
      </c>
      <c r="N382" s="39" t="s">
        <v>40</v>
      </c>
      <c r="O382" s="40" t="s">
        <v>872</v>
      </c>
      <c r="P382" s="41">
        <v>34457850</v>
      </c>
      <c r="Q382" s="41">
        <v>0</v>
      </c>
      <c r="R382" s="41">
        <v>0</v>
      </c>
      <c r="S382" s="41">
        <v>34457850</v>
      </c>
      <c r="T382" s="41">
        <v>0</v>
      </c>
      <c r="U382" s="41">
        <v>5862605</v>
      </c>
      <c r="V382" s="41">
        <v>28595245</v>
      </c>
      <c r="W382" s="41">
        <v>5862605</v>
      </c>
      <c r="X382" s="41">
        <v>5862605</v>
      </c>
      <c r="Y382" s="41">
        <v>5862605</v>
      </c>
      <c r="Z382" s="41">
        <v>5862605</v>
      </c>
    </row>
    <row r="383" spans="1:26" ht="15" customHeight="1" x14ac:dyDescent="0.3">
      <c r="A383" s="39" t="s">
        <v>1083</v>
      </c>
      <c r="B383" s="40" t="s">
        <v>1084</v>
      </c>
      <c r="C383" s="43" t="s">
        <v>1000</v>
      </c>
      <c r="D383" s="39" t="s">
        <v>36</v>
      </c>
      <c r="E383" s="39" t="s">
        <v>37</v>
      </c>
      <c r="F383" s="39" t="s">
        <v>37</v>
      </c>
      <c r="G383" s="39" t="s">
        <v>46</v>
      </c>
      <c r="H383" s="39" t="s">
        <v>57</v>
      </c>
      <c r="I383" s="39" t="s">
        <v>60</v>
      </c>
      <c r="J383" s="39"/>
      <c r="K383" s="39"/>
      <c r="L383" s="39" t="s">
        <v>38</v>
      </c>
      <c r="M383" s="39" t="s">
        <v>39</v>
      </c>
      <c r="N383" s="39" t="s">
        <v>40</v>
      </c>
      <c r="O383" s="40" t="s">
        <v>873</v>
      </c>
      <c r="P383" s="41">
        <v>0</v>
      </c>
      <c r="Q383" s="41">
        <v>1240000</v>
      </c>
      <c r="R383" s="41">
        <v>0</v>
      </c>
      <c r="S383" s="41">
        <v>1240000</v>
      </c>
      <c r="T383" s="41">
        <v>0</v>
      </c>
      <c r="U383" s="41">
        <v>1168687</v>
      </c>
      <c r="V383" s="41">
        <v>71313</v>
      </c>
      <c r="W383" s="41">
        <v>1168687</v>
      </c>
      <c r="X383" s="41">
        <v>1168687</v>
      </c>
      <c r="Y383" s="41">
        <v>1168687</v>
      </c>
      <c r="Z383" s="41">
        <v>1168687</v>
      </c>
    </row>
    <row r="384" spans="1:26" ht="15" customHeight="1" x14ac:dyDescent="0.3">
      <c r="A384" s="39" t="s">
        <v>1083</v>
      </c>
      <c r="B384" s="40" t="s">
        <v>1084</v>
      </c>
      <c r="C384" s="43" t="s">
        <v>1001</v>
      </c>
      <c r="D384" s="39" t="s">
        <v>36</v>
      </c>
      <c r="E384" s="39" t="s">
        <v>37</v>
      </c>
      <c r="F384" s="39" t="s">
        <v>37</v>
      </c>
      <c r="G384" s="39" t="s">
        <v>46</v>
      </c>
      <c r="H384" s="39" t="s">
        <v>57</v>
      </c>
      <c r="I384" s="39" t="s">
        <v>849</v>
      </c>
      <c r="J384" s="39"/>
      <c r="K384" s="39"/>
      <c r="L384" s="39" t="s">
        <v>38</v>
      </c>
      <c r="M384" s="39" t="s">
        <v>39</v>
      </c>
      <c r="N384" s="39" t="s">
        <v>40</v>
      </c>
      <c r="O384" s="40" t="s">
        <v>874</v>
      </c>
      <c r="P384" s="41">
        <v>3806460</v>
      </c>
      <c r="Q384" s="41">
        <v>0</v>
      </c>
      <c r="R384" s="41">
        <v>0</v>
      </c>
      <c r="S384" s="41">
        <v>3806460</v>
      </c>
      <c r="T384" s="41">
        <v>0</v>
      </c>
      <c r="U384" s="41">
        <v>596649</v>
      </c>
      <c r="V384" s="41">
        <v>3209811</v>
      </c>
      <c r="W384" s="41">
        <v>596649</v>
      </c>
      <c r="X384" s="41">
        <v>596649</v>
      </c>
      <c r="Y384" s="41">
        <v>596649</v>
      </c>
      <c r="Z384" s="41">
        <v>596649</v>
      </c>
    </row>
    <row r="385" spans="1:26" ht="15" customHeight="1" x14ac:dyDescent="0.3">
      <c r="A385" s="39" t="s">
        <v>1083</v>
      </c>
      <c r="B385" s="40" t="s">
        <v>1084</v>
      </c>
      <c r="C385" s="43" t="s">
        <v>1002</v>
      </c>
      <c r="D385" s="39" t="s">
        <v>36</v>
      </c>
      <c r="E385" s="39" t="s">
        <v>37</v>
      </c>
      <c r="F385" s="39" t="s">
        <v>37</v>
      </c>
      <c r="G385" s="39" t="s">
        <v>46</v>
      </c>
      <c r="H385" s="39" t="s">
        <v>60</v>
      </c>
      <c r="I385" s="39"/>
      <c r="J385" s="39"/>
      <c r="K385" s="39"/>
      <c r="L385" s="39" t="s">
        <v>38</v>
      </c>
      <c r="M385" s="39" t="s">
        <v>39</v>
      </c>
      <c r="N385" s="39" t="s">
        <v>40</v>
      </c>
      <c r="O385" s="40" t="s">
        <v>875</v>
      </c>
      <c r="P385" s="41">
        <v>9597420</v>
      </c>
      <c r="Q385" s="41">
        <v>0</v>
      </c>
      <c r="R385" s="41">
        <v>0</v>
      </c>
      <c r="S385" s="41">
        <v>9597420</v>
      </c>
      <c r="T385" s="41">
        <v>0</v>
      </c>
      <c r="U385" s="41">
        <v>0</v>
      </c>
      <c r="V385" s="41">
        <v>9597420</v>
      </c>
      <c r="W385" s="41">
        <v>0</v>
      </c>
      <c r="X385" s="41">
        <v>0</v>
      </c>
      <c r="Y385" s="41">
        <v>0</v>
      </c>
      <c r="Z385" s="41">
        <v>0</v>
      </c>
    </row>
    <row r="386" spans="1:26" ht="15" customHeight="1" x14ac:dyDescent="0.3">
      <c r="A386" s="39" t="s">
        <v>1083</v>
      </c>
      <c r="B386" s="40" t="s">
        <v>1084</v>
      </c>
      <c r="C386" s="43" t="s">
        <v>1013</v>
      </c>
      <c r="D386" s="39" t="s">
        <v>36</v>
      </c>
      <c r="E386" s="39" t="s">
        <v>43</v>
      </c>
      <c r="F386" s="39" t="s">
        <v>43</v>
      </c>
      <c r="G386" s="39" t="s">
        <v>43</v>
      </c>
      <c r="H386" s="39" t="s">
        <v>855</v>
      </c>
      <c r="I386" s="39" t="s">
        <v>861</v>
      </c>
      <c r="J386" s="39"/>
      <c r="K386" s="39"/>
      <c r="L386" s="39" t="s">
        <v>38</v>
      </c>
      <c r="M386" s="39" t="s">
        <v>39</v>
      </c>
      <c r="N386" s="39" t="s">
        <v>40</v>
      </c>
      <c r="O386" s="40" t="s">
        <v>888</v>
      </c>
      <c r="P386" s="41">
        <v>12000000</v>
      </c>
      <c r="Q386" s="41">
        <v>0</v>
      </c>
      <c r="R386" s="41">
        <v>0</v>
      </c>
      <c r="S386" s="41">
        <v>12000000</v>
      </c>
      <c r="T386" s="41">
        <v>0</v>
      </c>
      <c r="U386" s="41">
        <v>12000000</v>
      </c>
      <c r="V386" s="41">
        <v>0</v>
      </c>
      <c r="W386" s="41">
        <v>4982042</v>
      </c>
      <c r="X386" s="41">
        <v>4113678</v>
      </c>
      <c r="Y386" s="41">
        <v>4113678</v>
      </c>
      <c r="Z386" s="41">
        <v>4113678</v>
      </c>
    </row>
    <row r="387" spans="1:26" ht="15" customHeight="1" x14ac:dyDescent="0.3">
      <c r="A387" s="39" t="s">
        <v>1083</v>
      </c>
      <c r="B387" s="40" t="s">
        <v>1084</v>
      </c>
      <c r="C387" s="43" t="s">
        <v>1017</v>
      </c>
      <c r="D387" s="39" t="s">
        <v>36</v>
      </c>
      <c r="E387" s="39" t="s">
        <v>43</v>
      </c>
      <c r="F387" s="39" t="s">
        <v>43</v>
      </c>
      <c r="G387" s="39" t="s">
        <v>43</v>
      </c>
      <c r="H387" s="39" t="s">
        <v>859</v>
      </c>
      <c r="I387" s="39" t="s">
        <v>851</v>
      </c>
      <c r="J387" s="39"/>
      <c r="K387" s="39"/>
      <c r="L387" s="39" t="s">
        <v>38</v>
      </c>
      <c r="M387" s="39" t="s">
        <v>39</v>
      </c>
      <c r="N387" s="39" t="s">
        <v>40</v>
      </c>
      <c r="O387" s="40" t="s">
        <v>893</v>
      </c>
      <c r="P387" s="41">
        <v>5000000</v>
      </c>
      <c r="Q387" s="41">
        <v>0</v>
      </c>
      <c r="R387" s="41">
        <v>0</v>
      </c>
      <c r="S387" s="41">
        <v>5000000</v>
      </c>
      <c r="T387" s="41">
        <v>0</v>
      </c>
      <c r="U387" s="41">
        <v>5000000</v>
      </c>
      <c r="V387" s="41">
        <v>0</v>
      </c>
      <c r="W387" s="41">
        <v>1407832</v>
      </c>
      <c r="X387" s="41">
        <v>1407832</v>
      </c>
      <c r="Y387" s="41">
        <v>1407832</v>
      </c>
      <c r="Z387" s="41">
        <v>1407832</v>
      </c>
    </row>
    <row r="388" spans="1:26" ht="15" customHeight="1" x14ac:dyDescent="0.3">
      <c r="A388" s="39" t="s">
        <v>1083</v>
      </c>
      <c r="B388" s="40" t="s">
        <v>1084</v>
      </c>
      <c r="C388" s="43" t="s">
        <v>1023</v>
      </c>
      <c r="D388" s="39" t="s">
        <v>36</v>
      </c>
      <c r="E388" s="39" t="s">
        <v>43</v>
      </c>
      <c r="F388" s="39" t="s">
        <v>43</v>
      </c>
      <c r="G388" s="39" t="s">
        <v>43</v>
      </c>
      <c r="H388" s="39" t="s">
        <v>861</v>
      </c>
      <c r="I388" s="39" t="s">
        <v>851</v>
      </c>
      <c r="J388" s="39"/>
      <c r="K388" s="39"/>
      <c r="L388" s="39" t="s">
        <v>38</v>
      </c>
      <c r="M388" s="39" t="s">
        <v>39</v>
      </c>
      <c r="N388" s="39" t="s">
        <v>40</v>
      </c>
      <c r="O388" s="40" t="s">
        <v>899</v>
      </c>
      <c r="P388" s="41">
        <v>1900000</v>
      </c>
      <c r="Q388" s="41">
        <v>0</v>
      </c>
      <c r="R388" s="41">
        <v>0</v>
      </c>
      <c r="S388" s="41">
        <v>1900000</v>
      </c>
      <c r="T388" s="41">
        <v>0</v>
      </c>
      <c r="U388" s="41">
        <v>1900000</v>
      </c>
      <c r="V388" s="41">
        <v>0</v>
      </c>
      <c r="W388" s="41">
        <v>439656</v>
      </c>
      <c r="X388" s="41">
        <v>358678</v>
      </c>
      <c r="Y388" s="41">
        <v>358678</v>
      </c>
      <c r="Z388" s="41">
        <v>358678</v>
      </c>
    </row>
    <row r="389" spans="1:26" ht="15" customHeight="1" x14ac:dyDescent="0.3">
      <c r="A389" s="39" t="s">
        <v>1083</v>
      </c>
      <c r="B389" s="40" t="s">
        <v>1084</v>
      </c>
      <c r="C389" s="43" t="s">
        <v>1026</v>
      </c>
      <c r="D389" s="39" t="s">
        <v>36</v>
      </c>
      <c r="E389" s="39" t="s">
        <v>46</v>
      </c>
      <c r="F389" s="39" t="s">
        <v>53</v>
      </c>
      <c r="G389" s="39" t="s">
        <v>43</v>
      </c>
      <c r="H389" s="39" t="s">
        <v>54</v>
      </c>
      <c r="I389" s="39" t="s">
        <v>57</v>
      </c>
      <c r="J389" s="39"/>
      <c r="K389" s="39"/>
      <c r="L389" s="39" t="s">
        <v>38</v>
      </c>
      <c r="M389" s="39" t="s">
        <v>39</v>
      </c>
      <c r="N389" s="39" t="s">
        <v>40</v>
      </c>
      <c r="O389" s="40" t="s">
        <v>902</v>
      </c>
      <c r="P389" s="41">
        <v>0</v>
      </c>
      <c r="Q389" s="41">
        <v>2912079</v>
      </c>
      <c r="R389" s="41">
        <v>0</v>
      </c>
      <c r="S389" s="41">
        <v>2912079</v>
      </c>
      <c r="T389" s="41">
        <v>0</v>
      </c>
      <c r="U389" s="41">
        <v>2887574</v>
      </c>
      <c r="V389" s="41">
        <v>24505</v>
      </c>
      <c r="W389" s="41">
        <v>2887574</v>
      </c>
      <c r="X389" s="41">
        <v>2887574</v>
      </c>
      <c r="Y389" s="41">
        <v>2887574</v>
      </c>
      <c r="Z389" s="41">
        <v>2887574</v>
      </c>
    </row>
    <row r="390" spans="1:26" ht="15" customHeight="1" x14ac:dyDescent="0.3">
      <c r="A390" s="39" t="s">
        <v>1083</v>
      </c>
      <c r="B390" s="40" t="s">
        <v>1084</v>
      </c>
      <c r="C390" s="43" t="s">
        <v>1043</v>
      </c>
      <c r="D390" s="39" t="s">
        <v>68</v>
      </c>
      <c r="E390" s="39" t="s">
        <v>81</v>
      </c>
      <c r="F390" s="39" t="s">
        <v>70</v>
      </c>
      <c r="G390" s="39" t="s">
        <v>78</v>
      </c>
      <c r="H390" s="39" t="s">
        <v>908</v>
      </c>
      <c r="I390" s="39" t="s">
        <v>932</v>
      </c>
      <c r="J390" s="39" t="s">
        <v>43</v>
      </c>
      <c r="K390" s="39"/>
      <c r="L390" s="39" t="s">
        <v>38</v>
      </c>
      <c r="M390" s="39" t="s">
        <v>39</v>
      </c>
      <c r="N390" s="39" t="s">
        <v>40</v>
      </c>
      <c r="O390" s="40" t="s">
        <v>933</v>
      </c>
      <c r="P390" s="41">
        <v>0</v>
      </c>
      <c r="Q390" s="41">
        <v>852008800</v>
      </c>
      <c r="R390" s="41">
        <v>0</v>
      </c>
      <c r="S390" s="41">
        <v>852008800</v>
      </c>
      <c r="T390" s="41">
        <v>0</v>
      </c>
      <c r="U390" s="41">
        <v>851973224</v>
      </c>
      <c r="V390" s="41">
        <v>35576</v>
      </c>
      <c r="W390" s="41">
        <v>184878801</v>
      </c>
      <c r="X390" s="41">
        <v>6515370</v>
      </c>
      <c r="Y390" s="41">
        <v>6515370</v>
      </c>
      <c r="Z390" s="41">
        <v>6515370</v>
      </c>
    </row>
    <row r="391" spans="1:26" ht="15" customHeight="1" x14ac:dyDescent="0.3">
      <c r="A391" s="39" t="s">
        <v>1083</v>
      </c>
      <c r="B391" s="40" t="s">
        <v>1084</v>
      </c>
      <c r="C391" s="43" t="s">
        <v>1043</v>
      </c>
      <c r="D391" s="39" t="s">
        <v>68</v>
      </c>
      <c r="E391" s="39" t="s">
        <v>81</v>
      </c>
      <c r="F391" s="39" t="s">
        <v>70</v>
      </c>
      <c r="G391" s="39" t="s">
        <v>78</v>
      </c>
      <c r="H391" s="39" t="s">
        <v>908</v>
      </c>
      <c r="I391" s="39" t="s">
        <v>932</v>
      </c>
      <c r="J391" s="39" t="s">
        <v>43</v>
      </c>
      <c r="K391" s="39"/>
      <c r="L391" s="39" t="s">
        <v>38</v>
      </c>
      <c r="M391" s="39" t="s">
        <v>83</v>
      </c>
      <c r="N391" s="39" t="s">
        <v>40</v>
      </c>
      <c r="O391" s="40" t="s">
        <v>933</v>
      </c>
      <c r="P391" s="41">
        <v>0</v>
      </c>
      <c r="Q391" s="41">
        <v>106466920</v>
      </c>
      <c r="R391" s="41">
        <v>0</v>
      </c>
      <c r="S391" s="41">
        <v>106466920</v>
      </c>
      <c r="T391" s="41">
        <v>0</v>
      </c>
      <c r="U391" s="41">
        <v>104066920</v>
      </c>
      <c r="V391" s="41">
        <v>2400000</v>
      </c>
      <c r="W391" s="41">
        <v>29168933</v>
      </c>
      <c r="X391" s="41">
        <v>4052260</v>
      </c>
      <c r="Y391" s="41">
        <v>4052260</v>
      </c>
      <c r="Z391" s="41">
        <v>4052260</v>
      </c>
    </row>
    <row r="392" spans="1:26" ht="15" customHeight="1" x14ac:dyDescent="0.3">
      <c r="A392" s="39" t="s">
        <v>1083</v>
      </c>
      <c r="B392" s="40" t="s">
        <v>1084</v>
      </c>
      <c r="C392" s="43" t="s">
        <v>1044</v>
      </c>
      <c r="D392" s="39" t="s">
        <v>68</v>
      </c>
      <c r="E392" s="39" t="s">
        <v>81</v>
      </c>
      <c r="F392" s="39" t="s">
        <v>70</v>
      </c>
      <c r="G392" s="39" t="s">
        <v>78</v>
      </c>
      <c r="H392" s="39" t="s">
        <v>908</v>
      </c>
      <c r="I392" s="39" t="s">
        <v>934</v>
      </c>
      <c r="J392" s="39" t="s">
        <v>43</v>
      </c>
      <c r="K392" s="39"/>
      <c r="L392" s="39" t="s">
        <v>50</v>
      </c>
      <c r="M392" s="39" t="s">
        <v>51</v>
      </c>
      <c r="N392" s="39" t="s">
        <v>40</v>
      </c>
      <c r="O392" s="40" t="s">
        <v>935</v>
      </c>
      <c r="P392" s="41">
        <v>0</v>
      </c>
      <c r="Q392" s="41">
        <v>64807890</v>
      </c>
      <c r="R392" s="41">
        <v>0</v>
      </c>
      <c r="S392" s="41">
        <v>64807890</v>
      </c>
      <c r="T392" s="41">
        <v>0</v>
      </c>
      <c r="U392" s="41">
        <v>0</v>
      </c>
      <c r="V392" s="41">
        <v>64807890</v>
      </c>
      <c r="W392" s="41">
        <v>0</v>
      </c>
      <c r="X392" s="41">
        <v>0</v>
      </c>
      <c r="Y392" s="41">
        <v>0</v>
      </c>
      <c r="Z392" s="41">
        <v>0</v>
      </c>
    </row>
    <row r="393" spans="1:26" ht="15" customHeight="1" x14ac:dyDescent="0.3">
      <c r="A393" s="39" t="s">
        <v>1083</v>
      </c>
      <c r="B393" s="40" t="s">
        <v>1084</v>
      </c>
      <c r="C393" s="43" t="s">
        <v>1059</v>
      </c>
      <c r="D393" s="39" t="s">
        <v>68</v>
      </c>
      <c r="E393" s="39" t="s">
        <v>90</v>
      </c>
      <c r="F393" s="39" t="s">
        <v>70</v>
      </c>
      <c r="G393" s="39" t="s">
        <v>91</v>
      </c>
      <c r="H393" s="39" t="s">
        <v>908</v>
      </c>
      <c r="I393" s="39" t="s">
        <v>964</v>
      </c>
      <c r="J393" s="39" t="s">
        <v>43</v>
      </c>
      <c r="K393" s="39"/>
      <c r="L393" s="39" t="s">
        <v>50</v>
      </c>
      <c r="M393" s="39" t="s">
        <v>51</v>
      </c>
      <c r="N393" s="39" t="s">
        <v>40</v>
      </c>
      <c r="O393" s="40" t="s">
        <v>965</v>
      </c>
      <c r="P393" s="41">
        <v>0</v>
      </c>
      <c r="Q393" s="41">
        <v>24269760</v>
      </c>
      <c r="R393" s="41">
        <v>0</v>
      </c>
      <c r="S393" s="41">
        <v>24269760</v>
      </c>
      <c r="T393" s="41">
        <v>0</v>
      </c>
      <c r="U393" s="41">
        <v>24269760</v>
      </c>
      <c r="V393" s="41">
        <v>0</v>
      </c>
      <c r="W393" s="41">
        <v>24269760</v>
      </c>
      <c r="X393" s="42">
        <v>0</v>
      </c>
      <c r="Y393" s="41">
        <v>0</v>
      </c>
      <c r="Z393" s="41">
        <v>0</v>
      </c>
    </row>
    <row r="394" spans="1:26" ht="15" customHeight="1" x14ac:dyDescent="0.3">
      <c r="A394" s="39" t="s">
        <v>1085</v>
      </c>
      <c r="B394" s="40" t="s">
        <v>1086</v>
      </c>
      <c r="C394" s="43" t="s">
        <v>983</v>
      </c>
      <c r="D394" s="39" t="s">
        <v>36</v>
      </c>
      <c r="E394" s="39" t="s">
        <v>37</v>
      </c>
      <c r="F394" s="39" t="s">
        <v>37</v>
      </c>
      <c r="G394" s="39" t="s">
        <v>37</v>
      </c>
      <c r="H394" s="39" t="s">
        <v>57</v>
      </c>
      <c r="I394" s="39" t="s">
        <v>57</v>
      </c>
      <c r="J394" s="39"/>
      <c r="K394" s="39"/>
      <c r="L394" s="39" t="s">
        <v>38</v>
      </c>
      <c r="M394" s="39" t="s">
        <v>39</v>
      </c>
      <c r="N394" s="39" t="s">
        <v>40</v>
      </c>
      <c r="O394" s="40" t="s">
        <v>848</v>
      </c>
      <c r="P394" s="41">
        <v>326240000</v>
      </c>
      <c r="Q394" s="41">
        <v>0</v>
      </c>
      <c r="R394" s="41">
        <v>0</v>
      </c>
      <c r="S394" s="41">
        <v>326240000</v>
      </c>
      <c r="T394" s="41">
        <v>0</v>
      </c>
      <c r="U394" s="41">
        <v>122181763</v>
      </c>
      <c r="V394" s="41">
        <v>204058237</v>
      </c>
      <c r="W394" s="41">
        <v>122181763</v>
      </c>
      <c r="X394" s="41">
        <v>122181763</v>
      </c>
      <c r="Y394" s="41">
        <v>122181763</v>
      </c>
      <c r="Z394" s="41">
        <v>122181763</v>
      </c>
    </row>
    <row r="395" spans="1:26" ht="15" customHeight="1" x14ac:dyDescent="0.3">
      <c r="A395" s="39" t="s">
        <v>1085</v>
      </c>
      <c r="B395" s="40" t="s">
        <v>1086</v>
      </c>
      <c r="C395" s="43" t="s">
        <v>985</v>
      </c>
      <c r="D395" s="39" t="s">
        <v>36</v>
      </c>
      <c r="E395" s="39" t="s">
        <v>37</v>
      </c>
      <c r="F395" s="39" t="s">
        <v>37</v>
      </c>
      <c r="G395" s="39" t="s">
        <v>37</v>
      </c>
      <c r="H395" s="39" t="s">
        <v>57</v>
      </c>
      <c r="I395" s="39" t="s">
        <v>851</v>
      </c>
      <c r="J395" s="39"/>
      <c r="K395" s="39"/>
      <c r="L395" s="39" t="s">
        <v>38</v>
      </c>
      <c r="M395" s="39" t="s">
        <v>39</v>
      </c>
      <c r="N395" s="39" t="s">
        <v>40</v>
      </c>
      <c r="O395" s="40" t="s">
        <v>852</v>
      </c>
      <c r="P395" s="41">
        <v>6455000</v>
      </c>
      <c r="Q395" s="41">
        <v>0</v>
      </c>
      <c r="R395" s="41">
        <v>0</v>
      </c>
      <c r="S395" s="41">
        <v>6455000</v>
      </c>
      <c r="T395" s="41">
        <v>0</v>
      </c>
      <c r="U395" s="41">
        <v>2168015</v>
      </c>
      <c r="V395" s="41">
        <v>4286985</v>
      </c>
      <c r="W395" s="41">
        <v>2168015</v>
      </c>
      <c r="X395" s="41">
        <v>2168015</v>
      </c>
      <c r="Y395" s="41">
        <v>2168015</v>
      </c>
      <c r="Z395" s="41">
        <v>2168015</v>
      </c>
    </row>
    <row r="396" spans="1:26" ht="15" customHeight="1" x14ac:dyDescent="0.3">
      <c r="A396" s="39" t="s">
        <v>1085</v>
      </c>
      <c r="B396" s="40" t="s">
        <v>1086</v>
      </c>
      <c r="C396" s="43" t="s">
        <v>986</v>
      </c>
      <c r="D396" s="39" t="s">
        <v>36</v>
      </c>
      <c r="E396" s="39" t="s">
        <v>37</v>
      </c>
      <c r="F396" s="39" t="s">
        <v>37</v>
      </c>
      <c r="G396" s="39" t="s">
        <v>37</v>
      </c>
      <c r="H396" s="39" t="s">
        <v>57</v>
      </c>
      <c r="I396" s="39" t="s">
        <v>853</v>
      </c>
      <c r="J396" s="39"/>
      <c r="K396" s="39"/>
      <c r="L396" s="39" t="s">
        <v>38</v>
      </c>
      <c r="M396" s="39" t="s">
        <v>39</v>
      </c>
      <c r="N396" s="39" t="s">
        <v>40</v>
      </c>
      <c r="O396" s="40" t="s">
        <v>854</v>
      </c>
      <c r="P396" s="41">
        <v>7699000</v>
      </c>
      <c r="Q396" s="41">
        <v>0</v>
      </c>
      <c r="R396" s="41">
        <v>0</v>
      </c>
      <c r="S396" s="41">
        <v>7699000</v>
      </c>
      <c r="T396" s="41">
        <v>0</v>
      </c>
      <c r="U396" s="41">
        <v>2962196</v>
      </c>
      <c r="V396" s="41">
        <v>4736804</v>
      </c>
      <c r="W396" s="41">
        <v>2962196</v>
      </c>
      <c r="X396" s="41">
        <v>2962196</v>
      </c>
      <c r="Y396" s="41">
        <v>2962196</v>
      </c>
      <c r="Z396" s="41">
        <v>2962196</v>
      </c>
    </row>
    <row r="397" spans="1:26" ht="15" customHeight="1" x14ac:dyDescent="0.3">
      <c r="A397" s="39" t="s">
        <v>1085</v>
      </c>
      <c r="B397" s="40" t="s">
        <v>1086</v>
      </c>
      <c r="C397" s="43" t="s">
        <v>987</v>
      </c>
      <c r="D397" s="39" t="s">
        <v>36</v>
      </c>
      <c r="E397" s="39" t="s">
        <v>37</v>
      </c>
      <c r="F397" s="39" t="s">
        <v>37</v>
      </c>
      <c r="G397" s="39" t="s">
        <v>37</v>
      </c>
      <c r="H397" s="39" t="s">
        <v>57</v>
      </c>
      <c r="I397" s="39" t="s">
        <v>855</v>
      </c>
      <c r="J397" s="39"/>
      <c r="K397" s="39"/>
      <c r="L397" s="39" t="s">
        <v>38</v>
      </c>
      <c r="M397" s="39" t="s">
        <v>39</v>
      </c>
      <c r="N397" s="39" t="s">
        <v>40</v>
      </c>
      <c r="O397" s="40" t="s">
        <v>856</v>
      </c>
      <c r="P397" s="41">
        <v>30949000</v>
      </c>
      <c r="Q397" s="41">
        <v>0</v>
      </c>
      <c r="R397" s="41">
        <v>0</v>
      </c>
      <c r="S397" s="41">
        <v>30949000</v>
      </c>
      <c r="T397" s="41">
        <v>0</v>
      </c>
      <c r="U397" s="41">
        <v>0</v>
      </c>
      <c r="V397" s="41">
        <v>30949000</v>
      </c>
      <c r="W397" s="41">
        <v>0</v>
      </c>
      <c r="X397" s="41">
        <v>0</v>
      </c>
      <c r="Y397" s="41">
        <v>0</v>
      </c>
      <c r="Z397" s="41">
        <v>0</v>
      </c>
    </row>
    <row r="398" spans="1:26" ht="15" customHeight="1" x14ac:dyDescent="0.3">
      <c r="A398" s="39" t="s">
        <v>1085</v>
      </c>
      <c r="B398" s="40" t="s">
        <v>1086</v>
      </c>
      <c r="C398" s="43" t="s">
        <v>988</v>
      </c>
      <c r="D398" s="39" t="s">
        <v>36</v>
      </c>
      <c r="E398" s="39" t="s">
        <v>37</v>
      </c>
      <c r="F398" s="39" t="s">
        <v>37</v>
      </c>
      <c r="G398" s="39" t="s">
        <v>37</v>
      </c>
      <c r="H398" s="39" t="s">
        <v>57</v>
      </c>
      <c r="I398" s="39" t="s">
        <v>857</v>
      </c>
      <c r="J398" s="39"/>
      <c r="K398" s="39"/>
      <c r="L398" s="39" t="s">
        <v>38</v>
      </c>
      <c r="M398" s="39" t="s">
        <v>39</v>
      </c>
      <c r="N398" s="39" t="s">
        <v>40</v>
      </c>
      <c r="O398" s="40" t="s">
        <v>858</v>
      </c>
      <c r="P398" s="41">
        <v>11110000</v>
      </c>
      <c r="Q398" s="41">
        <v>0</v>
      </c>
      <c r="R398" s="41">
        <v>0</v>
      </c>
      <c r="S398" s="41">
        <v>11110000</v>
      </c>
      <c r="T398" s="41">
        <v>0</v>
      </c>
      <c r="U398" s="41">
        <v>2946963</v>
      </c>
      <c r="V398" s="41">
        <v>8163037</v>
      </c>
      <c r="W398" s="41">
        <v>2946963</v>
      </c>
      <c r="X398" s="41">
        <v>2946963</v>
      </c>
      <c r="Y398" s="41">
        <v>2946963</v>
      </c>
      <c r="Z398" s="41">
        <v>2946963</v>
      </c>
    </row>
    <row r="399" spans="1:26" ht="15" customHeight="1" x14ac:dyDescent="0.3">
      <c r="A399" s="39" t="s">
        <v>1085</v>
      </c>
      <c r="B399" s="40" t="s">
        <v>1086</v>
      </c>
      <c r="C399" s="43" t="s">
        <v>990</v>
      </c>
      <c r="D399" s="39" t="s">
        <v>36</v>
      </c>
      <c r="E399" s="39" t="s">
        <v>37</v>
      </c>
      <c r="F399" s="39" t="s">
        <v>37</v>
      </c>
      <c r="G399" s="39" t="s">
        <v>37</v>
      </c>
      <c r="H399" s="39" t="s">
        <v>57</v>
      </c>
      <c r="I399" s="39" t="s">
        <v>861</v>
      </c>
      <c r="J399" s="39"/>
      <c r="K399" s="39"/>
      <c r="L399" s="39" t="s">
        <v>38</v>
      </c>
      <c r="M399" s="39" t="s">
        <v>39</v>
      </c>
      <c r="N399" s="39" t="s">
        <v>40</v>
      </c>
      <c r="O399" s="40" t="s">
        <v>862</v>
      </c>
      <c r="P399" s="41">
        <v>42708000</v>
      </c>
      <c r="Q399" s="41">
        <v>0</v>
      </c>
      <c r="R399" s="41">
        <v>0</v>
      </c>
      <c r="S399" s="41">
        <v>42708000</v>
      </c>
      <c r="T399" s="41">
        <v>0</v>
      </c>
      <c r="U399" s="41">
        <v>0</v>
      </c>
      <c r="V399" s="41">
        <v>42708000</v>
      </c>
      <c r="W399" s="41">
        <v>0</v>
      </c>
      <c r="X399" s="41">
        <v>0</v>
      </c>
      <c r="Y399" s="41">
        <v>0</v>
      </c>
      <c r="Z399" s="41">
        <v>0</v>
      </c>
    </row>
    <row r="400" spans="1:26" ht="15" customHeight="1" x14ac:dyDescent="0.3">
      <c r="A400" s="39" t="s">
        <v>1085</v>
      </c>
      <c r="B400" s="40" t="s">
        <v>1086</v>
      </c>
      <c r="C400" s="43" t="s">
        <v>991</v>
      </c>
      <c r="D400" s="39" t="s">
        <v>36</v>
      </c>
      <c r="E400" s="39" t="s">
        <v>37</v>
      </c>
      <c r="F400" s="39" t="s">
        <v>37</v>
      </c>
      <c r="G400" s="39" t="s">
        <v>37</v>
      </c>
      <c r="H400" s="39" t="s">
        <v>57</v>
      </c>
      <c r="I400" s="39" t="s">
        <v>863</v>
      </c>
      <c r="J400" s="39"/>
      <c r="K400" s="39"/>
      <c r="L400" s="39" t="s">
        <v>38</v>
      </c>
      <c r="M400" s="39" t="s">
        <v>39</v>
      </c>
      <c r="N400" s="39" t="s">
        <v>40</v>
      </c>
      <c r="O400" s="40" t="s">
        <v>864</v>
      </c>
      <c r="P400" s="41">
        <v>21624000</v>
      </c>
      <c r="Q400" s="41">
        <v>0</v>
      </c>
      <c r="R400" s="41">
        <v>0</v>
      </c>
      <c r="S400" s="41">
        <v>21624000</v>
      </c>
      <c r="T400" s="41">
        <v>0</v>
      </c>
      <c r="U400" s="41">
        <v>8572840</v>
      </c>
      <c r="V400" s="41">
        <v>13051160</v>
      </c>
      <c r="W400" s="41">
        <v>8572840</v>
      </c>
      <c r="X400" s="41">
        <v>8572840</v>
      </c>
      <c r="Y400" s="41">
        <v>8572840</v>
      </c>
      <c r="Z400" s="41">
        <v>8572840</v>
      </c>
    </row>
    <row r="401" spans="1:26" ht="15" customHeight="1" x14ac:dyDescent="0.3">
      <c r="A401" s="39" t="s">
        <v>1085</v>
      </c>
      <c r="B401" s="40" t="s">
        <v>1086</v>
      </c>
      <c r="C401" s="43" t="s">
        <v>992</v>
      </c>
      <c r="D401" s="39" t="s">
        <v>36</v>
      </c>
      <c r="E401" s="39" t="s">
        <v>37</v>
      </c>
      <c r="F401" s="39" t="s">
        <v>37</v>
      </c>
      <c r="G401" s="39" t="s">
        <v>43</v>
      </c>
      <c r="H401" s="39" t="s">
        <v>57</v>
      </c>
      <c r="I401" s="39"/>
      <c r="J401" s="39"/>
      <c r="K401" s="39"/>
      <c r="L401" s="39" t="s">
        <v>38</v>
      </c>
      <c r="M401" s="39" t="s">
        <v>39</v>
      </c>
      <c r="N401" s="39" t="s">
        <v>40</v>
      </c>
      <c r="O401" s="40" t="s">
        <v>865</v>
      </c>
      <c r="P401" s="41">
        <v>42946000</v>
      </c>
      <c r="Q401" s="41">
        <v>0</v>
      </c>
      <c r="R401" s="41">
        <v>0</v>
      </c>
      <c r="S401" s="41">
        <v>42946000</v>
      </c>
      <c r="T401" s="41">
        <v>0</v>
      </c>
      <c r="U401" s="41">
        <v>12133800</v>
      </c>
      <c r="V401" s="41">
        <v>30812200</v>
      </c>
      <c r="W401" s="41">
        <v>12133800</v>
      </c>
      <c r="X401" s="41">
        <v>12133800</v>
      </c>
      <c r="Y401" s="41">
        <v>12133800</v>
      </c>
      <c r="Z401" s="41">
        <v>12133800</v>
      </c>
    </row>
    <row r="402" spans="1:26" ht="15" customHeight="1" x14ac:dyDescent="0.3">
      <c r="A402" s="39" t="s">
        <v>1085</v>
      </c>
      <c r="B402" s="40" t="s">
        <v>1086</v>
      </c>
      <c r="C402" s="43" t="s">
        <v>993</v>
      </c>
      <c r="D402" s="39" t="s">
        <v>36</v>
      </c>
      <c r="E402" s="39" t="s">
        <v>37</v>
      </c>
      <c r="F402" s="39" t="s">
        <v>37</v>
      </c>
      <c r="G402" s="39" t="s">
        <v>43</v>
      </c>
      <c r="H402" s="39" t="s">
        <v>60</v>
      </c>
      <c r="I402" s="39"/>
      <c r="J402" s="39"/>
      <c r="K402" s="39"/>
      <c r="L402" s="39" t="s">
        <v>38</v>
      </c>
      <c r="M402" s="39" t="s">
        <v>39</v>
      </c>
      <c r="N402" s="39" t="s">
        <v>40</v>
      </c>
      <c r="O402" s="40" t="s">
        <v>866</v>
      </c>
      <c r="P402" s="41">
        <v>30447000</v>
      </c>
      <c r="Q402" s="41">
        <v>0</v>
      </c>
      <c r="R402" s="41">
        <v>0</v>
      </c>
      <c r="S402" s="41">
        <v>30447000</v>
      </c>
      <c r="T402" s="41">
        <v>0</v>
      </c>
      <c r="U402" s="41">
        <v>10969900</v>
      </c>
      <c r="V402" s="41">
        <v>19477100</v>
      </c>
      <c r="W402" s="41">
        <v>10969900</v>
      </c>
      <c r="X402" s="41">
        <v>10969900</v>
      </c>
      <c r="Y402" s="41">
        <v>10969900</v>
      </c>
      <c r="Z402" s="41">
        <v>10969900</v>
      </c>
    </row>
    <row r="403" spans="1:26" ht="15" customHeight="1" x14ac:dyDescent="0.3">
      <c r="A403" s="39" t="s">
        <v>1085</v>
      </c>
      <c r="B403" s="40" t="s">
        <v>1086</v>
      </c>
      <c r="C403" s="43" t="s">
        <v>995</v>
      </c>
      <c r="D403" s="39" t="s">
        <v>36</v>
      </c>
      <c r="E403" s="39" t="s">
        <v>37</v>
      </c>
      <c r="F403" s="39" t="s">
        <v>37</v>
      </c>
      <c r="G403" s="39" t="s">
        <v>43</v>
      </c>
      <c r="H403" s="39" t="s">
        <v>851</v>
      </c>
      <c r="I403" s="39"/>
      <c r="J403" s="39"/>
      <c r="K403" s="39"/>
      <c r="L403" s="39" t="s">
        <v>38</v>
      </c>
      <c r="M403" s="39" t="s">
        <v>39</v>
      </c>
      <c r="N403" s="39" t="s">
        <v>40</v>
      </c>
      <c r="O403" s="40" t="s">
        <v>868</v>
      </c>
      <c r="P403" s="41">
        <v>17066000</v>
      </c>
      <c r="Q403" s="41">
        <v>0</v>
      </c>
      <c r="R403" s="41">
        <v>0</v>
      </c>
      <c r="S403" s="41">
        <v>17066000</v>
      </c>
      <c r="T403" s="41">
        <v>0</v>
      </c>
      <c r="U403" s="41">
        <v>5695200</v>
      </c>
      <c r="V403" s="41">
        <v>11370800</v>
      </c>
      <c r="W403" s="41">
        <v>5695200</v>
      </c>
      <c r="X403" s="41">
        <v>5695200</v>
      </c>
      <c r="Y403" s="41">
        <v>5695200</v>
      </c>
      <c r="Z403" s="41">
        <v>5695200</v>
      </c>
    </row>
    <row r="404" spans="1:26" ht="15" customHeight="1" x14ac:dyDescent="0.3">
      <c r="A404" s="39" t="s">
        <v>1085</v>
      </c>
      <c r="B404" s="40" t="s">
        <v>1086</v>
      </c>
      <c r="C404" s="43" t="s">
        <v>996</v>
      </c>
      <c r="D404" s="39" t="s">
        <v>36</v>
      </c>
      <c r="E404" s="39" t="s">
        <v>37</v>
      </c>
      <c r="F404" s="39" t="s">
        <v>37</v>
      </c>
      <c r="G404" s="39" t="s">
        <v>43</v>
      </c>
      <c r="H404" s="39" t="s">
        <v>853</v>
      </c>
      <c r="I404" s="39"/>
      <c r="J404" s="39"/>
      <c r="K404" s="39"/>
      <c r="L404" s="39" t="s">
        <v>38</v>
      </c>
      <c r="M404" s="39" t="s">
        <v>39</v>
      </c>
      <c r="N404" s="39" t="s">
        <v>40</v>
      </c>
      <c r="O404" s="40" t="s">
        <v>869</v>
      </c>
      <c r="P404" s="41">
        <v>4910000</v>
      </c>
      <c r="Q404" s="41">
        <v>0</v>
      </c>
      <c r="R404" s="41">
        <v>0</v>
      </c>
      <c r="S404" s="41">
        <v>4910000</v>
      </c>
      <c r="T404" s="41">
        <v>0</v>
      </c>
      <c r="U404" s="41">
        <v>1610700</v>
      </c>
      <c r="V404" s="41">
        <v>3299300</v>
      </c>
      <c r="W404" s="41">
        <v>1610700</v>
      </c>
      <c r="X404" s="41">
        <v>1610700</v>
      </c>
      <c r="Y404" s="41">
        <v>1610700</v>
      </c>
      <c r="Z404" s="41">
        <v>1610700</v>
      </c>
    </row>
    <row r="405" spans="1:26" ht="15" customHeight="1" x14ac:dyDescent="0.3">
      <c r="A405" s="39" t="s">
        <v>1085</v>
      </c>
      <c r="B405" s="40" t="s">
        <v>1086</v>
      </c>
      <c r="C405" s="43" t="s">
        <v>997</v>
      </c>
      <c r="D405" s="39" t="s">
        <v>36</v>
      </c>
      <c r="E405" s="39" t="s">
        <v>37</v>
      </c>
      <c r="F405" s="39" t="s">
        <v>37</v>
      </c>
      <c r="G405" s="39" t="s">
        <v>43</v>
      </c>
      <c r="H405" s="39" t="s">
        <v>855</v>
      </c>
      <c r="I405" s="39"/>
      <c r="J405" s="39"/>
      <c r="K405" s="39"/>
      <c r="L405" s="39" t="s">
        <v>38</v>
      </c>
      <c r="M405" s="39" t="s">
        <v>39</v>
      </c>
      <c r="N405" s="39" t="s">
        <v>40</v>
      </c>
      <c r="O405" s="40" t="s">
        <v>870</v>
      </c>
      <c r="P405" s="41">
        <v>12803000</v>
      </c>
      <c r="Q405" s="41">
        <v>0</v>
      </c>
      <c r="R405" s="41">
        <v>0</v>
      </c>
      <c r="S405" s="41">
        <v>12803000</v>
      </c>
      <c r="T405" s="41">
        <v>0</v>
      </c>
      <c r="U405" s="41">
        <v>4273100</v>
      </c>
      <c r="V405" s="41">
        <v>8529900</v>
      </c>
      <c r="W405" s="41">
        <v>4273100</v>
      </c>
      <c r="X405" s="41">
        <v>4273100</v>
      </c>
      <c r="Y405" s="41">
        <v>4273100</v>
      </c>
      <c r="Z405" s="41">
        <v>4273100</v>
      </c>
    </row>
    <row r="406" spans="1:26" ht="15" customHeight="1" x14ac:dyDescent="0.3">
      <c r="A406" s="39" t="s">
        <v>1085</v>
      </c>
      <c r="B406" s="40" t="s">
        <v>1086</v>
      </c>
      <c r="C406" s="43" t="s">
        <v>998</v>
      </c>
      <c r="D406" s="39" t="s">
        <v>36</v>
      </c>
      <c r="E406" s="39" t="s">
        <v>37</v>
      </c>
      <c r="F406" s="39" t="s">
        <v>37</v>
      </c>
      <c r="G406" s="39" t="s">
        <v>43</v>
      </c>
      <c r="H406" s="39" t="s">
        <v>857</v>
      </c>
      <c r="I406" s="39"/>
      <c r="J406" s="39"/>
      <c r="K406" s="39"/>
      <c r="L406" s="39" t="s">
        <v>38</v>
      </c>
      <c r="M406" s="39" t="s">
        <v>39</v>
      </c>
      <c r="N406" s="39" t="s">
        <v>40</v>
      </c>
      <c r="O406" s="40" t="s">
        <v>871</v>
      </c>
      <c r="P406" s="41">
        <v>8537000</v>
      </c>
      <c r="Q406" s="41">
        <v>0</v>
      </c>
      <c r="R406" s="41">
        <v>0</v>
      </c>
      <c r="S406" s="41">
        <v>8537000</v>
      </c>
      <c r="T406" s="41">
        <v>0</v>
      </c>
      <c r="U406" s="41">
        <v>2848700</v>
      </c>
      <c r="V406" s="41">
        <v>5688300</v>
      </c>
      <c r="W406" s="41">
        <v>2848700</v>
      </c>
      <c r="X406" s="41">
        <v>2848700</v>
      </c>
      <c r="Y406" s="41">
        <v>2848700</v>
      </c>
      <c r="Z406" s="41">
        <v>2848700</v>
      </c>
    </row>
    <row r="407" spans="1:26" ht="15" customHeight="1" x14ac:dyDescent="0.3">
      <c r="A407" s="39" t="s">
        <v>1085</v>
      </c>
      <c r="B407" s="40" t="s">
        <v>1086</v>
      </c>
      <c r="C407" s="43" t="s">
        <v>999</v>
      </c>
      <c r="D407" s="39" t="s">
        <v>36</v>
      </c>
      <c r="E407" s="39" t="s">
        <v>37</v>
      </c>
      <c r="F407" s="39" t="s">
        <v>37</v>
      </c>
      <c r="G407" s="39" t="s">
        <v>46</v>
      </c>
      <c r="H407" s="39" t="s">
        <v>57</v>
      </c>
      <c r="I407" s="39" t="s">
        <v>57</v>
      </c>
      <c r="J407" s="39"/>
      <c r="K407" s="39"/>
      <c r="L407" s="39" t="s">
        <v>38</v>
      </c>
      <c r="M407" s="39" t="s">
        <v>39</v>
      </c>
      <c r="N407" s="39" t="s">
        <v>40</v>
      </c>
      <c r="O407" s="40" t="s">
        <v>872</v>
      </c>
      <c r="P407" s="41">
        <v>14433930</v>
      </c>
      <c r="Q407" s="41">
        <v>0</v>
      </c>
      <c r="R407" s="41">
        <v>0</v>
      </c>
      <c r="S407" s="41">
        <v>14433930</v>
      </c>
      <c r="T407" s="41">
        <v>0</v>
      </c>
      <c r="U407" s="41">
        <v>8821556</v>
      </c>
      <c r="V407" s="41">
        <v>5612374</v>
      </c>
      <c r="W407" s="41">
        <v>8821556</v>
      </c>
      <c r="X407" s="41">
        <v>8821556</v>
      </c>
      <c r="Y407" s="41">
        <v>8821556</v>
      </c>
      <c r="Z407" s="41">
        <v>8821556</v>
      </c>
    </row>
    <row r="408" spans="1:26" ht="15" customHeight="1" x14ac:dyDescent="0.3">
      <c r="A408" s="39" t="s">
        <v>1085</v>
      </c>
      <c r="B408" s="40" t="s">
        <v>1086</v>
      </c>
      <c r="C408" s="43" t="s">
        <v>1001</v>
      </c>
      <c r="D408" s="39" t="s">
        <v>36</v>
      </c>
      <c r="E408" s="39" t="s">
        <v>37</v>
      </c>
      <c r="F408" s="39" t="s">
        <v>37</v>
      </c>
      <c r="G408" s="39" t="s">
        <v>46</v>
      </c>
      <c r="H408" s="39" t="s">
        <v>57</v>
      </c>
      <c r="I408" s="39" t="s">
        <v>849</v>
      </c>
      <c r="J408" s="39"/>
      <c r="K408" s="39"/>
      <c r="L408" s="39" t="s">
        <v>38</v>
      </c>
      <c r="M408" s="39" t="s">
        <v>39</v>
      </c>
      <c r="N408" s="39" t="s">
        <v>40</v>
      </c>
      <c r="O408" s="40" t="s">
        <v>874</v>
      </c>
      <c r="P408" s="41">
        <v>1047060</v>
      </c>
      <c r="Q408" s="41">
        <v>0</v>
      </c>
      <c r="R408" s="41">
        <v>0</v>
      </c>
      <c r="S408" s="41">
        <v>1047060</v>
      </c>
      <c r="T408" s="41">
        <v>0</v>
      </c>
      <c r="U408" s="41">
        <v>708802</v>
      </c>
      <c r="V408" s="41">
        <v>338258</v>
      </c>
      <c r="W408" s="41">
        <v>708802</v>
      </c>
      <c r="X408" s="41">
        <v>708802</v>
      </c>
      <c r="Y408" s="41">
        <v>708802</v>
      </c>
      <c r="Z408" s="41">
        <v>708802</v>
      </c>
    </row>
    <row r="409" spans="1:26" ht="15" customHeight="1" x14ac:dyDescent="0.3">
      <c r="A409" s="39" t="s">
        <v>1085</v>
      </c>
      <c r="B409" s="40" t="s">
        <v>1086</v>
      </c>
      <c r="C409" s="43" t="s">
        <v>1002</v>
      </c>
      <c r="D409" s="39" t="s">
        <v>36</v>
      </c>
      <c r="E409" s="39" t="s">
        <v>37</v>
      </c>
      <c r="F409" s="39" t="s">
        <v>37</v>
      </c>
      <c r="G409" s="39" t="s">
        <v>46</v>
      </c>
      <c r="H409" s="39" t="s">
        <v>60</v>
      </c>
      <c r="I409" s="39"/>
      <c r="J409" s="39"/>
      <c r="K409" s="39"/>
      <c r="L409" s="39" t="s">
        <v>38</v>
      </c>
      <c r="M409" s="39" t="s">
        <v>39</v>
      </c>
      <c r="N409" s="39" t="s">
        <v>40</v>
      </c>
      <c r="O409" s="40" t="s">
        <v>875</v>
      </c>
      <c r="P409" s="41">
        <v>5222070</v>
      </c>
      <c r="Q409" s="41">
        <v>14192802</v>
      </c>
      <c r="R409" s="41">
        <v>0</v>
      </c>
      <c r="S409" s="41">
        <v>19414872</v>
      </c>
      <c r="T409" s="41">
        <v>0</v>
      </c>
      <c r="U409" s="41">
        <v>9419868</v>
      </c>
      <c r="V409" s="41">
        <v>9995004</v>
      </c>
      <c r="W409" s="41">
        <v>9419868</v>
      </c>
      <c r="X409" s="41">
        <v>9419868</v>
      </c>
      <c r="Y409" s="41">
        <v>9419868</v>
      </c>
      <c r="Z409" s="41">
        <v>9419868</v>
      </c>
    </row>
    <row r="410" spans="1:26" ht="15" customHeight="1" x14ac:dyDescent="0.3">
      <c r="A410" s="39" t="s">
        <v>1085</v>
      </c>
      <c r="B410" s="40" t="s">
        <v>1086</v>
      </c>
      <c r="C410" s="43" t="s">
        <v>1007</v>
      </c>
      <c r="D410" s="39" t="s">
        <v>36</v>
      </c>
      <c r="E410" s="39" t="s">
        <v>43</v>
      </c>
      <c r="F410" s="39" t="s">
        <v>43</v>
      </c>
      <c r="G410" s="39" t="s">
        <v>37</v>
      </c>
      <c r="H410" s="39" t="s">
        <v>849</v>
      </c>
      <c r="I410" s="39" t="s">
        <v>849</v>
      </c>
      <c r="J410" s="39"/>
      <c r="K410" s="39"/>
      <c r="L410" s="39" t="s">
        <v>38</v>
      </c>
      <c r="M410" s="39" t="s">
        <v>39</v>
      </c>
      <c r="N410" s="39" t="s">
        <v>40</v>
      </c>
      <c r="O410" s="40" t="s">
        <v>882</v>
      </c>
      <c r="P410" s="41">
        <v>0</v>
      </c>
      <c r="Q410" s="41">
        <v>900000</v>
      </c>
      <c r="R410" s="41">
        <v>0</v>
      </c>
      <c r="S410" s="41">
        <v>900000</v>
      </c>
      <c r="T410" s="41">
        <v>0</v>
      </c>
      <c r="U410" s="41">
        <v>0</v>
      </c>
      <c r="V410" s="41">
        <v>900000</v>
      </c>
      <c r="W410" s="41">
        <v>0</v>
      </c>
      <c r="X410" s="41">
        <v>0</v>
      </c>
      <c r="Y410" s="41">
        <v>0</v>
      </c>
      <c r="Z410" s="41">
        <v>0</v>
      </c>
    </row>
    <row r="411" spans="1:26" ht="15" customHeight="1" x14ac:dyDescent="0.3">
      <c r="A411" s="39" t="s">
        <v>1085</v>
      </c>
      <c r="B411" s="40" t="s">
        <v>1086</v>
      </c>
      <c r="C411" s="43" t="s">
        <v>1011</v>
      </c>
      <c r="D411" s="39" t="s">
        <v>36</v>
      </c>
      <c r="E411" s="39" t="s">
        <v>43</v>
      </c>
      <c r="F411" s="39" t="s">
        <v>43</v>
      </c>
      <c r="G411" s="39" t="s">
        <v>43</v>
      </c>
      <c r="H411" s="39" t="s">
        <v>855</v>
      </c>
      <c r="I411" s="39" t="s">
        <v>851</v>
      </c>
      <c r="J411" s="39"/>
      <c r="K411" s="39"/>
      <c r="L411" s="39" t="s">
        <v>38</v>
      </c>
      <c r="M411" s="39" t="s">
        <v>39</v>
      </c>
      <c r="N411" s="39" t="s">
        <v>40</v>
      </c>
      <c r="O411" s="40" t="s">
        <v>886</v>
      </c>
      <c r="P411" s="41">
        <v>0</v>
      </c>
      <c r="Q411" s="41">
        <v>78400</v>
      </c>
      <c r="R411" s="41">
        <v>0</v>
      </c>
      <c r="S411" s="41">
        <v>78400</v>
      </c>
      <c r="T411" s="41">
        <v>0</v>
      </c>
      <c r="U411" s="41">
        <v>78400</v>
      </c>
      <c r="V411" s="41">
        <v>0</v>
      </c>
      <c r="W411" s="41">
        <v>78400</v>
      </c>
      <c r="X411" s="41">
        <v>78400</v>
      </c>
      <c r="Y411" s="41">
        <v>78400</v>
      </c>
      <c r="Z411" s="41">
        <v>78400</v>
      </c>
    </row>
    <row r="412" spans="1:26" ht="15" customHeight="1" x14ac:dyDescent="0.3">
      <c r="A412" s="39" t="s">
        <v>1085</v>
      </c>
      <c r="B412" s="40" t="s">
        <v>1086</v>
      </c>
      <c r="C412" s="43" t="s">
        <v>1013</v>
      </c>
      <c r="D412" s="39" t="s">
        <v>36</v>
      </c>
      <c r="E412" s="39" t="s">
        <v>43</v>
      </c>
      <c r="F412" s="39" t="s">
        <v>43</v>
      </c>
      <c r="G412" s="39" t="s">
        <v>43</v>
      </c>
      <c r="H412" s="39" t="s">
        <v>855</v>
      </c>
      <c r="I412" s="39" t="s">
        <v>861</v>
      </c>
      <c r="J412" s="39"/>
      <c r="K412" s="39"/>
      <c r="L412" s="39" t="s">
        <v>38</v>
      </c>
      <c r="M412" s="39" t="s">
        <v>39</v>
      </c>
      <c r="N412" s="39" t="s">
        <v>40</v>
      </c>
      <c r="O412" s="40" t="s">
        <v>888</v>
      </c>
      <c r="P412" s="41">
        <v>31000000</v>
      </c>
      <c r="Q412" s="41">
        <v>0</v>
      </c>
      <c r="R412" s="41">
        <v>0</v>
      </c>
      <c r="S412" s="41">
        <v>31000000</v>
      </c>
      <c r="T412" s="41">
        <v>0</v>
      </c>
      <c r="U412" s="41">
        <v>31000000</v>
      </c>
      <c r="V412" s="41">
        <v>0</v>
      </c>
      <c r="W412" s="41">
        <v>31000000</v>
      </c>
      <c r="X412" s="41">
        <v>9043406</v>
      </c>
      <c r="Y412" s="41">
        <v>9043406</v>
      </c>
      <c r="Z412" s="41">
        <v>9043406</v>
      </c>
    </row>
    <row r="413" spans="1:26" ht="15" customHeight="1" x14ac:dyDescent="0.3">
      <c r="A413" s="39" t="s">
        <v>1085</v>
      </c>
      <c r="B413" s="40" t="s">
        <v>1086</v>
      </c>
      <c r="C413" s="43" t="s">
        <v>1017</v>
      </c>
      <c r="D413" s="39" t="s">
        <v>36</v>
      </c>
      <c r="E413" s="39" t="s">
        <v>43</v>
      </c>
      <c r="F413" s="39" t="s">
        <v>43</v>
      </c>
      <c r="G413" s="39" t="s">
        <v>43</v>
      </c>
      <c r="H413" s="39" t="s">
        <v>859</v>
      </c>
      <c r="I413" s="39" t="s">
        <v>851</v>
      </c>
      <c r="J413" s="39"/>
      <c r="K413" s="39"/>
      <c r="L413" s="39" t="s">
        <v>38</v>
      </c>
      <c r="M413" s="39" t="s">
        <v>39</v>
      </c>
      <c r="N413" s="39" t="s">
        <v>40</v>
      </c>
      <c r="O413" s="40" t="s">
        <v>893</v>
      </c>
      <c r="P413" s="41">
        <v>2200000</v>
      </c>
      <c r="Q413" s="41">
        <v>0</v>
      </c>
      <c r="R413" s="41">
        <v>0</v>
      </c>
      <c r="S413" s="41">
        <v>2200000</v>
      </c>
      <c r="T413" s="41">
        <v>0</v>
      </c>
      <c r="U413" s="41">
        <v>2200000</v>
      </c>
      <c r="V413" s="41">
        <v>0</v>
      </c>
      <c r="W413" s="41">
        <v>2200000</v>
      </c>
      <c r="X413" s="41">
        <v>814936</v>
      </c>
      <c r="Y413" s="41">
        <v>814936</v>
      </c>
      <c r="Z413" s="41">
        <v>814936</v>
      </c>
    </row>
    <row r="414" spans="1:26" ht="15" customHeight="1" x14ac:dyDescent="0.3">
      <c r="A414" s="39" t="s">
        <v>1085</v>
      </c>
      <c r="B414" s="40" t="s">
        <v>1086</v>
      </c>
      <c r="C414" s="43" t="s">
        <v>1023</v>
      </c>
      <c r="D414" s="39" t="s">
        <v>36</v>
      </c>
      <c r="E414" s="39" t="s">
        <v>43</v>
      </c>
      <c r="F414" s="39" t="s">
        <v>43</v>
      </c>
      <c r="G414" s="39" t="s">
        <v>43</v>
      </c>
      <c r="H414" s="39" t="s">
        <v>861</v>
      </c>
      <c r="I414" s="39" t="s">
        <v>851</v>
      </c>
      <c r="J414" s="39"/>
      <c r="K414" s="39"/>
      <c r="L414" s="39" t="s">
        <v>38</v>
      </c>
      <c r="M414" s="39" t="s">
        <v>39</v>
      </c>
      <c r="N414" s="39" t="s">
        <v>40</v>
      </c>
      <c r="O414" s="40" t="s">
        <v>899</v>
      </c>
      <c r="P414" s="41">
        <v>200000</v>
      </c>
      <c r="Q414" s="41">
        <v>0</v>
      </c>
      <c r="R414" s="41">
        <v>0</v>
      </c>
      <c r="S414" s="41">
        <v>200000</v>
      </c>
      <c r="T414" s="41">
        <v>0</v>
      </c>
      <c r="U414" s="41">
        <v>200000</v>
      </c>
      <c r="V414" s="41">
        <v>0</v>
      </c>
      <c r="W414" s="41">
        <v>200000</v>
      </c>
      <c r="X414" s="41">
        <v>143602</v>
      </c>
      <c r="Y414" s="41">
        <v>143602</v>
      </c>
      <c r="Z414" s="41">
        <v>143602</v>
      </c>
    </row>
    <row r="415" spans="1:26" ht="15" customHeight="1" x14ac:dyDescent="0.3">
      <c r="A415" s="39" t="s">
        <v>1085</v>
      </c>
      <c r="B415" s="40" t="s">
        <v>1086</v>
      </c>
      <c r="C415" s="43" t="s">
        <v>1025</v>
      </c>
      <c r="D415" s="39" t="s">
        <v>36</v>
      </c>
      <c r="E415" s="39" t="s">
        <v>43</v>
      </c>
      <c r="F415" s="39" t="s">
        <v>43</v>
      </c>
      <c r="G415" s="39" t="s">
        <v>43</v>
      </c>
      <c r="H415" s="39" t="s">
        <v>863</v>
      </c>
      <c r="I415" s="39"/>
      <c r="J415" s="39"/>
      <c r="K415" s="39"/>
      <c r="L415" s="39" t="s">
        <v>38</v>
      </c>
      <c r="M415" s="39" t="s">
        <v>39</v>
      </c>
      <c r="N415" s="39" t="s">
        <v>40</v>
      </c>
      <c r="O415" s="40" t="s">
        <v>901</v>
      </c>
      <c r="P415" s="41">
        <v>0</v>
      </c>
      <c r="Q415" s="41">
        <v>645800</v>
      </c>
      <c r="R415" s="41">
        <v>0</v>
      </c>
      <c r="S415" s="41">
        <v>645800</v>
      </c>
      <c r="T415" s="41">
        <v>0</v>
      </c>
      <c r="U415" s="41">
        <v>645800</v>
      </c>
      <c r="V415" s="41">
        <v>0</v>
      </c>
      <c r="W415" s="41">
        <v>645800</v>
      </c>
      <c r="X415" s="41">
        <v>645800</v>
      </c>
      <c r="Y415" s="41">
        <v>645800</v>
      </c>
      <c r="Z415" s="41">
        <v>645800</v>
      </c>
    </row>
    <row r="416" spans="1:26" ht="15" customHeight="1" x14ac:dyDescent="0.3">
      <c r="A416" s="39" t="s">
        <v>1085</v>
      </c>
      <c r="B416" s="40" t="s">
        <v>1086</v>
      </c>
      <c r="C416" s="43" t="s">
        <v>1028</v>
      </c>
      <c r="D416" s="39" t="s">
        <v>36</v>
      </c>
      <c r="E416" s="39" t="s">
        <v>63</v>
      </c>
      <c r="F416" s="39" t="s">
        <v>37</v>
      </c>
      <c r="G416" s="39" t="s">
        <v>43</v>
      </c>
      <c r="H416" s="39" t="s">
        <v>57</v>
      </c>
      <c r="I416" s="39"/>
      <c r="J416" s="39"/>
      <c r="K416" s="39"/>
      <c r="L416" s="39" t="s">
        <v>38</v>
      </c>
      <c r="M416" s="39" t="s">
        <v>39</v>
      </c>
      <c r="N416" s="39" t="s">
        <v>40</v>
      </c>
      <c r="O416" s="40" t="s">
        <v>904</v>
      </c>
      <c r="P416" s="41">
        <v>0</v>
      </c>
      <c r="Q416" s="41">
        <v>5875819</v>
      </c>
      <c r="R416" s="41">
        <v>0</v>
      </c>
      <c r="S416" s="41">
        <v>5875819</v>
      </c>
      <c r="T416" s="41">
        <v>0</v>
      </c>
      <c r="U416" s="41">
        <v>5875819</v>
      </c>
      <c r="V416" s="41">
        <v>0</v>
      </c>
      <c r="W416" s="41">
        <v>5875819</v>
      </c>
      <c r="X416" s="41">
        <v>5875819</v>
      </c>
      <c r="Y416" s="41">
        <v>5875819</v>
      </c>
      <c r="Z416" s="41">
        <v>5875819</v>
      </c>
    </row>
    <row r="417" spans="1:26" ht="15" customHeight="1" x14ac:dyDescent="0.3">
      <c r="A417" s="39" t="s">
        <v>1085</v>
      </c>
      <c r="B417" s="40" t="s">
        <v>1086</v>
      </c>
      <c r="C417" s="43" t="s">
        <v>1029</v>
      </c>
      <c r="D417" s="39" t="s">
        <v>36</v>
      </c>
      <c r="E417" s="39" t="s">
        <v>63</v>
      </c>
      <c r="F417" s="39" t="s">
        <v>37</v>
      </c>
      <c r="G417" s="39" t="s">
        <v>43</v>
      </c>
      <c r="H417" s="39" t="s">
        <v>849</v>
      </c>
      <c r="I417" s="39"/>
      <c r="J417" s="39"/>
      <c r="K417" s="39"/>
      <c r="L417" s="39" t="s">
        <v>50</v>
      </c>
      <c r="M417" s="39" t="s">
        <v>51</v>
      </c>
      <c r="N417" s="39" t="s">
        <v>40</v>
      </c>
      <c r="O417" s="40" t="s">
        <v>905</v>
      </c>
      <c r="P417" s="41">
        <v>1230000</v>
      </c>
      <c r="Q417" s="41">
        <v>0</v>
      </c>
      <c r="R417" s="41">
        <v>0</v>
      </c>
      <c r="S417" s="41">
        <v>1230000</v>
      </c>
      <c r="T417" s="41">
        <v>0</v>
      </c>
      <c r="U417" s="41">
        <v>1230000</v>
      </c>
      <c r="V417" s="41">
        <v>0</v>
      </c>
      <c r="W417" s="41">
        <v>1230000</v>
      </c>
      <c r="X417" s="41">
        <v>427000</v>
      </c>
      <c r="Y417" s="41">
        <v>427000</v>
      </c>
      <c r="Z417" s="41">
        <v>427000</v>
      </c>
    </row>
    <row r="418" spans="1:26" ht="15" customHeight="1" x14ac:dyDescent="0.3">
      <c r="A418" s="39" t="s">
        <v>1085</v>
      </c>
      <c r="B418" s="40" t="s">
        <v>1086</v>
      </c>
      <c r="C418" s="43" t="s">
        <v>1043</v>
      </c>
      <c r="D418" s="39" t="s">
        <v>68</v>
      </c>
      <c r="E418" s="39" t="s">
        <v>81</v>
      </c>
      <c r="F418" s="39" t="s">
        <v>70</v>
      </c>
      <c r="G418" s="39" t="s">
        <v>78</v>
      </c>
      <c r="H418" s="39" t="s">
        <v>908</v>
      </c>
      <c r="I418" s="39" t="s">
        <v>932</v>
      </c>
      <c r="J418" s="39" t="s">
        <v>43</v>
      </c>
      <c r="K418" s="39"/>
      <c r="L418" s="39" t="s">
        <v>38</v>
      </c>
      <c r="M418" s="39" t="s">
        <v>39</v>
      </c>
      <c r="N418" s="39" t="s">
        <v>40</v>
      </c>
      <c r="O418" s="40" t="s">
        <v>933</v>
      </c>
      <c r="P418" s="41">
        <v>0</v>
      </c>
      <c r="Q418" s="41">
        <v>125354400</v>
      </c>
      <c r="R418" s="41">
        <v>0</v>
      </c>
      <c r="S418" s="41">
        <v>125354400</v>
      </c>
      <c r="T418" s="41">
        <v>0</v>
      </c>
      <c r="U418" s="41">
        <v>125354400</v>
      </c>
      <c r="V418" s="41">
        <v>0</v>
      </c>
      <c r="W418" s="41">
        <v>122545701</v>
      </c>
      <c r="X418" s="41">
        <v>5871001</v>
      </c>
      <c r="Y418" s="41">
        <v>5871001</v>
      </c>
      <c r="Z418" s="41">
        <v>5871001</v>
      </c>
    </row>
    <row r="419" spans="1:26" ht="15" customHeight="1" x14ac:dyDescent="0.3">
      <c r="A419" s="39" t="s">
        <v>1085</v>
      </c>
      <c r="B419" s="40" t="s">
        <v>1086</v>
      </c>
      <c r="C419" s="43" t="s">
        <v>1043</v>
      </c>
      <c r="D419" s="39" t="s">
        <v>68</v>
      </c>
      <c r="E419" s="39" t="s">
        <v>81</v>
      </c>
      <c r="F419" s="39" t="s">
        <v>70</v>
      </c>
      <c r="G419" s="39" t="s">
        <v>78</v>
      </c>
      <c r="H419" s="39" t="s">
        <v>908</v>
      </c>
      <c r="I419" s="39" t="s">
        <v>932</v>
      </c>
      <c r="J419" s="39" t="s">
        <v>43</v>
      </c>
      <c r="K419" s="39"/>
      <c r="L419" s="39" t="s">
        <v>38</v>
      </c>
      <c r="M419" s="39" t="s">
        <v>83</v>
      </c>
      <c r="N419" s="39" t="s">
        <v>40</v>
      </c>
      <c r="O419" s="40" t="s">
        <v>933</v>
      </c>
      <c r="P419" s="41">
        <v>0</v>
      </c>
      <c r="Q419" s="41">
        <v>10554302</v>
      </c>
      <c r="R419" s="41">
        <v>0</v>
      </c>
      <c r="S419" s="41">
        <v>10554302</v>
      </c>
      <c r="T419" s="41">
        <v>0</v>
      </c>
      <c r="U419" s="41">
        <v>10554302</v>
      </c>
      <c r="V419" s="41">
        <v>0</v>
      </c>
      <c r="W419" s="41">
        <v>199743</v>
      </c>
      <c r="X419" s="41">
        <v>199743</v>
      </c>
      <c r="Y419" s="41">
        <v>199743</v>
      </c>
      <c r="Z419" s="41">
        <v>199743</v>
      </c>
    </row>
    <row r="420" spans="1:26" ht="15" customHeight="1" x14ac:dyDescent="0.3">
      <c r="A420" s="39" t="s">
        <v>1085</v>
      </c>
      <c r="B420" s="40" t="s">
        <v>1086</v>
      </c>
      <c r="C420" s="43" t="s">
        <v>1044</v>
      </c>
      <c r="D420" s="39" t="s">
        <v>68</v>
      </c>
      <c r="E420" s="39" t="s">
        <v>81</v>
      </c>
      <c r="F420" s="39" t="s">
        <v>70</v>
      </c>
      <c r="G420" s="39" t="s">
        <v>78</v>
      </c>
      <c r="H420" s="39" t="s">
        <v>908</v>
      </c>
      <c r="I420" s="39" t="s">
        <v>934</v>
      </c>
      <c r="J420" s="39" t="s">
        <v>43</v>
      </c>
      <c r="K420" s="39"/>
      <c r="L420" s="39" t="s">
        <v>50</v>
      </c>
      <c r="M420" s="39" t="s">
        <v>51</v>
      </c>
      <c r="N420" s="39" t="s">
        <v>40</v>
      </c>
      <c r="O420" s="40" t="s">
        <v>935</v>
      </c>
      <c r="P420" s="41">
        <v>0</v>
      </c>
      <c r="Q420" s="41">
        <v>4000000</v>
      </c>
      <c r="R420" s="41">
        <v>0</v>
      </c>
      <c r="S420" s="41">
        <v>4000000</v>
      </c>
      <c r="T420" s="41">
        <v>0</v>
      </c>
      <c r="U420" s="41">
        <v>4000000</v>
      </c>
      <c r="V420" s="41">
        <v>0</v>
      </c>
      <c r="W420" s="41">
        <v>735247</v>
      </c>
      <c r="X420" s="41">
        <v>735247</v>
      </c>
      <c r="Y420" s="41">
        <v>735247</v>
      </c>
      <c r="Z420" s="41">
        <v>735247</v>
      </c>
    </row>
    <row r="421" spans="1:26" ht="15" customHeight="1" x14ac:dyDescent="0.3">
      <c r="A421" s="39" t="s">
        <v>1085</v>
      </c>
      <c r="B421" s="40" t="s">
        <v>1086</v>
      </c>
      <c r="C421" s="43" t="s">
        <v>1059</v>
      </c>
      <c r="D421" s="39" t="s">
        <v>68</v>
      </c>
      <c r="E421" s="39" t="s">
        <v>90</v>
      </c>
      <c r="F421" s="39" t="s">
        <v>70</v>
      </c>
      <c r="G421" s="39" t="s">
        <v>91</v>
      </c>
      <c r="H421" s="39" t="s">
        <v>908</v>
      </c>
      <c r="I421" s="39" t="s">
        <v>964</v>
      </c>
      <c r="J421" s="39" t="s">
        <v>43</v>
      </c>
      <c r="K421" s="39"/>
      <c r="L421" s="39" t="s">
        <v>50</v>
      </c>
      <c r="M421" s="39" t="s">
        <v>51</v>
      </c>
      <c r="N421" s="39" t="s">
        <v>40</v>
      </c>
      <c r="O421" s="40" t="s">
        <v>965</v>
      </c>
      <c r="P421" s="41">
        <v>0</v>
      </c>
      <c r="Q421" s="41">
        <v>24269760</v>
      </c>
      <c r="R421" s="41">
        <v>0</v>
      </c>
      <c r="S421" s="41">
        <v>24269760</v>
      </c>
      <c r="T421" s="41">
        <v>0</v>
      </c>
      <c r="U421" s="41">
        <v>24269760</v>
      </c>
      <c r="V421" s="41">
        <v>0</v>
      </c>
      <c r="W421" s="41">
        <v>24269760</v>
      </c>
      <c r="X421" s="42">
        <v>0</v>
      </c>
      <c r="Y421" s="41">
        <v>0</v>
      </c>
      <c r="Z421" s="41">
        <v>0</v>
      </c>
    </row>
    <row r="422" spans="1:26" ht="15" customHeight="1" x14ac:dyDescent="0.3">
      <c r="A422" s="39" t="s">
        <v>1087</v>
      </c>
      <c r="B422" s="40" t="s">
        <v>1088</v>
      </c>
      <c r="C422" s="43" t="s">
        <v>983</v>
      </c>
      <c r="D422" s="39" t="s">
        <v>36</v>
      </c>
      <c r="E422" s="39" t="s">
        <v>37</v>
      </c>
      <c r="F422" s="39" t="s">
        <v>37</v>
      </c>
      <c r="G422" s="39" t="s">
        <v>37</v>
      </c>
      <c r="H422" s="39" t="s">
        <v>57</v>
      </c>
      <c r="I422" s="39" t="s">
        <v>57</v>
      </c>
      <c r="J422" s="39"/>
      <c r="K422" s="39"/>
      <c r="L422" s="39" t="s">
        <v>38</v>
      </c>
      <c r="M422" s="39" t="s">
        <v>39</v>
      </c>
      <c r="N422" s="39" t="s">
        <v>40</v>
      </c>
      <c r="O422" s="40" t="s">
        <v>848</v>
      </c>
      <c r="P422" s="41">
        <v>582095000</v>
      </c>
      <c r="Q422" s="41">
        <v>0</v>
      </c>
      <c r="R422" s="41">
        <v>0</v>
      </c>
      <c r="S422" s="41">
        <v>582095000</v>
      </c>
      <c r="T422" s="41">
        <v>0</v>
      </c>
      <c r="U422" s="41">
        <v>196099556</v>
      </c>
      <c r="V422" s="41">
        <v>385995444</v>
      </c>
      <c r="W422" s="41">
        <v>196099556</v>
      </c>
      <c r="X422" s="41">
        <v>196099556</v>
      </c>
      <c r="Y422" s="41">
        <v>196099556</v>
      </c>
      <c r="Z422" s="41">
        <v>196099556</v>
      </c>
    </row>
    <row r="423" spans="1:26" ht="15" customHeight="1" x14ac:dyDescent="0.3">
      <c r="A423" s="39" t="s">
        <v>1087</v>
      </c>
      <c r="B423" s="40" t="s">
        <v>1088</v>
      </c>
      <c r="C423" s="43" t="s">
        <v>985</v>
      </c>
      <c r="D423" s="39" t="s">
        <v>36</v>
      </c>
      <c r="E423" s="39" t="s">
        <v>37</v>
      </c>
      <c r="F423" s="39" t="s">
        <v>37</v>
      </c>
      <c r="G423" s="39" t="s">
        <v>37</v>
      </c>
      <c r="H423" s="39" t="s">
        <v>57</v>
      </c>
      <c r="I423" s="39" t="s">
        <v>851</v>
      </c>
      <c r="J423" s="39"/>
      <c r="K423" s="39"/>
      <c r="L423" s="39" t="s">
        <v>38</v>
      </c>
      <c r="M423" s="39" t="s">
        <v>39</v>
      </c>
      <c r="N423" s="39" t="s">
        <v>40</v>
      </c>
      <c r="O423" s="40" t="s">
        <v>852</v>
      </c>
      <c r="P423" s="41">
        <v>10411000</v>
      </c>
      <c r="Q423" s="41">
        <v>0</v>
      </c>
      <c r="R423" s="41">
        <v>0</v>
      </c>
      <c r="S423" s="41">
        <v>10411000</v>
      </c>
      <c r="T423" s="41">
        <v>0</v>
      </c>
      <c r="U423" s="41">
        <v>3820294</v>
      </c>
      <c r="V423" s="41">
        <v>6590706</v>
      </c>
      <c r="W423" s="41">
        <v>3820294</v>
      </c>
      <c r="X423" s="41">
        <v>3820294</v>
      </c>
      <c r="Y423" s="41">
        <v>3820294</v>
      </c>
      <c r="Z423" s="41">
        <v>3820294</v>
      </c>
    </row>
    <row r="424" spans="1:26" ht="15" customHeight="1" x14ac:dyDescent="0.3">
      <c r="A424" s="39" t="s">
        <v>1087</v>
      </c>
      <c r="B424" s="40" t="s">
        <v>1088</v>
      </c>
      <c r="C424" s="43" t="s">
        <v>986</v>
      </c>
      <c r="D424" s="39" t="s">
        <v>36</v>
      </c>
      <c r="E424" s="39" t="s">
        <v>37</v>
      </c>
      <c r="F424" s="39" t="s">
        <v>37</v>
      </c>
      <c r="G424" s="39" t="s">
        <v>37</v>
      </c>
      <c r="H424" s="39" t="s">
        <v>57</v>
      </c>
      <c r="I424" s="39" t="s">
        <v>853</v>
      </c>
      <c r="J424" s="39"/>
      <c r="K424" s="39"/>
      <c r="L424" s="39" t="s">
        <v>38</v>
      </c>
      <c r="M424" s="39" t="s">
        <v>39</v>
      </c>
      <c r="N424" s="39" t="s">
        <v>40</v>
      </c>
      <c r="O424" s="40" t="s">
        <v>854</v>
      </c>
      <c r="P424" s="41">
        <v>13390000</v>
      </c>
      <c r="Q424" s="41">
        <v>0</v>
      </c>
      <c r="R424" s="41">
        <v>0</v>
      </c>
      <c r="S424" s="41">
        <v>13390000</v>
      </c>
      <c r="T424" s="41">
        <v>0</v>
      </c>
      <c r="U424" s="41">
        <v>5166701</v>
      </c>
      <c r="V424" s="41">
        <v>8223299</v>
      </c>
      <c r="W424" s="41">
        <v>5166701</v>
      </c>
      <c r="X424" s="41">
        <v>5166701</v>
      </c>
      <c r="Y424" s="41">
        <v>5166701</v>
      </c>
      <c r="Z424" s="41">
        <v>5166701</v>
      </c>
    </row>
    <row r="425" spans="1:26" ht="15" customHeight="1" x14ac:dyDescent="0.3">
      <c r="A425" s="39" t="s">
        <v>1087</v>
      </c>
      <c r="B425" s="40" t="s">
        <v>1088</v>
      </c>
      <c r="C425" s="43" t="s">
        <v>987</v>
      </c>
      <c r="D425" s="39" t="s">
        <v>36</v>
      </c>
      <c r="E425" s="39" t="s">
        <v>37</v>
      </c>
      <c r="F425" s="39" t="s">
        <v>37</v>
      </c>
      <c r="G425" s="39" t="s">
        <v>37</v>
      </c>
      <c r="H425" s="39" t="s">
        <v>57</v>
      </c>
      <c r="I425" s="39" t="s">
        <v>855</v>
      </c>
      <c r="J425" s="39"/>
      <c r="K425" s="39"/>
      <c r="L425" s="39" t="s">
        <v>38</v>
      </c>
      <c r="M425" s="39" t="s">
        <v>39</v>
      </c>
      <c r="N425" s="39" t="s">
        <v>40</v>
      </c>
      <c r="O425" s="40" t="s">
        <v>856</v>
      </c>
      <c r="P425" s="41">
        <v>51520000</v>
      </c>
      <c r="Q425" s="41">
        <v>0</v>
      </c>
      <c r="R425" s="41">
        <v>0</v>
      </c>
      <c r="S425" s="41">
        <v>51520000</v>
      </c>
      <c r="T425" s="41">
        <v>0</v>
      </c>
      <c r="U425" s="41">
        <v>3093572</v>
      </c>
      <c r="V425" s="41">
        <v>48426428</v>
      </c>
      <c r="W425" s="41">
        <v>3093572</v>
      </c>
      <c r="X425" s="41">
        <v>3093572</v>
      </c>
      <c r="Y425" s="41">
        <v>3093572</v>
      </c>
      <c r="Z425" s="41">
        <v>3093572</v>
      </c>
    </row>
    <row r="426" spans="1:26" ht="15" customHeight="1" x14ac:dyDescent="0.3">
      <c r="A426" s="39" t="s">
        <v>1087</v>
      </c>
      <c r="B426" s="40" t="s">
        <v>1088</v>
      </c>
      <c r="C426" s="43" t="s">
        <v>988</v>
      </c>
      <c r="D426" s="39" t="s">
        <v>36</v>
      </c>
      <c r="E426" s="39" t="s">
        <v>37</v>
      </c>
      <c r="F426" s="39" t="s">
        <v>37</v>
      </c>
      <c r="G426" s="39" t="s">
        <v>37</v>
      </c>
      <c r="H426" s="39" t="s">
        <v>57</v>
      </c>
      <c r="I426" s="39" t="s">
        <v>857</v>
      </c>
      <c r="J426" s="39"/>
      <c r="K426" s="39"/>
      <c r="L426" s="39" t="s">
        <v>38</v>
      </c>
      <c r="M426" s="39" t="s">
        <v>39</v>
      </c>
      <c r="N426" s="39" t="s">
        <v>40</v>
      </c>
      <c r="O426" s="40" t="s">
        <v>858</v>
      </c>
      <c r="P426" s="41">
        <v>17410700</v>
      </c>
      <c r="Q426" s="41">
        <v>0</v>
      </c>
      <c r="R426" s="41">
        <v>0</v>
      </c>
      <c r="S426" s="41">
        <v>17410700</v>
      </c>
      <c r="T426" s="41">
        <v>0</v>
      </c>
      <c r="U426" s="41">
        <v>9848337</v>
      </c>
      <c r="V426" s="41">
        <v>7562363</v>
      </c>
      <c r="W426" s="41">
        <v>9848337</v>
      </c>
      <c r="X426" s="41">
        <v>9848337</v>
      </c>
      <c r="Y426" s="41">
        <v>9848337</v>
      </c>
      <c r="Z426" s="41">
        <v>9848337</v>
      </c>
    </row>
    <row r="427" spans="1:26" ht="15" customHeight="1" x14ac:dyDescent="0.3">
      <c r="A427" s="39" t="s">
        <v>1087</v>
      </c>
      <c r="B427" s="40" t="s">
        <v>1088</v>
      </c>
      <c r="C427" s="43" t="s">
        <v>990</v>
      </c>
      <c r="D427" s="39" t="s">
        <v>36</v>
      </c>
      <c r="E427" s="39" t="s">
        <v>37</v>
      </c>
      <c r="F427" s="39" t="s">
        <v>37</v>
      </c>
      <c r="G427" s="39" t="s">
        <v>37</v>
      </c>
      <c r="H427" s="39" t="s">
        <v>57</v>
      </c>
      <c r="I427" s="39" t="s">
        <v>861</v>
      </c>
      <c r="J427" s="39"/>
      <c r="K427" s="39"/>
      <c r="L427" s="39" t="s">
        <v>38</v>
      </c>
      <c r="M427" s="39" t="s">
        <v>39</v>
      </c>
      <c r="N427" s="39" t="s">
        <v>40</v>
      </c>
      <c r="O427" s="40" t="s">
        <v>862</v>
      </c>
      <c r="P427" s="41">
        <v>69329000</v>
      </c>
      <c r="Q427" s="41">
        <v>0</v>
      </c>
      <c r="R427" s="41">
        <v>0</v>
      </c>
      <c r="S427" s="41">
        <v>69329000</v>
      </c>
      <c r="T427" s="41">
        <v>0</v>
      </c>
      <c r="U427" s="41">
        <v>0</v>
      </c>
      <c r="V427" s="41">
        <v>69329000</v>
      </c>
      <c r="W427" s="41">
        <v>0</v>
      </c>
      <c r="X427" s="41">
        <v>0</v>
      </c>
      <c r="Y427" s="41">
        <v>0</v>
      </c>
      <c r="Z427" s="41">
        <v>0</v>
      </c>
    </row>
    <row r="428" spans="1:26" ht="15" customHeight="1" x14ac:dyDescent="0.3">
      <c r="A428" s="39" t="s">
        <v>1087</v>
      </c>
      <c r="B428" s="40" t="s">
        <v>1088</v>
      </c>
      <c r="C428" s="43" t="s">
        <v>991</v>
      </c>
      <c r="D428" s="39" t="s">
        <v>36</v>
      </c>
      <c r="E428" s="39" t="s">
        <v>37</v>
      </c>
      <c r="F428" s="39" t="s">
        <v>37</v>
      </c>
      <c r="G428" s="39" t="s">
        <v>37</v>
      </c>
      <c r="H428" s="39" t="s">
        <v>57</v>
      </c>
      <c r="I428" s="39" t="s">
        <v>863</v>
      </c>
      <c r="J428" s="39"/>
      <c r="K428" s="39"/>
      <c r="L428" s="39" t="s">
        <v>38</v>
      </c>
      <c r="M428" s="39" t="s">
        <v>39</v>
      </c>
      <c r="N428" s="39" t="s">
        <v>40</v>
      </c>
      <c r="O428" s="40" t="s">
        <v>864</v>
      </c>
      <c r="P428" s="41">
        <v>28019000</v>
      </c>
      <c r="Q428" s="41">
        <v>0</v>
      </c>
      <c r="R428" s="41">
        <v>0</v>
      </c>
      <c r="S428" s="41">
        <v>28019000</v>
      </c>
      <c r="T428" s="41">
        <v>0</v>
      </c>
      <c r="U428" s="41">
        <v>15528787</v>
      </c>
      <c r="V428" s="41">
        <v>12490213</v>
      </c>
      <c r="W428" s="41">
        <v>15528787</v>
      </c>
      <c r="X428" s="41">
        <v>15528787</v>
      </c>
      <c r="Y428" s="41">
        <v>15528787</v>
      </c>
      <c r="Z428" s="41">
        <v>15528787</v>
      </c>
    </row>
    <row r="429" spans="1:26" ht="15" customHeight="1" x14ac:dyDescent="0.3">
      <c r="A429" s="39" t="s">
        <v>1087</v>
      </c>
      <c r="B429" s="40" t="s">
        <v>1088</v>
      </c>
      <c r="C429" s="43" t="s">
        <v>992</v>
      </c>
      <c r="D429" s="39" t="s">
        <v>36</v>
      </c>
      <c r="E429" s="39" t="s">
        <v>37</v>
      </c>
      <c r="F429" s="39" t="s">
        <v>37</v>
      </c>
      <c r="G429" s="39" t="s">
        <v>43</v>
      </c>
      <c r="H429" s="39" t="s">
        <v>57</v>
      </c>
      <c r="I429" s="39"/>
      <c r="J429" s="39"/>
      <c r="K429" s="39"/>
      <c r="L429" s="39" t="s">
        <v>38</v>
      </c>
      <c r="M429" s="39" t="s">
        <v>39</v>
      </c>
      <c r="N429" s="39" t="s">
        <v>40</v>
      </c>
      <c r="O429" s="40" t="s">
        <v>865</v>
      </c>
      <c r="P429" s="41">
        <v>74750000</v>
      </c>
      <c r="Q429" s="41">
        <v>0</v>
      </c>
      <c r="R429" s="41">
        <v>0</v>
      </c>
      <c r="S429" s="41">
        <v>74750000</v>
      </c>
      <c r="T429" s="41">
        <v>0</v>
      </c>
      <c r="U429" s="41">
        <v>21607400</v>
      </c>
      <c r="V429" s="41">
        <v>53142600</v>
      </c>
      <c r="W429" s="41">
        <v>21607400</v>
      </c>
      <c r="X429" s="41">
        <v>21607400</v>
      </c>
      <c r="Y429" s="41">
        <v>21607400</v>
      </c>
      <c r="Z429" s="41">
        <v>21607400</v>
      </c>
    </row>
    <row r="430" spans="1:26" ht="15" customHeight="1" x14ac:dyDescent="0.3">
      <c r="A430" s="39" t="s">
        <v>1087</v>
      </c>
      <c r="B430" s="40" t="s">
        <v>1088</v>
      </c>
      <c r="C430" s="43" t="s">
        <v>993</v>
      </c>
      <c r="D430" s="39" t="s">
        <v>36</v>
      </c>
      <c r="E430" s="39" t="s">
        <v>37</v>
      </c>
      <c r="F430" s="39" t="s">
        <v>37</v>
      </c>
      <c r="G430" s="39" t="s">
        <v>43</v>
      </c>
      <c r="H430" s="39" t="s">
        <v>60</v>
      </c>
      <c r="I430" s="39"/>
      <c r="J430" s="39"/>
      <c r="K430" s="39"/>
      <c r="L430" s="39" t="s">
        <v>38</v>
      </c>
      <c r="M430" s="39" t="s">
        <v>39</v>
      </c>
      <c r="N430" s="39" t="s">
        <v>40</v>
      </c>
      <c r="O430" s="40" t="s">
        <v>866</v>
      </c>
      <c r="P430" s="41">
        <v>52975000</v>
      </c>
      <c r="Q430" s="41">
        <v>0</v>
      </c>
      <c r="R430" s="41">
        <v>0</v>
      </c>
      <c r="S430" s="41">
        <v>52975000</v>
      </c>
      <c r="T430" s="41">
        <v>0</v>
      </c>
      <c r="U430" s="41">
        <v>18991800</v>
      </c>
      <c r="V430" s="41">
        <v>33983200</v>
      </c>
      <c r="W430" s="41">
        <v>18991800</v>
      </c>
      <c r="X430" s="41">
        <v>18991800</v>
      </c>
      <c r="Y430" s="41">
        <v>18991800</v>
      </c>
      <c r="Z430" s="41">
        <v>18991800</v>
      </c>
    </row>
    <row r="431" spans="1:26" ht="15" customHeight="1" x14ac:dyDescent="0.3">
      <c r="A431" s="39" t="s">
        <v>1087</v>
      </c>
      <c r="B431" s="40" t="s">
        <v>1088</v>
      </c>
      <c r="C431" s="43" t="s">
        <v>995</v>
      </c>
      <c r="D431" s="39" t="s">
        <v>36</v>
      </c>
      <c r="E431" s="39" t="s">
        <v>37</v>
      </c>
      <c r="F431" s="39" t="s">
        <v>37</v>
      </c>
      <c r="G431" s="39" t="s">
        <v>43</v>
      </c>
      <c r="H431" s="39" t="s">
        <v>851</v>
      </c>
      <c r="I431" s="39"/>
      <c r="J431" s="39"/>
      <c r="K431" s="39"/>
      <c r="L431" s="39" t="s">
        <v>38</v>
      </c>
      <c r="M431" s="39" t="s">
        <v>39</v>
      </c>
      <c r="N431" s="39" t="s">
        <v>40</v>
      </c>
      <c r="O431" s="40" t="s">
        <v>868</v>
      </c>
      <c r="P431" s="41">
        <v>28209000</v>
      </c>
      <c r="Q431" s="41">
        <v>0</v>
      </c>
      <c r="R431" s="41">
        <v>0</v>
      </c>
      <c r="S431" s="41">
        <v>28209000</v>
      </c>
      <c r="T431" s="41">
        <v>0</v>
      </c>
      <c r="U431" s="41">
        <v>10236400</v>
      </c>
      <c r="V431" s="41">
        <v>17972600</v>
      </c>
      <c r="W431" s="41">
        <v>10236400</v>
      </c>
      <c r="X431" s="41">
        <v>10236400</v>
      </c>
      <c r="Y431" s="41">
        <v>10236400</v>
      </c>
      <c r="Z431" s="41">
        <v>10236400</v>
      </c>
    </row>
    <row r="432" spans="1:26" ht="15" customHeight="1" x14ac:dyDescent="0.3">
      <c r="A432" s="39" t="s">
        <v>1087</v>
      </c>
      <c r="B432" s="40" t="s">
        <v>1088</v>
      </c>
      <c r="C432" s="43" t="s">
        <v>996</v>
      </c>
      <c r="D432" s="39" t="s">
        <v>36</v>
      </c>
      <c r="E432" s="39" t="s">
        <v>37</v>
      </c>
      <c r="F432" s="39" t="s">
        <v>37</v>
      </c>
      <c r="G432" s="39" t="s">
        <v>43</v>
      </c>
      <c r="H432" s="39" t="s">
        <v>853</v>
      </c>
      <c r="I432" s="39"/>
      <c r="J432" s="39"/>
      <c r="K432" s="39"/>
      <c r="L432" s="39" t="s">
        <v>38</v>
      </c>
      <c r="M432" s="39" t="s">
        <v>39</v>
      </c>
      <c r="N432" s="39" t="s">
        <v>40</v>
      </c>
      <c r="O432" s="40" t="s">
        <v>869</v>
      </c>
      <c r="P432" s="41">
        <v>6618000</v>
      </c>
      <c r="Q432" s="41">
        <v>0</v>
      </c>
      <c r="R432" s="41">
        <v>0</v>
      </c>
      <c r="S432" s="41">
        <v>6618000</v>
      </c>
      <c r="T432" s="41">
        <v>0</v>
      </c>
      <c r="U432" s="41">
        <v>2353300</v>
      </c>
      <c r="V432" s="41">
        <v>4264700</v>
      </c>
      <c r="W432" s="41">
        <v>2353300</v>
      </c>
      <c r="X432" s="41">
        <v>2353300</v>
      </c>
      <c r="Y432" s="41">
        <v>2353300</v>
      </c>
      <c r="Z432" s="41">
        <v>2353300</v>
      </c>
    </row>
    <row r="433" spans="1:26" ht="15" customHeight="1" x14ac:dyDescent="0.3">
      <c r="A433" s="39" t="s">
        <v>1087</v>
      </c>
      <c r="B433" s="40" t="s">
        <v>1088</v>
      </c>
      <c r="C433" s="43" t="s">
        <v>997</v>
      </c>
      <c r="D433" s="39" t="s">
        <v>36</v>
      </c>
      <c r="E433" s="39" t="s">
        <v>37</v>
      </c>
      <c r="F433" s="39" t="s">
        <v>37</v>
      </c>
      <c r="G433" s="39" t="s">
        <v>43</v>
      </c>
      <c r="H433" s="39" t="s">
        <v>855</v>
      </c>
      <c r="I433" s="39"/>
      <c r="J433" s="39"/>
      <c r="K433" s="39"/>
      <c r="L433" s="39" t="s">
        <v>38</v>
      </c>
      <c r="M433" s="39" t="s">
        <v>39</v>
      </c>
      <c r="N433" s="39" t="s">
        <v>40</v>
      </c>
      <c r="O433" s="40" t="s">
        <v>870</v>
      </c>
      <c r="P433" s="41">
        <v>21162000</v>
      </c>
      <c r="Q433" s="41">
        <v>0</v>
      </c>
      <c r="R433" s="41">
        <v>0</v>
      </c>
      <c r="S433" s="41">
        <v>21162000</v>
      </c>
      <c r="T433" s="41">
        <v>0</v>
      </c>
      <c r="U433" s="41">
        <v>7679100</v>
      </c>
      <c r="V433" s="41">
        <v>13482900</v>
      </c>
      <c r="W433" s="41">
        <v>7679100</v>
      </c>
      <c r="X433" s="41">
        <v>7679100</v>
      </c>
      <c r="Y433" s="41">
        <v>7679100</v>
      </c>
      <c r="Z433" s="41">
        <v>7679100</v>
      </c>
    </row>
    <row r="434" spans="1:26" ht="15" customHeight="1" x14ac:dyDescent="0.3">
      <c r="A434" s="39" t="s">
        <v>1087</v>
      </c>
      <c r="B434" s="40" t="s">
        <v>1088</v>
      </c>
      <c r="C434" s="43" t="s">
        <v>998</v>
      </c>
      <c r="D434" s="39" t="s">
        <v>36</v>
      </c>
      <c r="E434" s="39" t="s">
        <v>37</v>
      </c>
      <c r="F434" s="39" t="s">
        <v>37</v>
      </c>
      <c r="G434" s="39" t="s">
        <v>43</v>
      </c>
      <c r="H434" s="39" t="s">
        <v>857</v>
      </c>
      <c r="I434" s="39"/>
      <c r="J434" s="39"/>
      <c r="K434" s="39"/>
      <c r="L434" s="39" t="s">
        <v>38</v>
      </c>
      <c r="M434" s="39" t="s">
        <v>39</v>
      </c>
      <c r="N434" s="39" t="s">
        <v>40</v>
      </c>
      <c r="O434" s="40" t="s">
        <v>871</v>
      </c>
      <c r="P434" s="41">
        <v>14111000</v>
      </c>
      <c r="Q434" s="41">
        <v>0</v>
      </c>
      <c r="R434" s="41">
        <v>0</v>
      </c>
      <c r="S434" s="41">
        <v>14111000</v>
      </c>
      <c r="T434" s="41">
        <v>0</v>
      </c>
      <c r="U434" s="41">
        <v>5120500</v>
      </c>
      <c r="V434" s="41">
        <v>8990500</v>
      </c>
      <c r="W434" s="41">
        <v>5120500</v>
      </c>
      <c r="X434" s="41">
        <v>5120500</v>
      </c>
      <c r="Y434" s="41">
        <v>5120500</v>
      </c>
      <c r="Z434" s="41">
        <v>5120500</v>
      </c>
    </row>
    <row r="435" spans="1:26" ht="15" customHeight="1" x14ac:dyDescent="0.3">
      <c r="A435" s="39" t="s">
        <v>1087</v>
      </c>
      <c r="B435" s="40" t="s">
        <v>1088</v>
      </c>
      <c r="C435" s="43" t="s">
        <v>999</v>
      </c>
      <c r="D435" s="39" t="s">
        <v>36</v>
      </c>
      <c r="E435" s="39" t="s">
        <v>37</v>
      </c>
      <c r="F435" s="39" t="s">
        <v>37</v>
      </c>
      <c r="G435" s="39" t="s">
        <v>46</v>
      </c>
      <c r="H435" s="39" t="s">
        <v>57</v>
      </c>
      <c r="I435" s="39" t="s">
        <v>57</v>
      </c>
      <c r="J435" s="39"/>
      <c r="K435" s="39"/>
      <c r="L435" s="39" t="s">
        <v>38</v>
      </c>
      <c r="M435" s="39" t="s">
        <v>39</v>
      </c>
      <c r="N435" s="39" t="s">
        <v>40</v>
      </c>
      <c r="O435" s="40" t="s">
        <v>872</v>
      </c>
      <c r="P435" s="41">
        <v>19687500</v>
      </c>
      <c r="Q435" s="41">
        <v>0</v>
      </c>
      <c r="R435" s="41">
        <v>0</v>
      </c>
      <c r="S435" s="41">
        <v>19687500</v>
      </c>
      <c r="T435" s="41">
        <v>0</v>
      </c>
      <c r="U435" s="41">
        <v>5621088</v>
      </c>
      <c r="V435" s="41">
        <v>14066412</v>
      </c>
      <c r="W435" s="41">
        <v>5621088</v>
      </c>
      <c r="X435" s="41">
        <v>5621088</v>
      </c>
      <c r="Y435" s="41">
        <v>5621088</v>
      </c>
      <c r="Z435" s="41">
        <v>5621088</v>
      </c>
    </row>
    <row r="436" spans="1:26" ht="15" customHeight="1" x14ac:dyDescent="0.3">
      <c r="A436" s="39" t="s">
        <v>1087</v>
      </c>
      <c r="B436" s="40" t="s">
        <v>1088</v>
      </c>
      <c r="C436" s="43" t="s">
        <v>1000</v>
      </c>
      <c r="D436" s="39" t="s">
        <v>36</v>
      </c>
      <c r="E436" s="39" t="s">
        <v>37</v>
      </c>
      <c r="F436" s="39" t="s">
        <v>37</v>
      </c>
      <c r="G436" s="39" t="s">
        <v>46</v>
      </c>
      <c r="H436" s="39" t="s">
        <v>57</v>
      </c>
      <c r="I436" s="39" t="s">
        <v>60</v>
      </c>
      <c r="J436" s="39"/>
      <c r="K436" s="39"/>
      <c r="L436" s="39" t="s">
        <v>38</v>
      </c>
      <c r="M436" s="39" t="s">
        <v>39</v>
      </c>
      <c r="N436" s="39" t="s">
        <v>40</v>
      </c>
      <c r="O436" s="40" t="s">
        <v>873</v>
      </c>
      <c r="P436" s="41">
        <v>0</v>
      </c>
      <c r="Q436" s="41">
        <v>12395169</v>
      </c>
      <c r="R436" s="41">
        <v>0</v>
      </c>
      <c r="S436" s="41">
        <v>12395169</v>
      </c>
      <c r="T436" s="41">
        <v>0</v>
      </c>
      <c r="U436" s="41">
        <v>12395169</v>
      </c>
      <c r="V436" s="41">
        <v>0</v>
      </c>
      <c r="W436" s="41">
        <v>12395169</v>
      </c>
      <c r="X436" s="41">
        <v>12395169</v>
      </c>
      <c r="Y436" s="41">
        <v>12395169</v>
      </c>
      <c r="Z436" s="41">
        <v>12395169</v>
      </c>
    </row>
    <row r="437" spans="1:26" ht="15" customHeight="1" x14ac:dyDescent="0.3">
      <c r="A437" s="39" t="s">
        <v>1087</v>
      </c>
      <c r="B437" s="40" t="s">
        <v>1088</v>
      </c>
      <c r="C437" s="43" t="s">
        <v>1001</v>
      </c>
      <c r="D437" s="39" t="s">
        <v>36</v>
      </c>
      <c r="E437" s="39" t="s">
        <v>37</v>
      </c>
      <c r="F437" s="39" t="s">
        <v>37</v>
      </c>
      <c r="G437" s="39" t="s">
        <v>46</v>
      </c>
      <c r="H437" s="39" t="s">
        <v>57</v>
      </c>
      <c r="I437" s="39" t="s">
        <v>849</v>
      </c>
      <c r="J437" s="39"/>
      <c r="K437" s="39"/>
      <c r="L437" s="39" t="s">
        <v>38</v>
      </c>
      <c r="M437" s="39" t="s">
        <v>39</v>
      </c>
      <c r="N437" s="39" t="s">
        <v>40</v>
      </c>
      <c r="O437" s="40" t="s">
        <v>874</v>
      </c>
      <c r="P437" s="41">
        <v>1540980</v>
      </c>
      <c r="Q437" s="41">
        <v>0</v>
      </c>
      <c r="R437" s="41">
        <v>0</v>
      </c>
      <c r="S437" s="41">
        <v>1540980</v>
      </c>
      <c r="T437" s="41">
        <v>0</v>
      </c>
      <c r="U437" s="41">
        <v>1512678</v>
      </c>
      <c r="V437" s="41">
        <v>28302</v>
      </c>
      <c r="W437" s="41">
        <v>1512678</v>
      </c>
      <c r="X437" s="41">
        <v>1512678</v>
      </c>
      <c r="Y437" s="41">
        <v>1512678</v>
      </c>
      <c r="Z437" s="41">
        <v>1512678</v>
      </c>
    </row>
    <row r="438" spans="1:26" ht="15" customHeight="1" x14ac:dyDescent="0.3">
      <c r="A438" s="39" t="s">
        <v>1087</v>
      </c>
      <c r="B438" s="40" t="s">
        <v>1088</v>
      </c>
      <c r="C438" s="43" t="s">
        <v>1002</v>
      </c>
      <c r="D438" s="39" t="s">
        <v>36</v>
      </c>
      <c r="E438" s="39" t="s">
        <v>37</v>
      </c>
      <c r="F438" s="39" t="s">
        <v>37</v>
      </c>
      <c r="G438" s="39" t="s">
        <v>46</v>
      </c>
      <c r="H438" s="39" t="s">
        <v>60</v>
      </c>
      <c r="I438" s="39"/>
      <c r="J438" s="39"/>
      <c r="K438" s="39"/>
      <c r="L438" s="39" t="s">
        <v>38</v>
      </c>
      <c r="M438" s="39" t="s">
        <v>39</v>
      </c>
      <c r="N438" s="39" t="s">
        <v>40</v>
      </c>
      <c r="O438" s="40" t="s">
        <v>875</v>
      </c>
      <c r="P438" s="41">
        <v>16936290</v>
      </c>
      <c r="Q438" s="41">
        <v>0</v>
      </c>
      <c r="R438" s="41">
        <v>0</v>
      </c>
      <c r="S438" s="41">
        <v>16936290</v>
      </c>
      <c r="T438" s="41">
        <v>0</v>
      </c>
      <c r="U438" s="41">
        <v>4788433</v>
      </c>
      <c r="V438" s="41">
        <v>12147857</v>
      </c>
      <c r="W438" s="41">
        <v>4788433</v>
      </c>
      <c r="X438" s="41">
        <v>4788433</v>
      </c>
      <c r="Y438" s="41">
        <v>4788433</v>
      </c>
      <c r="Z438" s="41">
        <v>4788433</v>
      </c>
    </row>
    <row r="439" spans="1:26" ht="15" customHeight="1" x14ac:dyDescent="0.3">
      <c r="A439" s="39" t="s">
        <v>1087</v>
      </c>
      <c r="B439" s="40" t="s">
        <v>1088</v>
      </c>
      <c r="C439" s="43" t="s">
        <v>1011</v>
      </c>
      <c r="D439" s="39" t="s">
        <v>36</v>
      </c>
      <c r="E439" s="39" t="s">
        <v>43</v>
      </c>
      <c r="F439" s="39" t="s">
        <v>43</v>
      </c>
      <c r="G439" s="39" t="s">
        <v>43</v>
      </c>
      <c r="H439" s="39" t="s">
        <v>855</v>
      </c>
      <c r="I439" s="39" t="s">
        <v>851</v>
      </c>
      <c r="J439" s="39"/>
      <c r="K439" s="39"/>
      <c r="L439" s="39" t="s">
        <v>38</v>
      </c>
      <c r="M439" s="39" t="s">
        <v>39</v>
      </c>
      <c r="N439" s="39" t="s">
        <v>40</v>
      </c>
      <c r="O439" s="40" t="s">
        <v>886</v>
      </c>
      <c r="P439" s="41">
        <v>0</v>
      </c>
      <c r="Q439" s="41">
        <v>78400</v>
      </c>
      <c r="R439" s="41">
        <v>0</v>
      </c>
      <c r="S439" s="41">
        <v>78400</v>
      </c>
      <c r="T439" s="41">
        <v>0</v>
      </c>
      <c r="U439" s="41">
        <v>78400</v>
      </c>
      <c r="V439" s="41">
        <v>0</v>
      </c>
      <c r="W439" s="41">
        <v>78400</v>
      </c>
      <c r="X439" s="41">
        <v>78400</v>
      </c>
      <c r="Y439" s="41">
        <v>78400</v>
      </c>
      <c r="Z439" s="41">
        <v>78400</v>
      </c>
    </row>
    <row r="440" spans="1:26" ht="15" customHeight="1" x14ac:dyDescent="0.3">
      <c r="A440" s="39" t="s">
        <v>1087</v>
      </c>
      <c r="B440" s="40" t="s">
        <v>1088</v>
      </c>
      <c r="C440" s="43" t="s">
        <v>1013</v>
      </c>
      <c r="D440" s="39" t="s">
        <v>36</v>
      </c>
      <c r="E440" s="39" t="s">
        <v>43</v>
      </c>
      <c r="F440" s="39" t="s">
        <v>43</v>
      </c>
      <c r="G440" s="39" t="s">
        <v>43</v>
      </c>
      <c r="H440" s="39" t="s">
        <v>855</v>
      </c>
      <c r="I440" s="39" t="s">
        <v>861</v>
      </c>
      <c r="J440" s="39"/>
      <c r="K440" s="39"/>
      <c r="L440" s="39" t="s">
        <v>38</v>
      </c>
      <c r="M440" s="39" t="s">
        <v>39</v>
      </c>
      <c r="N440" s="39" t="s">
        <v>40</v>
      </c>
      <c r="O440" s="40" t="s">
        <v>888</v>
      </c>
      <c r="P440" s="41">
        <v>39000000</v>
      </c>
      <c r="Q440" s="41">
        <v>0</v>
      </c>
      <c r="R440" s="41">
        <v>0</v>
      </c>
      <c r="S440" s="41">
        <v>39000000</v>
      </c>
      <c r="T440" s="41">
        <v>0</v>
      </c>
      <c r="U440" s="41">
        <v>39000000</v>
      </c>
      <c r="V440" s="41">
        <v>0</v>
      </c>
      <c r="W440" s="41">
        <v>10584631</v>
      </c>
      <c r="X440" s="41">
        <v>10584631</v>
      </c>
      <c r="Y440" s="41">
        <v>10584631</v>
      </c>
      <c r="Z440" s="41">
        <v>10584631</v>
      </c>
    </row>
    <row r="441" spans="1:26" ht="15" customHeight="1" x14ac:dyDescent="0.3">
      <c r="A441" s="39" t="s">
        <v>1087</v>
      </c>
      <c r="B441" s="40" t="s">
        <v>1088</v>
      </c>
      <c r="C441" s="43" t="s">
        <v>1017</v>
      </c>
      <c r="D441" s="39" t="s">
        <v>36</v>
      </c>
      <c r="E441" s="39" t="s">
        <v>43</v>
      </c>
      <c r="F441" s="39" t="s">
        <v>43</v>
      </c>
      <c r="G441" s="39" t="s">
        <v>43</v>
      </c>
      <c r="H441" s="39" t="s">
        <v>859</v>
      </c>
      <c r="I441" s="39" t="s">
        <v>851</v>
      </c>
      <c r="J441" s="39"/>
      <c r="K441" s="39"/>
      <c r="L441" s="39" t="s">
        <v>38</v>
      </c>
      <c r="M441" s="39" t="s">
        <v>39</v>
      </c>
      <c r="N441" s="39" t="s">
        <v>40</v>
      </c>
      <c r="O441" s="40" t="s">
        <v>893</v>
      </c>
      <c r="P441" s="41">
        <v>800000</v>
      </c>
      <c r="Q441" s="41">
        <v>0</v>
      </c>
      <c r="R441" s="41">
        <v>0</v>
      </c>
      <c r="S441" s="41">
        <v>800000</v>
      </c>
      <c r="T441" s="41">
        <v>0</v>
      </c>
      <c r="U441" s="41">
        <v>800000</v>
      </c>
      <c r="V441" s="41">
        <v>0</v>
      </c>
      <c r="W441" s="41">
        <v>262965</v>
      </c>
      <c r="X441" s="41">
        <v>262965</v>
      </c>
      <c r="Y441" s="41">
        <v>262965</v>
      </c>
      <c r="Z441" s="41">
        <v>262965</v>
      </c>
    </row>
    <row r="442" spans="1:26" ht="15" customHeight="1" x14ac:dyDescent="0.3">
      <c r="A442" s="39" t="s">
        <v>1087</v>
      </c>
      <c r="B442" s="40" t="s">
        <v>1088</v>
      </c>
      <c r="C442" s="43" t="s">
        <v>1023</v>
      </c>
      <c r="D442" s="39" t="s">
        <v>36</v>
      </c>
      <c r="E442" s="39" t="s">
        <v>43</v>
      </c>
      <c r="F442" s="39" t="s">
        <v>43</v>
      </c>
      <c r="G442" s="39" t="s">
        <v>43</v>
      </c>
      <c r="H442" s="39" t="s">
        <v>861</v>
      </c>
      <c r="I442" s="39" t="s">
        <v>851</v>
      </c>
      <c r="J442" s="39"/>
      <c r="K442" s="39"/>
      <c r="L442" s="39" t="s">
        <v>38</v>
      </c>
      <c r="M442" s="39" t="s">
        <v>39</v>
      </c>
      <c r="N442" s="39" t="s">
        <v>40</v>
      </c>
      <c r="O442" s="40" t="s">
        <v>899</v>
      </c>
      <c r="P442" s="41">
        <v>1200000</v>
      </c>
      <c r="Q442" s="41">
        <v>0</v>
      </c>
      <c r="R442" s="41">
        <v>0</v>
      </c>
      <c r="S442" s="41">
        <v>1200000</v>
      </c>
      <c r="T442" s="41">
        <v>0</v>
      </c>
      <c r="U442" s="41">
        <v>1200000</v>
      </c>
      <c r="V442" s="41">
        <v>0</v>
      </c>
      <c r="W442" s="41">
        <v>386779</v>
      </c>
      <c r="X442" s="41">
        <v>386779</v>
      </c>
      <c r="Y442" s="41">
        <v>386779</v>
      </c>
      <c r="Z442" s="41">
        <v>386779</v>
      </c>
    </row>
    <row r="443" spans="1:26" ht="15" customHeight="1" x14ac:dyDescent="0.3">
      <c r="A443" s="39" t="s">
        <v>1087</v>
      </c>
      <c r="B443" s="40" t="s">
        <v>1088</v>
      </c>
      <c r="C443" s="43" t="s">
        <v>1025</v>
      </c>
      <c r="D443" s="39" t="s">
        <v>36</v>
      </c>
      <c r="E443" s="39" t="s">
        <v>43</v>
      </c>
      <c r="F443" s="39" t="s">
        <v>43</v>
      </c>
      <c r="G443" s="39" t="s">
        <v>43</v>
      </c>
      <c r="H443" s="39" t="s">
        <v>863</v>
      </c>
      <c r="I443" s="39"/>
      <c r="J443" s="39"/>
      <c r="K443" s="39"/>
      <c r="L443" s="39" t="s">
        <v>38</v>
      </c>
      <c r="M443" s="39" t="s">
        <v>39</v>
      </c>
      <c r="N443" s="39" t="s">
        <v>40</v>
      </c>
      <c r="O443" s="40" t="s">
        <v>901</v>
      </c>
      <c r="P443" s="41">
        <v>0</v>
      </c>
      <c r="Q443" s="41">
        <v>258320</v>
      </c>
      <c r="R443" s="41">
        <v>0</v>
      </c>
      <c r="S443" s="41">
        <v>258320</v>
      </c>
      <c r="T443" s="41">
        <v>0</v>
      </c>
      <c r="U443" s="41">
        <v>258320</v>
      </c>
      <c r="V443" s="41">
        <v>0</v>
      </c>
      <c r="W443" s="41">
        <v>258320</v>
      </c>
      <c r="X443" s="41">
        <v>258320</v>
      </c>
      <c r="Y443" s="41">
        <v>258320</v>
      </c>
      <c r="Z443" s="41">
        <v>258320</v>
      </c>
    </row>
    <row r="444" spans="1:26" ht="15" customHeight="1" x14ac:dyDescent="0.3">
      <c r="A444" s="39" t="s">
        <v>1087</v>
      </c>
      <c r="B444" s="40" t="s">
        <v>1088</v>
      </c>
      <c r="C444" s="43" t="s">
        <v>1026</v>
      </c>
      <c r="D444" s="39" t="s">
        <v>36</v>
      </c>
      <c r="E444" s="39" t="s">
        <v>46</v>
      </c>
      <c r="F444" s="39" t="s">
        <v>53</v>
      </c>
      <c r="G444" s="39" t="s">
        <v>43</v>
      </c>
      <c r="H444" s="39" t="s">
        <v>54</v>
      </c>
      <c r="I444" s="39" t="s">
        <v>57</v>
      </c>
      <c r="J444" s="39"/>
      <c r="K444" s="39"/>
      <c r="L444" s="39" t="s">
        <v>38</v>
      </c>
      <c r="M444" s="39" t="s">
        <v>39</v>
      </c>
      <c r="N444" s="39" t="s">
        <v>40</v>
      </c>
      <c r="O444" s="40" t="s">
        <v>902</v>
      </c>
      <c r="P444" s="41">
        <v>0</v>
      </c>
      <c r="Q444" s="41">
        <v>5753764</v>
      </c>
      <c r="R444" s="41">
        <v>0</v>
      </c>
      <c r="S444" s="41">
        <v>5753764</v>
      </c>
      <c r="T444" s="41">
        <v>0</v>
      </c>
      <c r="U444" s="41">
        <v>5753764</v>
      </c>
      <c r="V444" s="41">
        <v>0</v>
      </c>
      <c r="W444" s="41">
        <v>5753764</v>
      </c>
      <c r="X444" s="41">
        <v>5753764</v>
      </c>
      <c r="Y444" s="41">
        <v>5753764</v>
      </c>
      <c r="Z444" s="41">
        <v>5753764</v>
      </c>
    </row>
    <row r="445" spans="1:26" ht="15" customHeight="1" x14ac:dyDescent="0.3">
      <c r="A445" s="39" t="s">
        <v>1087</v>
      </c>
      <c r="B445" s="40" t="s">
        <v>1088</v>
      </c>
      <c r="C445" s="43" t="s">
        <v>1027</v>
      </c>
      <c r="D445" s="39" t="s">
        <v>36</v>
      </c>
      <c r="E445" s="39" t="s">
        <v>46</v>
      </c>
      <c r="F445" s="39" t="s">
        <v>53</v>
      </c>
      <c r="G445" s="39" t="s">
        <v>43</v>
      </c>
      <c r="H445" s="39" t="s">
        <v>54</v>
      </c>
      <c r="I445" s="39" t="s">
        <v>60</v>
      </c>
      <c r="J445" s="39"/>
      <c r="K445" s="39"/>
      <c r="L445" s="39" t="s">
        <v>38</v>
      </c>
      <c r="M445" s="39" t="s">
        <v>39</v>
      </c>
      <c r="N445" s="39" t="s">
        <v>40</v>
      </c>
      <c r="O445" s="40" t="s">
        <v>903</v>
      </c>
      <c r="P445" s="41">
        <v>0</v>
      </c>
      <c r="Q445" s="41">
        <v>1749560</v>
      </c>
      <c r="R445" s="41">
        <v>1749560</v>
      </c>
      <c r="S445" s="41">
        <v>0</v>
      </c>
      <c r="T445" s="41">
        <v>0</v>
      </c>
      <c r="U445" s="41">
        <v>0</v>
      </c>
      <c r="V445" s="41">
        <v>0</v>
      </c>
      <c r="W445" s="41">
        <v>0</v>
      </c>
      <c r="X445" s="41">
        <v>0</v>
      </c>
      <c r="Y445" s="41">
        <v>0</v>
      </c>
      <c r="Z445" s="41">
        <v>0</v>
      </c>
    </row>
    <row r="446" spans="1:26" ht="15" customHeight="1" x14ac:dyDescent="0.3">
      <c r="A446" s="39" t="s">
        <v>1087</v>
      </c>
      <c r="B446" s="40" t="s">
        <v>1088</v>
      </c>
      <c r="C446" s="43" t="s">
        <v>1028</v>
      </c>
      <c r="D446" s="39" t="s">
        <v>36</v>
      </c>
      <c r="E446" s="39" t="s">
        <v>63</v>
      </c>
      <c r="F446" s="39" t="s">
        <v>37</v>
      </c>
      <c r="G446" s="39" t="s">
        <v>43</v>
      </c>
      <c r="H446" s="39" t="s">
        <v>57</v>
      </c>
      <c r="I446" s="39"/>
      <c r="J446" s="39"/>
      <c r="K446" s="39"/>
      <c r="L446" s="39" t="s">
        <v>38</v>
      </c>
      <c r="M446" s="39" t="s">
        <v>39</v>
      </c>
      <c r="N446" s="39" t="s">
        <v>40</v>
      </c>
      <c r="O446" s="40" t="s">
        <v>904</v>
      </c>
      <c r="P446" s="41">
        <v>0</v>
      </c>
      <c r="Q446" s="41">
        <v>6549000</v>
      </c>
      <c r="R446" s="41">
        <v>0</v>
      </c>
      <c r="S446" s="41">
        <v>6549000</v>
      </c>
      <c r="T446" s="41">
        <v>0</v>
      </c>
      <c r="U446" s="41">
        <v>6549000</v>
      </c>
      <c r="V446" s="41">
        <v>0</v>
      </c>
      <c r="W446" s="41">
        <v>6549000</v>
      </c>
      <c r="X446" s="41">
        <v>6549000</v>
      </c>
      <c r="Y446" s="41">
        <v>6549000</v>
      </c>
      <c r="Z446" s="41">
        <v>6549000</v>
      </c>
    </row>
    <row r="447" spans="1:26" ht="15" customHeight="1" x14ac:dyDescent="0.3">
      <c r="A447" s="39" t="s">
        <v>1087</v>
      </c>
      <c r="B447" s="40" t="s">
        <v>1088</v>
      </c>
      <c r="C447" s="43" t="s">
        <v>1029</v>
      </c>
      <c r="D447" s="39" t="s">
        <v>36</v>
      </c>
      <c r="E447" s="39" t="s">
        <v>63</v>
      </c>
      <c r="F447" s="39" t="s">
        <v>37</v>
      </c>
      <c r="G447" s="39" t="s">
        <v>43</v>
      </c>
      <c r="H447" s="39" t="s">
        <v>849</v>
      </c>
      <c r="I447" s="39"/>
      <c r="J447" s="39"/>
      <c r="K447" s="39"/>
      <c r="L447" s="39" t="s">
        <v>50</v>
      </c>
      <c r="M447" s="39" t="s">
        <v>51</v>
      </c>
      <c r="N447" s="39" t="s">
        <v>40</v>
      </c>
      <c r="O447" s="40" t="s">
        <v>905</v>
      </c>
      <c r="P447" s="41">
        <v>0</v>
      </c>
      <c r="Q447" s="41">
        <v>6782000</v>
      </c>
      <c r="R447" s="41">
        <v>0</v>
      </c>
      <c r="S447" s="41">
        <v>6782000</v>
      </c>
      <c r="T447" s="41">
        <v>0</v>
      </c>
      <c r="U447" s="41">
        <v>6782000</v>
      </c>
      <c r="V447" s="41">
        <v>0</v>
      </c>
      <c r="W447" s="41">
        <v>6093000</v>
      </c>
      <c r="X447" s="41">
        <v>5589000</v>
      </c>
      <c r="Y447" s="41">
        <v>5589000</v>
      </c>
      <c r="Z447" s="41">
        <v>5589000</v>
      </c>
    </row>
    <row r="448" spans="1:26" ht="15" customHeight="1" x14ac:dyDescent="0.3">
      <c r="A448" s="39" t="s">
        <v>1087</v>
      </c>
      <c r="B448" s="40" t="s">
        <v>1088</v>
      </c>
      <c r="C448" s="43" t="s">
        <v>1043</v>
      </c>
      <c r="D448" s="39" t="s">
        <v>68</v>
      </c>
      <c r="E448" s="39" t="s">
        <v>81</v>
      </c>
      <c r="F448" s="39" t="s">
        <v>70</v>
      </c>
      <c r="G448" s="39" t="s">
        <v>78</v>
      </c>
      <c r="H448" s="39" t="s">
        <v>908</v>
      </c>
      <c r="I448" s="39" t="s">
        <v>932</v>
      </c>
      <c r="J448" s="39" t="s">
        <v>43</v>
      </c>
      <c r="K448" s="39"/>
      <c r="L448" s="39" t="s">
        <v>38</v>
      </c>
      <c r="M448" s="39" t="s">
        <v>39</v>
      </c>
      <c r="N448" s="39" t="s">
        <v>40</v>
      </c>
      <c r="O448" s="40" t="s">
        <v>933</v>
      </c>
      <c r="P448" s="41">
        <v>0</v>
      </c>
      <c r="Q448" s="41">
        <v>190704750</v>
      </c>
      <c r="R448" s="41">
        <v>0</v>
      </c>
      <c r="S448" s="41">
        <v>190704750</v>
      </c>
      <c r="T448" s="41">
        <v>0</v>
      </c>
      <c r="U448" s="41">
        <v>190655951</v>
      </c>
      <c r="V448" s="41">
        <v>48799</v>
      </c>
      <c r="W448" s="41">
        <v>0</v>
      </c>
      <c r="X448" s="41">
        <v>0</v>
      </c>
      <c r="Y448" s="41">
        <v>0</v>
      </c>
      <c r="Z448" s="41">
        <v>0</v>
      </c>
    </row>
    <row r="449" spans="1:26" ht="15" customHeight="1" x14ac:dyDescent="0.3">
      <c r="A449" s="39" t="s">
        <v>1087</v>
      </c>
      <c r="B449" s="40" t="s">
        <v>1088</v>
      </c>
      <c r="C449" s="43" t="s">
        <v>1043</v>
      </c>
      <c r="D449" s="39" t="s">
        <v>68</v>
      </c>
      <c r="E449" s="39" t="s">
        <v>81</v>
      </c>
      <c r="F449" s="39" t="s">
        <v>70</v>
      </c>
      <c r="G449" s="39" t="s">
        <v>78</v>
      </c>
      <c r="H449" s="39" t="s">
        <v>908</v>
      </c>
      <c r="I449" s="39" t="s">
        <v>932</v>
      </c>
      <c r="J449" s="39" t="s">
        <v>43</v>
      </c>
      <c r="K449" s="39"/>
      <c r="L449" s="39" t="s">
        <v>38</v>
      </c>
      <c r="M449" s="39" t="s">
        <v>83</v>
      </c>
      <c r="N449" s="39" t="s">
        <v>40</v>
      </c>
      <c r="O449" s="40" t="s">
        <v>933</v>
      </c>
      <c r="P449" s="41">
        <v>0</v>
      </c>
      <c r="Q449" s="41">
        <v>11404302</v>
      </c>
      <c r="R449" s="41">
        <v>0</v>
      </c>
      <c r="S449" s="41">
        <v>11404302</v>
      </c>
      <c r="T449" s="41">
        <v>0</v>
      </c>
      <c r="U449" s="41">
        <v>11404302</v>
      </c>
      <c r="V449" s="41">
        <v>0</v>
      </c>
      <c r="W449" s="41">
        <v>1332704</v>
      </c>
      <c r="X449" s="41">
        <v>1332704</v>
      </c>
      <c r="Y449" s="41">
        <v>1332704</v>
      </c>
      <c r="Z449" s="41">
        <v>1332704</v>
      </c>
    </row>
    <row r="450" spans="1:26" ht="15" customHeight="1" x14ac:dyDescent="0.3">
      <c r="A450" s="39" t="s">
        <v>1087</v>
      </c>
      <c r="B450" s="40" t="s">
        <v>1088</v>
      </c>
      <c r="C450" s="43" t="s">
        <v>1059</v>
      </c>
      <c r="D450" s="39" t="s">
        <v>68</v>
      </c>
      <c r="E450" s="39" t="s">
        <v>90</v>
      </c>
      <c r="F450" s="39" t="s">
        <v>70</v>
      </c>
      <c r="G450" s="39" t="s">
        <v>91</v>
      </c>
      <c r="H450" s="39" t="s">
        <v>908</v>
      </c>
      <c r="I450" s="39" t="s">
        <v>964</v>
      </c>
      <c r="J450" s="39" t="s">
        <v>43</v>
      </c>
      <c r="K450" s="39"/>
      <c r="L450" s="39" t="s">
        <v>50</v>
      </c>
      <c r="M450" s="39" t="s">
        <v>51</v>
      </c>
      <c r="N450" s="39" t="s">
        <v>40</v>
      </c>
      <c r="O450" s="40" t="s">
        <v>965</v>
      </c>
      <c r="P450" s="41">
        <v>0</v>
      </c>
      <c r="Q450" s="41">
        <v>24269760</v>
      </c>
      <c r="R450" s="41">
        <v>0</v>
      </c>
      <c r="S450" s="41">
        <v>24269760</v>
      </c>
      <c r="T450" s="41">
        <v>0</v>
      </c>
      <c r="U450" s="41">
        <v>24269760</v>
      </c>
      <c r="V450" s="41">
        <v>0</v>
      </c>
      <c r="W450" s="41">
        <v>0</v>
      </c>
      <c r="X450" s="42">
        <v>0</v>
      </c>
      <c r="Y450" s="41">
        <v>0</v>
      </c>
      <c r="Z450" s="41">
        <v>0</v>
      </c>
    </row>
    <row r="451" spans="1:26" ht="15" customHeight="1" x14ac:dyDescent="0.3">
      <c r="A451" s="39" t="s">
        <v>1089</v>
      </c>
      <c r="B451" s="40" t="s">
        <v>1090</v>
      </c>
      <c r="C451" s="43" t="s">
        <v>983</v>
      </c>
      <c r="D451" s="39" t="s">
        <v>36</v>
      </c>
      <c r="E451" s="39" t="s">
        <v>37</v>
      </c>
      <c r="F451" s="39" t="s">
        <v>37</v>
      </c>
      <c r="G451" s="39" t="s">
        <v>37</v>
      </c>
      <c r="H451" s="39" t="s">
        <v>57</v>
      </c>
      <c r="I451" s="39" t="s">
        <v>57</v>
      </c>
      <c r="J451" s="39"/>
      <c r="K451" s="39"/>
      <c r="L451" s="39" t="s">
        <v>38</v>
      </c>
      <c r="M451" s="39" t="s">
        <v>39</v>
      </c>
      <c r="N451" s="39" t="s">
        <v>40</v>
      </c>
      <c r="O451" s="40" t="s">
        <v>848</v>
      </c>
      <c r="P451" s="41">
        <v>539265000</v>
      </c>
      <c r="Q451" s="41">
        <v>0</v>
      </c>
      <c r="R451" s="41">
        <v>0</v>
      </c>
      <c r="S451" s="41">
        <v>539265000</v>
      </c>
      <c r="T451" s="41">
        <v>0</v>
      </c>
      <c r="U451" s="41">
        <v>179458415</v>
      </c>
      <c r="V451" s="41">
        <v>359806585</v>
      </c>
      <c r="W451" s="41">
        <v>179458415</v>
      </c>
      <c r="X451" s="41">
        <v>179458415</v>
      </c>
      <c r="Y451" s="41">
        <v>179458415</v>
      </c>
      <c r="Z451" s="41">
        <v>179458415</v>
      </c>
    </row>
    <row r="452" spans="1:26" ht="15" customHeight="1" x14ac:dyDescent="0.3">
      <c r="A452" s="39" t="s">
        <v>1089</v>
      </c>
      <c r="B452" s="40" t="s">
        <v>1090</v>
      </c>
      <c r="C452" s="43" t="s">
        <v>985</v>
      </c>
      <c r="D452" s="39" t="s">
        <v>36</v>
      </c>
      <c r="E452" s="39" t="s">
        <v>37</v>
      </c>
      <c r="F452" s="39" t="s">
        <v>37</v>
      </c>
      <c r="G452" s="39" t="s">
        <v>37</v>
      </c>
      <c r="H452" s="39" t="s">
        <v>57</v>
      </c>
      <c r="I452" s="39" t="s">
        <v>851</v>
      </c>
      <c r="J452" s="39"/>
      <c r="K452" s="39"/>
      <c r="L452" s="39" t="s">
        <v>38</v>
      </c>
      <c r="M452" s="39" t="s">
        <v>39</v>
      </c>
      <c r="N452" s="39" t="s">
        <v>40</v>
      </c>
      <c r="O452" s="40" t="s">
        <v>852</v>
      </c>
      <c r="P452" s="41">
        <v>9855000</v>
      </c>
      <c r="Q452" s="41">
        <v>0</v>
      </c>
      <c r="R452" s="41">
        <v>0</v>
      </c>
      <c r="S452" s="41">
        <v>9855000</v>
      </c>
      <c r="T452" s="41">
        <v>0</v>
      </c>
      <c r="U452" s="41">
        <v>3209136</v>
      </c>
      <c r="V452" s="41">
        <v>6645864</v>
      </c>
      <c r="W452" s="41">
        <v>3209136</v>
      </c>
      <c r="X452" s="41">
        <v>3209136</v>
      </c>
      <c r="Y452" s="41">
        <v>3209136</v>
      </c>
      <c r="Z452" s="41">
        <v>3209136</v>
      </c>
    </row>
    <row r="453" spans="1:26" ht="15" customHeight="1" x14ac:dyDescent="0.3">
      <c r="A453" s="39" t="s">
        <v>1089</v>
      </c>
      <c r="B453" s="40" t="s">
        <v>1090</v>
      </c>
      <c r="C453" s="43" t="s">
        <v>986</v>
      </c>
      <c r="D453" s="39" t="s">
        <v>36</v>
      </c>
      <c r="E453" s="39" t="s">
        <v>37</v>
      </c>
      <c r="F453" s="39" t="s">
        <v>37</v>
      </c>
      <c r="G453" s="39" t="s">
        <v>37</v>
      </c>
      <c r="H453" s="39" t="s">
        <v>57</v>
      </c>
      <c r="I453" s="39" t="s">
        <v>853</v>
      </c>
      <c r="J453" s="39"/>
      <c r="K453" s="39"/>
      <c r="L453" s="39" t="s">
        <v>38</v>
      </c>
      <c r="M453" s="39" t="s">
        <v>39</v>
      </c>
      <c r="N453" s="39" t="s">
        <v>40</v>
      </c>
      <c r="O453" s="40" t="s">
        <v>854</v>
      </c>
      <c r="P453" s="41">
        <v>10803000</v>
      </c>
      <c r="Q453" s="41">
        <v>0</v>
      </c>
      <c r="R453" s="41">
        <v>0</v>
      </c>
      <c r="S453" s="41">
        <v>10803000</v>
      </c>
      <c r="T453" s="41">
        <v>0</v>
      </c>
      <c r="U453" s="41">
        <v>3908452</v>
      </c>
      <c r="V453" s="41">
        <v>6894548</v>
      </c>
      <c r="W453" s="41">
        <v>3908452</v>
      </c>
      <c r="X453" s="41">
        <v>3908452</v>
      </c>
      <c r="Y453" s="41">
        <v>3908452</v>
      </c>
      <c r="Z453" s="41">
        <v>3908452</v>
      </c>
    </row>
    <row r="454" spans="1:26" ht="15" customHeight="1" x14ac:dyDescent="0.3">
      <c r="A454" s="39" t="s">
        <v>1089</v>
      </c>
      <c r="B454" s="40" t="s">
        <v>1090</v>
      </c>
      <c r="C454" s="43" t="s">
        <v>987</v>
      </c>
      <c r="D454" s="39" t="s">
        <v>36</v>
      </c>
      <c r="E454" s="39" t="s">
        <v>37</v>
      </c>
      <c r="F454" s="39" t="s">
        <v>37</v>
      </c>
      <c r="G454" s="39" t="s">
        <v>37</v>
      </c>
      <c r="H454" s="39" t="s">
        <v>57</v>
      </c>
      <c r="I454" s="39" t="s">
        <v>855</v>
      </c>
      <c r="J454" s="39"/>
      <c r="K454" s="39"/>
      <c r="L454" s="39" t="s">
        <v>38</v>
      </c>
      <c r="M454" s="39" t="s">
        <v>39</v>
      </c>
      <c r="N454" s="39" t="s">
        <v>40</v>
      </c>
      <c r="O454" s="40" t="s">
        <v>856</v>
      </c>
      <c r="P454" s="41">
        <v>51859000</v>
      </c>
      <c r="Q454" s="41">
        <v>0</v>
      </c>
      <c r="R454" s="41">
        <v>0</v>
      </c>
      <c r="S454" s="41">
        <v>51859000</v>
      </c>
      <c r="T454" s="41">
        <v>0</v>
      </c>
      <c r="U454" s="41">
        <v>255073</v>
      </c>
      <c r="V454" s="41">
        <v>51603927</v>
      </c>
      <c r="W454" s="41">
        <v>255073</v>
      </c>
      <c r="X454" s="41">
        <v>255073</v>
      </c>
      <c r="Y454" s="41">
        <v>255073</v>
      </c>
      <c r="Z454" s="41">
        <v>255073</v>
      </c>
    </row>
    <row r="455" spans="1:26" ht="15" customHeight="1" x14ac:dyDescent="0.3">
      <c r="A455" s="39" t="s">
        <v>1089</v>
      </c>
      <c r="B455" s="40" t="s">
        <v>1090</v>
      </c>
      <c r="C455" s="43" t="s">
        <v>988</v>
      </c>
      <c r="D455" s="39" t="s">
        <v>36</v>
      </c>
      <c r="E455" s="39" t="s">
        <v>37</v>
      </c>
      <c r="F455" s="39" t="s">
        <v>37</v>
      </c>
      <c r="G455" s="39" t="s">
        <v>37</v>
      </c>
      <c r="H455" s="39" t="s">
        <v>57</v>
      </c>
      <c r="I455" s="39" t="s">
        <v>857</v>
      </c>
      <c r="J455" s="39"/>
      <c r="K455" s="39"/>
      <c r="L455" s="39" t="s">
        <v>38</v>
      </c>
      <c r="M455" s="39" t="s">
        <v>39</v>
      </c>
      <c r="N455" s="39" t="s">
        <v>40</v>
      </c>
      <c r="O455" s="40" t="s">
        <v>858</v>
      </c>
      <c r="P455" s="41">
        <v>19814000</v>
      </c>
      <c r="Q455" s="41">
        <v>0</v>
      </c>
      <c r="R455" s="41">
        <v>0</v>
      </c>
      <c r="S455" s="41">
        <v>19814000</v>
      </c>
      <c r="T455" s="41">
        <v>0</v>
      </c>
      <c r="U455" s="41">
        <v>6428983</v>
      </c>
      <c r="V455" s="41">
        <v>13385017</v>
      </c>
      <c r="W455" s="41">
        <v>6428983</v>
      </c>
      <c r="X455" s="41">
        <v>6428983</v>
      </c>
      <c r="Y455" s="41">
        <v>6428983</v>
      </c>
      <c r="Z455" s="41">
        <v>6428983</v>
      </c>
    </row>
    <row r="456" spans="1:26" ht="15" customHeight="1" x14ac:dyDescent="0.3">
      <c r="A456" s="39" t="s">
        <v>1089</v>
      </c>
      <c r="B456" s="40" t="s">
        <v>1090</v>
      </c>
      <c r="C456" s="43" t="s">
        <v>990</v>
      </c>
      <c r="D456" s="39" t="s">
        <v>36</v>
      </c>
      <c r="E456" s="39" t="s">
        <v>37</v>
      </c>
      <c r="F456" s="39" t="s">
        <v>37</v>
      </c>
      <c r="G456" s="39" t="s">
        <v>37</v>
      </c>
      <c r="H456" s="39" t="s">
        <v>57</v>
      </c>
      <c r="I456" s="39" t="s">
        <v>861</v>
      </c>
      <c r="J456" s="39"/>
      <c r="K456" s="39"/>
      <c r="L456" s="39" t="s">
        <v>38</v>
      </c>
      <c r="M456" s="39" t="s">
        <v>39</v>
      </c>
      <c r="N456" s="39" t="s">
        <v>40</v>
      </c>
      <c r="O456" s="40" t="s">
        <v>862</v>
      </c>
      <c r="P456" s="41">
        <v>67255000</v>
      </c>
      <c r="Q456" s="41">
        <v>0</v>
      </c>
      <c r="R456" s="41">
        <v>0</v>
      </c>
      <c r="S456" s="41">
        <v>67255000</v>
      </c>
      <c r="T456" s="41">
        <v>0</v>
      </c>
      <c r="U456" s="41">
        <v>0</v>
      </c>
      <c r="V456" s="41">
        <v>67255000</v>
      </c>
      <c r="W456" s="41">
        <v>0</v>
      </c>
      <c r="X456" s="41">
        <v>0</v>
      </c>
      <c r="Y456" s="41">
        <v>0</v>
      </c>
      <c r="Z456" s="41">
        <v>0</v>
      </c>
    </row>
    <row r="457" spans="1:26" ht="15" customHeight="1" x14ac:dyDescent="0.3">
      <c r="A457" s="39" t="s">
        <v>1089</v>
      </c>
      <c r="B457" s="40" t="s">
        <v>1090</v>
      </c>
      <c r="C457" s="43" t="s">
        <v>991</v>
      </c>
      <c r="D457" s="39" t="s">
        <v>36</v>
      </c>
      <c r="E457" s="39" t="s">
        <v>37</v>
      </c>
      <c r="F457" s="39" t="s">
        <v>37</v>
      </c>
      <c r="G457" s="39" t="s">
        <v>37</v>
      </c>
      <c r="H457" s="39" t="s">
        <v>57</v>
      </c>
      <c r="I457" s="39" t="s">
        <v>863</v>
      </c>
      <c r="J457" s="39"/>
      <c r="K457" s="39"/>
      <c r="L457" s="39" t="s">
        <v>38</v>
      </c>
      <c r="M457" s="39" t="s">
        <v>39</v>
      </c>
      <c r="N457" s="39" t="s">
        <v>40</v>
      </c>
      <c r="O457" s="40" t="s">
        <v>864</v>
      </c>
      <c r="P457" s="41">
        <v>35862000</v>
      </c>
      <c r="Q457" s="41">
        <v>0</v>
      </c>
      <c r="R457" s="41">
        <v>0</v>
      </c>
      <c r="S457" s="41">
        <v>35862000</v>
      </c>
      <c r="T457" s="41">
        <v>0</v>
      </c>
      <c r="U457" s="41">
        <v>10528917</v>
      </c>
      <c r="V457" s="41">
        <v>25333083</v>
      </c>
      <c r="W457" s="41">
        <v>10528917</v>
      </c>
      <c r="X457" s="41">
        <v>10528917</v>
      </c>
      <c r="Y457" s="41">
        <v>10528917</v>
      </c>
      <c r="Z457" s="41">
        <v>10528917</v>
      </c>
    </row>
    <row r="458" spans="1:26" ht="15" customHeight="1" x14ac:dyDescent="0.3">
      <c r="A458" s="39" t="s">
        <v>1089</v>
      </c>
      <c r="B458" s="40" t="s">
        <v>1090</v>
      </c>
      <c r="C458" s="43" t="s">
        <v>992</v>
      </c>
      <c r="D458" s="39" t="s">
        <v>36</v>
      </c>
      <c r="E458" s="39" t="s">
        <v>37</v>
      </c>
      <c r="F458" s="39" t="s">
        <v>37</v>
      </c>
      <c r="G458" s="39" t="s">
        <v>43</v>
      </c>
      <c r="H458" s="39" t="s">
        <v>57</v>
      </c>
      <c r="I458" s="39"/>
      <c r="J458" s="39"/>
      <c r="K458" s="39"/>
      <c r="L458" s="39" t="s">
        <v>38</v>
      </c>
      <c r="M458" s="39" t="s">
        <v>39</v>
      </c>
      <c r="N458" s="39" t="s">
        <v>40</v>
      </c>
      <c r="O458" s="40" t="s">
        <v>865</v>
      </c>
      <c r="P458" s="41">
        <v>71759000</v>
      </c>
      <c r="Q458" s="41">
        <v>0</v>
      </c>
      <c r="R458" s="41">
        <v>0</v>
      </c>
      <c r="S458" s="41">
        <v>71759000</v>
      </c>
      <c r="T458" s="41">
        <v>0</v>
      </c>
      <c r="U458" s="41">
        <v>19397156</v>
      </c>
      <c r="V458" s="41">
        <v>52361844</v>
      </c>
      <c r="W458" s="41">
        <v>19397156</v>
      </c>
      <c r="X458" s="41">
        <v>19397156</v>
      </c>
      <c r="Y458" s="41">
        <v>19397156</v>
      </c>
      <c r="Z458" s="41">
        <v>19397156</v>
      </c>
    </row>
    <row r="459" spans="1:26" ht="15" customHeight="1" x14ac:dyDescent="0.3">
      <c r="A459" s="39" t="s">
        <v>1089</v>
      </c>
      <c r="B459" s="40" t="s">
        <v>1090</v>
      </c>
      <c r="C459" s="43" t="s">
        <v>993</v>
      </c>
      <c r="D459" s="39" t="s">
        <v>36</v>
      </c>
      <c r="E459" s="39" t="s">
        <v>37</v>
      </c>
      <c r="F459" s="39" t="s">
        <v>37</v>
      </c>
      <c r="G459" s="39" t="s">
        <v>43</v>
      </c>
      <c r="H459" s="39" t="s">
        <v>60</v>
      </c>
      <c r="I459" s="39"/>
      <c r="J459" s="39"/>
      <c r="K459" s="39"/>
      <c r="L459" s="39" t="s">
        <v>38</v>
      </c>
      <c r="M459" s="39" t="s">
        <v>39</v>
      </c>
      <c r="N459" s="39" t="s">
        <v>40</v>
      </c>
      <c r="O459" s="40" t="s">
        <v>866</v>
      </c>
      <c r="P459" s="41">
        <v>50977000</v>
      </c>
      <c r="Q459" s="41">
        <v>0</v>
      </c>
      <c r="R459" s="41">
        <v>0</v>
      </c>
      <c r="S459" s="41">
        <v>50977000</v>
      </c>
      <c r="T459" s="41">
        <v>0</v>
      </c>
      <c r="U459" s="41">
        <v>17185044</v>
      </c>
      <c r="V459" s="41">
        <v>33791956</v>
      </c>
      <c r="W459" s="41">
        <v>17185044</v>
      </c>
      <c r="X459" s="41">
        <v>17185044</v>
      </c>
      <c r="Y459" s="41">
        <v>17185044</v>
      </c>
      <c r="Z459" s="41">
        <v>17185044</v>
      </c>
    </row>
    <row r="460" spans="1:26" ht="15" customHeight="1" x14ac:dyDescent="0.3">
      <c r="A460" s="39" t="s">
        <v>1089</v>
      </c>
      <c r="B460" s="40" t="s">
        <v>1090</v>
      </c>
      <c r="C460" s="43" t="s">
        <v>995</v>
      </c>
      <c r="D460" s="39" t="s">
        <v>36</v>
      </c>
      <c r="E460" s="39" t="s">
        <v>37</v>
      </c>
      <c r="F460" s="39" t="s">
        <v>37</v>
      </c>
      <c r="G460" s="39" t="s">
        <v>43</v>
      </c>
      <c r="H460" s="39" t="s">
        <v>851</v>
      </c>
      <c r="I460" s="39"/>
      <c r="J460" s="39"/>
      <c r="K460" s="39"/>
      <c r="L460" s="39" t="s">
        <v>38</v>
      </c>
      <c r="M460" s="39" t="s">
        <v>39</v>
      </c>
      <c r="N460" s="39" t="s">
        <v>40</v>
      </c>
      <c r="O460" s="40" t="s">
        <v>868</v>
      </c>
      <c r="P460" s="41">
        <v>27817000</v>
      </c>
      <c r="Q460" s="41">
        <v>0</v>
      </c>
      <c r="R460" s="41">
        <v>0</v>
      </c>
      <c r="S460" s="41">
        <v>27817000</v>
      </c>
      <c r="T460" s="41">
        <v>0</v>
      </c>
      <c r="U460" s="41">
        <v>8689700</v>
      </c>
      <c r="V460" s="41">
        <v>19127300</v>
      </c>
      <c r="W460" s="41">
        <v>8689700</v>
      </c>
      <c r="X460" s="41">
        <v>8689700</v>
      </c>
      <c r="Y460" s="41">
        <v>8689700</v>
      </c>
      <c r="Z460" s="41">
        <v>8689700</v>
      </c>
    </row>
    <row r="461" spans="1:26" ht="15" customHeight="1" x14ac:dyDescent="0.3">
      <c r="A461" s="39" t="s">
        <v>1089</v>
      </c>
      <c r="B461" s="40" t="s">
        <v>1090</v>
      </c>
      <c r="C461" s="43" t="s">
        <v>996</v>
      </c>
      <c r="D461" s="39" t="s">
        <v>36</v>
      </c>
      <c r="E461" s="39" t="s">
        <v>37</v>
      </c>
      <c r="F461" s="39" t="s">
        <v>37</v>
      </c>
      <c r="G461" s="39" t="s">
        <v>43</v>
      </c>
      <c r="H461" s="39" t="s">
        <v>853</v>
      </c>
      <c r="I461" s="39"/>
      <c r="J461" s="39"/>
      <c r="K461" s="39"/>
      <c r="L461" s="39" t="s">
        <v>38</v>
      </c>
      <c r="M461" s="39" t="s">
        <v>39</v>
      </c>
      <c r="N461" s="39" t="s">
        <v>40</v>
      </c>
      <c r="O461" s="40" t="s">
        <v>869</v>
      </c>
      <c r="P461" s="41">
        <v>6134000</v>
      </c>
      <c r="Q461" s="41">
        <v>0</v>
      </c>
      <c r="R461" s="41">
        <v>0</v>
      </c>
      <c r="S461" s="41">
        <v>6134000</v>
      </c>
      <c r="T461" s="41">
        <v>0</v>
      </c>
      <c r="U461" s="41">
        <v>2024900</v>
      </c>
      <c r="V461" s="41">
        <v>4109100</v>
      </c>
      <c r="W461" s="41">
        <v>2024900</v>
      </c>
      <c r="X461" s="41">
        <v>2024900</v>
      </c>
      <c r="Y461" s="41">
        <v>2024900</v>
      </c>
      <c r="Z461" s="41">
        <v>2024900</v>
      </c>
    </row>
    <row r="462" spans="1:26" ht="15" customHeight="1" x14ac:dyDescent="0.3">
      <c r="A462" s="39" t="s">
        <v>1089</v>
      </c>
      <c r="B462" s="40" t="s">
        <v>1090</v>
      </c>
      <c r="C462" s="43" t="s">
        <v>997</v>
      </c>
      <c r="D462" s="39" t="s">
        <v>36</v>
      </c>
      <c r="E462" s="39" t="s">
        <v>37</v>
      </c>
      <c r="F462" s="39" t="s">
        <v>37</v>
      </c>
      <c r="G462" s="39" t="s">
        <v>43</v>
      </c>
      <c r="H462" s="39" t="s">
        <v>855</v>
      </c>
      <c r="I462" s="39"/>
      <c r="J462" s="39"/>
      <c r="K462" s="39"/>
      <c r="L462" s="39" t="s">
        <v>38</v>
      </c>
      <c r="M462" s="39" t="s">
        <v>39</v>
      </c>
      <c r="N462" s="39" t="s">
        <v>40</v>
      </c>
      <c r="O462" s="40" t="s">
        <v>870</v>
      </c>
      <c r="P462" s="41">
        <v>20869000</v>
      </c>
      <c r="Q462" s="41">
        <v>0</v>
      </c>
      <c r="R462" s="41">
        <v>0</v>
      </c>
      <c r="S462" s="41">
        <v>20869000</v>
      </c>
      <c r="T462" s="41">
        <v>0</v>
      </c>
      <c r="U462" s="41">
        <v>6519100</v>
      </c>
      <c r="V462" s="41">
        <v>14349900</v>
      </c>
      <c r="W462" s="41">
        <v>6519100</v>
      </c>
      <c r="X462" s="41">
        <v>6519100</v>
      </c>
      <c r="Y462" s="41">
        <v>6519100</v>
      </c>
      <c r="Z462" s="41">
        <v>6519100</v>
      </c>
    </row>
    <row r="463" spans="1:26" ht="15" customHeight="1" x14ac:dyDescent="0.3">
      <c r="A463" s="39" t="s">
        <v>1089</v>
      </c>
      <c r="B463" s="40" t="s">
        <v>1090</v>
      </c>
      <c r="C463" s="43" t="s">
        <v>998</v>
      </c>
      <c r="D463" s="39" t="s">
        <v>36</v>
      </c>
      <c r="E463" s="39" t="s">
        <v>37</v>
      </c>
      <c r="F463" s="39" t="s">
        <v>37</v>
      </c>
      <c r="G463" s="39" t="s">
        <v>43</v>
      </c>
      <c r="H463" s="39" t="s">
        <v>857</v>
      </c>
      <c r="I463" s="39"/>
      <c r="J463" s="39"/>
      <c r="K463" s="39"/>
      <c r="L463" s="39" t="s">
        <v>38</v>
      </c>
      <c r="M463" s="39" t="s">
        <v>39</v>
      </c>
      <c r="N463" s="39" t="s">
        <v>40</v>
      </c>
      <c r="O463" s="40" t="s">
        <v>871</v>
      </c>
      <c r="P463" s="41">
        <v>13915000</v>
      </c>
      <c r="Q463" s="41">
        <v>0</v>
      </c>
      <c r="R463" s="41">
        <v>0</v>
      </c>
      <c r="S463" s="41">
        <v>13915000</v>
      </c>
      <c r="T463" s="41">
        <v>0</v>
      </c>
      <c r="U463" s="41">
        <v>4347900</v>
      </c>
      <c r="V463" s="41">
        <v>9567100</v>
      </c>
      <c r="W463" s="41">
        <v>4347900</v>
      </c>
      <c r="X463" s="41">
        <v>4347900</v>
      </c>
      <c r="Y463" s="41">
        <v>4347900</v>
      </c>
      <c r="Z463" s="41">
        <v>4347900</v>
      </c>
    </row>
    <row r="464" spans="1:26" ht="15" customHeight="1" x14ac:dyDescent="0.3">
      <c r="A464" s="39" t="s">
        <v>1089</v>
      </c>
      <c r="B464" s="40" t="s">
        <v>1090</v>
      </c>
      <c r="C464" s="43" t="s">
        <v>999</v>
      </c>
      <c r="D464" s="39" t="s">
        <v>36</v>
      </c>
      <c r="E464" s="39" t="s">
        <v>37</v>
      </c>
      <c r="F464" s="39" t="s">
        <v>37</v>
      </c>
      <c r="G464" s="39" t="s">
        <v>46</v>
      </c>
      <c r="H464" s="39" t="s">
        <v>57</v>
      </c>
      <c r="I464" s="39" t="s">
        <v>57</v>
      </c>
      <c r="J464" s="39"/>
      <c r="K464" s="39"/>
      <c r="L464" s="39" t="s">
        <v>38</v>
      </c>
      <c r="M464" s="39" t="s">
        <v>39</v>
      </c>
      <c r="N464" s="39" t="s">
        <v>40</v>
      </c>
      <c r="O464" s="40" t="s">
        <v>872</v>
      </c>
      <c r="P464" s="41">
        <v>23191560</v>
      </c>
      <c r="Q464" s="41">
        <v>0</v>
      </c>
      <c r="R464" s="41">
        <v>0</v>
      </c>
      <c r="S464" s="41">
        <v>23191560</v>
      </c>
      <c r="T464" s="41">
        <v>0</v>
      </c>
      <c r="U464" s="41">
        <v>8657722</v>
      </c>
      <c r="V464" s="41">
        <v>14533838</v>
      </c>
      <c r="W464" s="41">
        <v>8657722</v>
      </c>
      <c r="X464" s="41">
        <v>8657722</v>
      </c>
      <c r="Y464" s="41">
        <v>8657722</v>
      </c>
      <c r="Z464" s="41">
        <v>8657722</v>
      </c>
    </row>
    <row r="465" spans="1:26" ht="15" customHeight="1" x14ac:dyDescent="0.3">
      <c r="A465" s="39" t="s">
        <v>1089</v>
      </c>
      <c r="B465" s="40" t="s">
        <v>1090</v>
      </c>
      <c r="C465" s="43" t="s">
        <v>1000</v>
      </c>
      <c r="D465" s="39" t="s">
        <v>36</v>
      </c>
      <c r="E465" s="39" t="s">
        <v>37</v>
      </c>
      <c r="F465" s="39" t="s">
        <v>37</v>
      </c>
      <c r="G465" s="39" t="s">
        <v>46</v>
      </c>
      <c r="H465" s="39" t="s">
        <v>57</v>
      </c>
      <c r="I465" s="39" t="s">
        <v>60</v>
      </c>
      <c r="J465" s="39"/>
      <c r="K465" s="39"/>
      <c r="L465" s="39" t="s">
        <v>38</v>
      </c>
      <c r="M465" s="39" t="s">
        <v>39</v>
      </c>
      <c r="N465" s="39" t="s">
        <v>40</v>
      </c>
      <c r="O465" s="40" t="s">
        <v>873</v>
      </c>
      <c r="P465" s="41">
        <v>0</v>
      </c>
      <c r="Q465" s="41">
        <v>758924</v>
      </c>
      <c r="R465" s="41">
        <v>0</v>
      </c>
      <c r="S465" s="41">
        <v>758924</v>
      </c>
      <c r="T465" s="41">
        <v>0</v>
      </c>
      <c r="U465" s="41">
        <v>758924</v>
      </c>
      <c r="V465" s="41">
        <v>0</v>
      </c>
      <c r="W465" s="41">
        <v>758924</v>
      </c>
      <c r="X465" s="41">
        <v>758924</v>
      </c>
      <c r="Y465" s="41">
        <v>758924</v>
      </c>
      <c r="Z465" s="41">
        <v>758924</v>
      </c>
    </row>
    <row r="466" spans="1:26" ht="15" customHeight="1" x14ac:dyDescent="0.3">
      <c r="A466" s="39" t="s">
        <v>1089</v>
      </c>
      <c r="B466" s="40" t="s">
        <v>1090</v>
      </c>
      <c r="C466" s="43" t="s">
        <v>1001</v>
      </c>
      <c r="D466" s="39" t="s">
        <v>36</v>
      </c>
      <c r="E466" s="39" t="s">
        <v>37</v>
      </c>
      <c r="F466" s="39" t="s">
        <v>37</v>
      </c>
      <c r="G466" s="39" t="s">
        <v>46</v>
      </c>
      <c r="H466" s="39" t="s">
        <v>57</v>
      </c>
      <c r="I466" s="39" t="s">
        <v>849</v>
      </c>
      <c r="J466" s="39"/>
      <c r="K466" s="39"/>
      <c r="L466" s="39" t="s">
        <v>38</v>
      </c>
      <c r="M466" s="39" t="s">
        <v>39</v>
      </c>
      <c r="N466" s="39" t="s">
        <v>40</v>
      </c>
      <c r="O466" s="40" t="s">
        <v>874</v>
      </c>
      <c r="P466" s="41">
        <v>1918980</v>
      </c>
      <c r="Q466" s="41">
        <v>0</v>
      </c>
      <c r="R466" s="41">
        <v>0</v>
      </c>
      <c r="S466" s="41">
        <v>1918980</v>
      </c>
      <c r="T466" s="41">
        <v>0</v>
      </c>
      <c r="U466" s="41">
        <v>841381</v>
      </c>
      <c r="V466" s="41">
        <v>1077599</v>
      </c>
      <c r="W466" s="41">
        <v>841381</v>
      </c>
      <c r="X466" s="41">
        <v>841381</v>
      </c>
      <c r="Y466" s="41">
        <v>841381</v>
      </c>
      <c r="Z466" s="41">
        <v>841381</v>
      </c>
    </row>
    <row r="467" spans="1:26" ht="15" customHeight="1" x14ac:dyDescent="0.3">
      <c r="A467" s="39" t="s">
        <v>1089</v>
      </c>
      <c r="B467" s="40" t="s">
        <v>1090</v>
      </c>
      <c r="C467" s="43" t="s">
        <v>1002</v>
      </c>
      <c r="D467" s="39" t="s">
        <v>36</v>
      </c>
      <c r="E467" s="39" t="s">
        <v>37</v>
      </c>
      <c r="F467" s="39" t="s">
        <v>37</v>
      </c>
      <c r="G467" s="39" t="s">
        <v>46</v>
      </c>
      <c r="H467" s="39" t="s">
        <v>60</v>
      </c>
      <c r="I467" s="39"/>
      <c r="J467" s="39"/>
      <c r="K467" s="39"/>
      <c r="L467" s="39" t="s">
        <v>38</v>
      </c>
      <c r="M467" s="39" t="s">
        <v>39</v>
      </c>
      <c r="N467" s="39" t="s">
        <v>40</v>
      </c>
      <c r="O467" s="40" t="s">
        <v>875</v>
      </c>
      <c r="P467" s="41">
        <v>16936290</v>
      </c>
      <c r="Q467" s="41">
        <v>0</v>
      </c>
      <c r="R467" s="41">
        <v>0</v>
      </c>
      <c r="S467" s="41">
        <v>16936290</v>
      </c>
      <c r="T467" s="41">
        <v>0</v>
      </c>
      <c r="U467" s="41">
        <v>9419868</v>
      </c>
      <c r="V467" s="41">
        <v>7516422</v>
      </c>
      <c r="W467" s="41">
        <v>9419868</v>
      </c>
      <c r="X467" s="41">
        <v>9419868</v>
      </c>
      <c r="Y467" s="41">
        <v>9419868</v>
      </c>
      <c r="Z467" s="41">
        <v>9419868</v>
      </c>
    </row>
    <row r="468" spans="1:26" ht="15" customHeight="1" x14ac:dyDescent="0.3">
      <c r="A468" s="39" t="s">
        <v>1089</v>
      </c>
      <c r="B468" s="40" t="s">
        <v>1090</v>
      </c>
      <c r="C468" s="43" t="s">
        <v>1003</v>
      </c>
      <c r="D468" s="39" t="s">
        <v>36</v>
      </c>
      <c r="E468" s="39" t="s">
        <v>37</v>
      </c>
      <c r="F468" s="39" t="s">
        <v>37</v>
      </c>
      <c r="G468" s="39" t="s">
        <v>46</v>
      </c>
      <c r="H468" s="39" t="s">
        <v>876</v>
      </c>
      <c r="I468" s="39"/>
      <c r="J468" s="39"/>
      <c r="K468" s="39"/>
      <c r="L468" s="39" t="s">
        <v>38</v>
      </c>
      <c r="M468" s="39" t="s">
        <v>39</v>
      </c>
      <c r="N468" s="39" t="s">
        <v>40</v>
      </c>
      <c r="O468" s="40" t="s">
        <v>877</v>
      </c>
      <c r="P468" s="41">
        <v>2697030</v>
      </c>
      <c r="Q468" s="41">
        <v>0</v>
      </c>
      <c r="R468" s="41">
        <v>0</v>
      </c>
      <c r="S468" s="41">
        <v>2697030</v>
      </c>
      <c r="T468" s="41">
        <v>0</v>
      </c>
      <c r="U468" s="41">
        <v>1578702</v>
      </c>
      <c r="V468" s="41">
        <v>1118328</v>
      </c>
      <c r="W468" s="41">
        <v>1578702</v>
      </c>
      <c r="X468" s="41">
        <v>1578702</v>
      </c>
      <c r="Y468" s="41">
        <v>1578702</v>
      </c>
      <c r="Z468" s="41">
        <v>1578702</v>
      </c>
    </row>
    <row r="469" spans="1:26" ht="15" customHeight="1" x14ac:dyDescent="0.3">
      <c r="A469" s="39" t="s">
        <v>1089</v>
      </c>
      <c r="B469" s="40" t="s">
        <v>1090</v>
      </c>
      <c r="C469" s="43" t="s">
        <v>1011</v>
      </c>
      <c r="D469" s="39" t="s">
        <v>36</v>
      </c>
      <c r="E469" s="39" t="s">
        <v>43</v>
      </c>
      <c r="F469" s="39" t="s">
        <v>43</v>
      </c>
      <c r="G469" s="39" t="s">
        <v>43</v>
      </c>
      <c r="H469" s="39" t="s">
        <v>855</v>
      </c>
      <c r="I469" s="39" t="s">
        <v>851</v>
      </c>
      <c r="J469" s="39"/>
      <c r="K469" s="39"/>
      <c r="L469" s="39" t="s">
        <v>38</v>
      </c>
      <c r="M469" s="39" t="s">
        <v>39</v>
      </c>
      <c r="N469" s="39" t="s">
        <v>40</v>
      </c>
      <c r="O469" s="40" t="s">
        <v>886</v>
      </c>
      <c r="P469" s="41">
        <v>0</v>
      </c>
      <c r="Q469" s="41">
        <v>78400</v>
      </c>
      <c r="R469" s="41">
        <v>0</v>
      </c>
      <c r="S469" s="41">
        <v>78400</v>
      </c>
      <c r="T469" s="41">
        <v>0</v>
      </c>
      <c r="U469" s="41">
        <v>78400</v>
      </c>
      <c r="V469" s="41">
        <v>0</v>
      </c>
      <c r="W469" s="41">
        <v>78400</v>
      </c>
      <c r="X469" s="41">
        <v>78400</v>
      </c>
      <c r="Y469" s="41">
        <v>78400</v>
      </c>
      <c r="Z469" s="41">
        <v>78400</v>
      </c>
    </row>
    <row r="470" spans="1:26" ht="15" customHeight="1" x14ac:dyDescent="0.3">
      <c r="A470" s="39" t="s">
        <v>1089</v>
      </c>
      <c r="B470" s="40" t="s">
        <v>1090</v>
      </c>
      <c r="C470" s="43" t="s">
        <v>1013</v>
      </c>
      <c r="D470" s="39" t="s">
        <v>36</v>
      </c>
      <c r="E470" s="39" t="s">
        <v>43</v>
      </c>
      <c r="F470" s="39" t="s">
        <v>43</v>
      </c>
      <c r="G470" s="39" t="s">
        <v>43</v>
      </c>
      <c r="H470" s="39" t="s">
        <v>855</v>
      </c>
      <c r="I470" s="39" t="s">
        <v>861</v>
      </c>
      <c r="J470" s="39"/>
      <c r="K470" s="39"/>
      <c r="L470" s="39" t="s">
        <v>38</v>
      </c>
      <c r="M470" s="39" t="s">
        <v>39</v>
      </c>
      <c r="N470" s="39" t="s">
        <v>40</v>
      </c>
      <c r="O470" s="40" t="s">
        <v>888</v>
      </c>
      <c r="P470" s="41">
        <v>58000000</v>
      </c>
      <c r="Q470" s="41">
        <v>0</v>
      </c>
      <c r="R470" s="41">
        <v>0</v>
      </c>
      <c r="S470" s="41">
        <v>58000000</v>
      </c>
      <c r="T470" s="41">
        <v>0</v>
      </c>
      <c r="U470" s="41">
        <v>58000000</v>
      </c>
      <c r="V470" s="41">
        <v>0</v>
      </c>
      <c r="W470" s="41">
        <v>58000000</v>
      </c>
      <c r="X470" s="41">
        <v>17876660</v>
      </c>
      <c r="Y470" s="41">
        <v>17876660</v>
      </c>
      <c r="Z470" s="41">
        <v>17876660</v>
      </c>
    </row>
    <row r="471" spans="1:26" ht="15" customHeight="1" x14ac:dyDescent="0.3">
      <c r="A471" s="39" t="s">
        <v>1089</v>
      </c>
      <c r="B471" s="40" t="s">
        <v>1090</v>
      </c>
      <c r="C471" s="43" t="s">
        <v>1014</v>
      </c>
      <c r="D471" s="39" t="s">
        <v>36</v>
      </c>
      <c r="E471" s="39" t="s">
        <v>43</v>
      </c>
      <c r="F471" s="39" t="s">
        <v>43</v>
      </c>
      <c r="G471" s="39" t="s">
        <v>43</v>
      </c>
      <c r="H471" s="39" t="s">
        <v>857</v>
      </c>
      <c r="I471" s="39" t="s">
        <v>57</v>
      </c>
      <c r="J471" s="39"/>
      <c r="K471" s="39"/>
      <c r="L471" s="39" t="s">
        <v>38</v>
      </c>
      <c r="M471" s="39" t="s">
        <v>39</v>
      </c>
      <c r="N471" s="39" t="s">
        <v>40</v>
      </c>
      <c r="O471" s="40" t="s">
        <v>889</v>
      </c>
      <c r="P471" s="41">
        <v>74026204</v>
      </c>
      <c r="Q471" s="41">
        <v>0</v>
      </c>
      <c r="R471" s="41">
        <v>74026204</v>
      </c>
      <c r="S471" s="41">
        <v>0</v>
      </c>
      <c r="T471" s="41">
        <v>0</v>
      </c>
      <c r="U471" s="41">
        <v>0</v>
      </c>
      <c r="V471" s="41">
        <v>0</v>
      </c>
      <c r="W471" s="41">
        <v>0</v>
      </c>
      <c r="X471" s="41">
        <v>0</v>
      </c>
      <c r="Y471" s="41">
        <v>0</v>
      </c>
      <c r="Z471" s="41">
        <v>0</v>
      </c>
    </row>
    <row r="472" spans="1:26" ht="15" customHeight="1" x14ac:dyDescent="0.3">
      <c r="A472" s="39" t="s">
        <v>1089</v>
      </c>
      <c r="B472" s="40" t="s">
        <v>1090</v>
      </c>
      <c r="C472" s="43" t="s">
        <v>187</v>
      </c>
      <c r="D472" s="39" t="s">
        <v>36</v>
      </c>
      <c r="E472" s="39" t="s">
        <v>43</v>
      </c>
      <c r="F472" s="39" t="s">
        <v>43</v>
      </c>
      <c r="G472" s="39" t="s">
        <v>43</v>
      </c>
      <c r="H472" s="39" t="s">
        <v>857</v>
      </c>
      <c r="I472" s="39" t="s">
        <v>60</v>
      </c>
      <c r="J472" s="39"/>
      <c r="K472" s="39"/>
      <c r="L472" s="39" t="s">
        <v>38</v>
      </c>
      <c r="M472" s="39" t="s">
        <v>39</v>
      </c>
      <c r="N472" s="39" t="s">
        <v>40</v>
      </c>
      <c r="O472" s="40" t="s">
        <v>890</v>
      </c>
      <c r="P472" s="41">
        <v>0</v>
      </c>
      <c r="Q472" s="41">
        <v>74026204</v>
      </c>
      <c r="R472" s="41">
        <v>0</v>
      </c>
      <c r="S472" s="41">
        <v>74026204</v>
      </c>
      <c r="T472" s="41">
        <v>0</v>
      </c>
      <c r="U472" s="41">
        <v>74026204</v>
      </c>
      <c r="V472" s="41">
        <v>0</v>
      </c>
      <c r="W472" s="41">
        <v>35456664</v>
      </c>
      <c r="X472" s="41">
        <v>11818888</v>
      </c>
      <c r="Y472" s="41">
        <v>11818888</v>
      </c>
      <c r="Z472" s="41">
        <v>11818888</v>
      </c>
    </row>
    <row r="473" spans="1:26" ht="15" customHeight="1" x14ac:dyDescent="0.3">
      <c r="A473" s="39" t="s">
        <v>1089</v>
      </c>
      <c r="B473" s="40" t="s">
        <v>1090</v>
      </c>
      <c r="C473" s="43" t="s">
        <v>187</v>
      </c>
      <c r="D473" s="39" t="s">
        <v>36</v>
      </c>
      <c r="E473" s="39" t="s">
        <v>43</v>
      </c>
      <c r="F473" s="39" t="s">
        <v>43</v>
      </c>
      <c r="G473" s="39" t="s">
        <v>43</v>
      </c>
      <c r="H473" s="39" t="s">
        <v>857</v>
      </c>
      <c r="I473" s="39" t="s">
        <v>60</v>
      </c>
      <c r="J473" s="39"/>
      <c r="K473" s="39"/>
      <c r="L473" s="39" t="s">
        <v>50</v>
      </c>
      <c r="M473" s="39" t="s">
        <v>51</v>
      </c>
      <c r="N473" s="39" t="s">
        <v>40</v>
      </c>
      <c r="O473" s="40" t="s">
        <v>890</v>
      </c>
      <c r="P473" s="41">
        <v>0</v>
      </c>
      <c r="Q473" s="41">
        <v>18320000</v>
      </c>
      <c r="R473" s="41">
        <v>0</v>
      </c>
      <c r="S473" s="41">
        <v>18320000</v>
      </c>
      <c r="T473" s="41">
        <v>0</v>
      </c>
      <c r="U473" s="41">
        <v>18320000</v>
      </c>
      <c r="V473" s="41">
        <v>0</v>
      </c>
      <c r="W473" s="41">
        <v>15572000</v>
      </c>
      <c r="X473" s="41">
        <v>3664000</v>
      </c>
      <c r="Y473" s="41">
        <v>3664000</v>
      </c>
      <c r="Z473" s="41">
        <v>3664000</v>
      </c>
    </row>
    <row r="474" spans="1:26" ht="15" customHeight="1" x14ac:dyDescent="0.3">
      <c r="A474" s="39" t="s">
        <v>1089</v>
      </c>
      <c r="B474" s="40" t="s">
        <v>1090</v>
      </c>
      <c r="C474" s="43" t="s">
        <v>1017</v>
      </c>
      <c r="D474" s="39" t="s">
        <v>36</v>
      </c>
      <c r="E474" s="39" t="s">
        <v>43</v>
      </c>
      <c r="F474" s="39" t="s">
        <v>43</v>
      </c>
      <c r="G474" s="39" t="s">
        <v>43</v>
      </c>
      <c r="H474" s="39" t="s">
        <v>859</v>
      </c>
      <c r="I474" s="39" t="s">
        <v>851</v>
      </c>
      <c r="J474" s="39"/>
      <c r="K474" s="39"/>
      <c r="L474" s="39" t="s">
        <v>38</v>
      </c>
      <c r="M474" s="39" t="s">
        <v>39</v>
      </c>
      <c r="N474" s="39" t="s">
        <v>40</v>
      </c>
      <c r="O474" s="40" t="s">
        <v>893</v>
      </c>
      <c r="P474" s="41">
        <v>800000</v>
      </c>
      <c r="Q474" s="41">
        <v>0</v>
      </c>
      <c r="R474" s="41">
        <v>0</v>
      </c>
      <c r="S474" s="41">
        <v>800000</v>
      </c>
      <c r="T474" s="41">
        <v>0</v>
      </c>
      <c r="U474" s="41">
        <v>800000</v>
      </c>
      <c r="V474" s="41">
        <v>0</v>
      </c>
      <c r="W474" s="41">
        <v>800000</v>
      </c>
      <c r="X474" s="41">
        <v>252144</v>
      </c>
      <c r="Y474" s="41">
        <v>252144</v>
      </c>
      <c r="Z474" s="41">
        <v>252144</v>
      </c>
    </row>
    <row r="475" spans="1:26" ht="15" customHeight="1" x14ac:dyDescent="0.3">
      <c r="A475" s="39" t="s">
        <v>1089</v>
      </c>
      <c r="B475" s="40" t="s">
        <v>1090</v>
      </c>
      <c r="C475" s="43" t="s">
        <v>1023</v>
      </c>
      <c r="D475" s="39" t="s">
        <v>36</v>
      </c>
      <c r="E475" s="39" t="s">
        <v>43</v>
      </c>
      <c r="F475" s="39" t="s">
        <v>43</v>
      </c>
      <c r="G475" s="39" t="s">
        <v>43</v>
      </c>
      <c r="H475" s="39" t="s">
        <v>861</v>
      </c>
      <c r="I475" s="39" t="s">
        <v>851</v>
      </c>
      <c r="J475" s="39"/>
      <c r="K475" s="39"/>
      <c r="L475" s="39" t="s">
        <v>38</v>
      </c>
      <c r="M475" s="39" t="s">
        <v>39</v>
      </c>
      <c r="N475" s="39" t="s">
        <v>40</v>
      </c>
      <c r="O475" s="40" t="s">
        <v>899</v>
      </c>
      <c r="P475" s="41">
        <v>300000</v>
      </c>
      <c r="Q475" s="41">
        <v>0</v>
      </c>
      <c r="R475" s="41">
        <v>0</v>
      </c>
      <c r="S475" s="41">
        <v>300000</v>
      </c>
      <c r="T475" s="41">
        <v>0</v>
      </c>
      <c r="U475" s="41">
        <v>300000</v>
      </c>
      <c r="V475" s="41">
        <v>0</v>
      </c>
      <c r="W475" s="41">
        <v>300000</v>
      </c>
      <c r="X475" s="41">
        <v>249000</v>
      </c>
      <c r="Y475" s="41">
        <v>249000</v>
      </c>
      <c r="Z475" s="41">
        <v>249000</v>
      </c>
    </row>
    <row r="476" spans="1:26" ht="15" customHeight="1" x14ac:dyDescent="0.3">
      <c r="A476" s="39" t="s">
        <v>1089</v>
      </c>
      <c r="B476" s="40" t="s">
        <v>1090</v>
      </c>
      <c r="C476" s="43" t="s">
        <v>1025</v>
      </c>
      <c r="D476" s="39" t="s">
        <v>36</v>
      </c>
      <c r="E476" s="39" t="s">
        <v>43</v>
      </c>
      <c r="F476" s="39" t="s">
        <v>43</v>
      </c>
      <c r="G476" s="39" t="s">
        <v>43</v>
      </c>
      <c r="H476" s="39" t="s">
        <v>863</v>
      </c>
      <c r="I476" s="39"/>
      <c r="J476" s="39"/>
      <c r="K476" s="39"/>
      <c r="L476" s="39" t="s">
        <v>38</v>
      </c>
      <c r="M476" s="39" t="s">
        <v>39</v>
      </c>
      <c r="N476" s="39" t="s">
        <v>40</v>
      </c>
      <c r="O476" s="40" t="s">
        <v>901</v>
      </c>
      <c r="P476" s="41">
        <v>0</v>
      </c>
      <c r="Q476" s="41">
        <v>258320</v>
      </c>
      <c r="R476" s="41">
        <v>0</v>
      </c>
      <c r="S476" s="41">
        <v>258320</v>
      </c>
      <c r="T476" s="41">
        <v>0</v>
      </c>
      <c r="U476" s="41">
        <v>258320</v>
      </c>
      <c r="V476" s="41">
        <v>0</v>
      </c>
      <c r="W476" s="41">
        <v>258320</v>
      </c>
      <c r="X476" s="41">
        <v>258320</v>
      </c>
      <c r="Y476" s="41">
        <v>258320</v>
      </c>
      <c r="Z476" s="41">
        <v>258320</v>
      </c>
    </row>
    <row r="477" spans="1:26" ht="15" customHeight="1" x14ac:dyDescent="0.3">
      <c r="A477" s="39" t="s">
        <v>1089</v>
      </c>
      <c r="B477" s="40" t="s">
        <v>1090</v>
      </c>
      <c r="C477" s="43" t="s">
        <v>1026</v>
      </c>
      <c r="D477" s="39" t="s">
        <v>36</v>
      </c>
      <c r="E477" s="39" t="s">
        <v>46</v>
      </c>
      <c r="F477" s="39" t="s">
        <v>53</v>
      </c>
      <c r="G477" s="39" t="s">
        <v>43</v>
      </c>
      <c r="H477" s="39" t="s">
        <v>54</v>
      </c>
      <c r="I477" s="39" t="s">
        <v>57</v>
      </c>
      <c r="J477" s="39"/>
      <c r="K477" s="39"/>
      <c r="L477" s="39" t="s">
        <v>38</v>
      </c>
      <c r="M477" s="39" t="s">
        <v>39</v>
      </c>
      <c r="N477" s="39" t="s">
        <v>40</v>
      </c>
      <c r="O477" s="40" t="s">
        <v>902</v>
      </c>
      <c r="P477" s="41">
        <v>0</v>
      </c>
      <c r="Q477" s="41">
        <v>428285</v>
      </c>
      <c r="R477" s="41">
        <v>0</v>
      </c>
      <c r="S477" s="41">
        <v>428285</v>
      </c>
      <c r="T477" s="41">
        <v>0</v>
      </c>
      <c r="U477" s="41">
        <v>428285</v>
      </c>
      <c r="V477" s="41">
        <v>0</v>
      </c>
      <c r="W477" s="41">
        <v>428285</v>
      </c>
      <c r="X477" s="41">
        <v>428285</v>
      </c>
      <c r="Y477" s="41">
        <v>428285</v>
      </c>
      <c r="Z477" s="41">
        <v>428285</v>
      </c>
    </row>
    <row r="478" spans="1:26" ht="15" customHeight="1" x14ac:dyDescent="0.3">
      <c r="A478" s="39" t="s">
        <v>1089</v>
      </c>
      <c r="B478" s="40" t="s">
        <v>1090</v>
      </c>
      <c r="C478" s="43" t="s">
        <v>1028</v>
      </c>
      <c r="D478" s="39" t="s">
        <v>36</v>
      </c>
      <c r="E478" s="39" t="s">
        <v>63</v>
      </c>
      <c r="F478" s="39" t="s">
        <v>37</v>
      </c>
      <c r="G478" s="39" t="s">
        <v>43</v>
      </c>
      <c r="H478" s="39" t="s">
        <v>57</v>
      </c>
      <c r="I478" s="39"/>
      <c r="J478" s="39"/>
      <c r="K478" s="39"/>
      <c r="L478" s="39" t="s">
        <v>38</v>
      </c>
      <c r="M478" s="39" t="s">
        <v>39</v>
      </c>
      <c r="N478" s="39" t="s">
        <v>40</v>
      </c>
      <c r="O478" s="40" t="s">
        <v>904</v>
      </c>
      <c r="P478" s="41">
        <v>0</v>
      </c>
      <c r="Q478" s="41">
        <v>7517600</v>
      </c>
      <c r="R478" s="41">
        <v>0</v>
      </c>
      <c r="S478" s="41">
        <v>7517600</v>
      </c>
      <c r="T478" s="41">
        <v>0</v>
      </c>
      <c r="U478" s="41">
        <v>7517600</v>
      </c>
      <c r="V478" s="41">
        <v>0</v>
      </c>
      <c r="W478" s="41">
        <v>7517600</v>
      </c>
      <c r="X478" s="41">
        <v>7517600</v>
      </c>
      <c r="Y478" s="41">
        <v>7517600</v>
      </c>
      <c r="Z478" s="41">
        <v>7517600</v>
      </c>
    </row>
    <row r="479" spans="1:26" ht="15" customHeight="1" x14ac:dyDescent="0.3">
      <c r="A479" s="39" t="s">
        <v>1089</v>
      </c>
      <c r="B479" s="40" t="s">
        <v>1090</v>
      </c>
      <c r="C479" s="43" t="s">
        <v>1043</v>
      </c>
      <c r="D479" s="39" t="s">
        <v>68</v>
      </c>
      <c r="E479" s="39" t="s">
        <v>81</v>
      </c>
      <c r="F479" s="39" t="s">
        <v>70</v>
      </c>
      <c r="G479" s="39" t="s">
        <v>78</v>
      </c>
      <c r="H479" s="39" t="s">
        <v>908</v>
      </c>
      <c r="I479" s="39" t="s">
        <v>932</v>
      </c>
      <c r="J479" s="39" t="s">
        <v>43</v>
      </c>
      <c r="K479" s="39"/>
      <c r="L479" s="39" t="s">
        <v>38</v>
      </c>
      <c r="M479" s="39" t="s">
        <v>39</v>
      </c>
      <c r="N479" s="39" t="s">
        <v>40</v>
      </c>
      <c r="O479" s="40" t="s">
        <v>933</v>
      </c>
      <c r="P479" s="41">
        <v>0</v>
      </c>
      <c r="Q479" s="41">
        <v>216366000</v>
      </c>
      <c r="R479" s="41">
        <v>0</v>
      </c>
      <c r="S479" s="41">
        <v>216366000</v>
      </c>
      <c r="T479" s="41">
        <v>0</v>
      </c>
      <c r="U479" s="41">
        <v>216342060</v>
      </c>
      <c r="V479" s="41">
        <v>23940</v>
      </c>
      <c r="W479" s="41">
        <v>216342060</v>
      </c>
      <c r="X479" s="41">
        <v>32082336</v>
      </c>
      <c r="Y479" s="41">
        <v>32082336</v>
      </c>
      <c r="Z479" s="41">
        <v>32082336</v>
      </c>
    </row>
    <row r="480" spans="1:26" ht="15" customHeight="1" x14ac:dyDescent="0.3">
      <c r="A480" s="39" t="s">
        <v>1089</v>
      </c>
      <c r="B480" s="40" t="s">
        <v>1090</v>
      </c>
      <c r="C480" s="43" t="s">
        <v>1043</v>
      </c>
      <c r="D480" s="39" t="s">
        <v>68</v>
      </c>
      <c r="E480" s="39" t="s">
        <v>81</v>
      </c>
      <c r="F480" s="39" t="s">
        <v>70</v>
      </c>
      <c r="G480" s="39" t="s">
        <v>78</v>
      </c>
      <c r="H480" s="39" t="s">
        <v>908</v>
      </c>
      <c r="I480" s="39" t="s">
        <v>932</v>
      </c>
      <c r="J480" s="39" t="s">
        <v>43</v>
      </c>
      <c r="K480" s="39"/>
      <c r="L480" s="39" t="s">
        <v>38</v>
      </c>
      <c r="M480" s="39" t="s">
        <v>83</v>
      </c>
      <c r="N480" s="39" t="s">
        <v>40</v>
      </c>
      <c r="O480" s="40" t="s">
        <v>933</v>
      </c>
      <c r="P480" s="41">
        <v>0</v>
      </c>
      <c r="Q480" s="41">
        <v>90827516</v>
      </c>
      <c r="R480" s="41">
        <v>0</v>
      </c>
      <c r="S480" s="41">
        <v>90827516</v>
      </c>
      <c r="T480" s="41">
        <v>0</v>
      </c>
      <c r="U480" s="41">
        <v>85713481</v>
      </c>
      <c r="V480" s="41">
        <v>5114035</v>
      </c>
      <c r="W480" s="41">
        <v>64509968</v>
      </c>
      <c r="X480" s="41">
        <v>13961288</v>
      </c>
      <c r="Y480" s="41">
        <v>13961288</v>
      </c>
      <c r="Z480" s="41">
        <v>13961288</v>
      </c>
    </row>
    <row r="481" spans="1:26" ht="15" customHeight="1" x14ac:dyDescent="0.3">
      <c r="A481" s="39" t="s">
        <v>1089</v>
      </c>
      <c r="B481" s="40" t="s">
        <v>1090</v>
      </c>
      <c r="C481" s="43" t="s">
        <v>1044</v>
      </c>
      <c r="D481" s="39" t="s">
        <v>68</v>
      </c>
      <c r="E481" s="39" t="s">
        <v>81</v>
      </c>
      <c r="F481" s="39" t="s">
        <v>70</v>
      </c>
      <c r="G481" s="39" t="s">
        <v>78</v>
      </c>
      <c r="H481" s="39" t="s">
        <v>908</v>
      </c>
      <c r="I481" s="39" t="s">
        <v>934</v>
      </c>
      <c r="J481" s="39" t="s">
        <v>43</v>
      </c>
      <c r="K481" s="39"/>
      <c r="L481" s="39" t="s">
        <v>50</v>
      </c>
      <c r="M481" s="39" t="s">
        <v>51</v>
      </c>
      <c r="N481" s="39" t="s">
        <v>40</v>
      </c>
      <c r="O481" s="40" t="s">
        <v>935</v>
      </c>
      <c r="P481" s="41">
        <v>0</v>
      </c>
      <c r="Q481" s="41">
        <v>37450000</v>
      </c>
      <c r="R481" s="41">
        <v>0</v>
      </c>
      <c r="S481" s="41">
        <v>37450000</v>
      </c>
      <c r="T481" s="41">
        <v>0</v>
      </c>
      <c r="U481" s="41">
        <v>3000000</v>
      </c>
      <c r="V481" s="41">
        <v>34450000</v>
      </c>
      <c r="W481" s="41">
        <v>2906679</v>
      </c>
      <c r="X481" s="41">
        <v>2906679</v>
      </c>
      <c r="Y481" s="41">
        <v>2906679</v>
      </c>
      <c r="Z481" s="41">
        <v>2906679</v>
      </c>
    </row>
    <row r="482" spans="1:26" ht="15" customHeight="1" x14ac:dyDescent="0.3">
      <c r="A482" s="39" t="s">
        <v>1089</v>
      </c>
      <c r="B482" s="40" t="s">
        <v>1090</v>
      </c>
      <c r="C482" s="43" t="s">
        <v>1059</v>
      </c>
      <c r="D482" s="39" t="s">
        <v>68</v>
      </c>
      <c r="E482" s="39" t="s">
        <v>90</v>
      </c>
      <c r="F482" s="39" t="s">
        <v>70</v>
      </c>
      <c r="G482" s="39" t="s">
        <v>91</v>
      </c>
      <c r="H482" s="39" t="s">
        <v>908</v>
      </c>
      <c r="I482" s="39" t="s">
        <v>964</v>
      </c>
      <c r="J482" s="39" t="s">
        <v>43</v>
      </c>
      <c r="K482" s="39"/>
      <c r="L482" s="39" t="s">
        <v>50</v>
      </c>
      <c r="M482" s="39" t="s">
        <v>51</v>
      </c>
      <c r="N482" s="39" t="s">
        <v>40</v>
      </c>
      <c r="O482" s="40" t="s">
        <v>965</v>
      </c>
      <c r="P482" s="41">
        <v>0</v>
      </c>
      <c r="Q482" s="41">
        <v>24269760</v>
      </c>
      <c r="R482" s="41">
        <v>0</v>
      </c>
      <c r="S482" s="41">
        <v>24269760</v>
      </c>
      <c r="T482" s="41">
        <v>0</v>
      </c>
      <c r="U482" s="41">
        <v>24269760</v>
      </c>
      <c r="V482" s="41">
        <v>0</v>
      </c>
      <c r="W482" s="41">
        <v>24269760</v>
      </c>
      <c r="X482" s="42">
        <v>1415736</v>
      </c>
      <c r="Y482" s="41">
        <v>1415736</v>
      </c>
      <c r="Z482" s="41">
        <v>1415736</v>
      </c>
    </row>
    <row r="483" spans="1:26" ht="15" customHeight="1" x14ac:dyDescent="0.3">
      <c r="A483" s="39" t="s">
        <v>1091</v>
      </c>
      <c r="B483" s="40" t="s">
        <v>1092</v>
      </c>
      <c r="C483" s="43" t="s">
        <v>983</v>
      </c>
      <c r="D483" s="39" t="s">
        <v>36</v>
      </c>
      <c r="E483" s="39" t="s">
        <v>37</v>
      </c>
      <c r="F483" s="39" t="s">
        <v>37</v>
      </c>
      <c r="G483" s="39" t="s">
        <v>37</v>
      </c>
      <c r="H483" s="39" t="s">
        <v>57</v>
      </c>
      <c r="I483" s="39" t="s">
        <v>57</v>
      </c>
      <c r="J483" s="39"/>
      <c r="K483" s="39"/>
      <c r="L483" s="39" t="s">
        <v>38</v>
      </c>
      <c r="M483" s="39" t="s">
        <v>39</v>
      </c>
      <c r="N483" s="39" t="s">
        <v>40</v>
      </c>
      <c r="O483" s="40" t="s">
        <v>848</v>
      </c>
      <c r="P483" s="41">
        <v>556738000</v>
      </c>
      <c r="Q483" s="41">
        <v>0</v>
      </c>
      <c r="R483" s="41">
        <v>0</v>
      </c>
      <c r="S483" s="41">
        <v>556738000</v>
      </c>
      <c r="T483" s="41">
        <v>0</v>
      </c>
      <c r="U483" s="41">
        <v>200651893</v>
      </c>
      <c r="V483" s="41">
        <v>356086107</v>
      </c>
      <c r="W483" s="41">
        <v>200651893</v>
      </c>
      <c r="X483" s="41">
        <v>200651893</v>
      </c>
      <c r="Y483" s="41">
        <v>200651893</v>
      </c>
      <c r="Z483" s="41">
        <v>200651893</v>
      </c>
    </row>
    <row r="484" spans="1:26" ht="15" customHeight="1" x14ac:dyDescent="0.3">
      <c r="A484" s="39" t="s">
        <v>1091</v>
      </c>
      <c r="B484" s="40" t="s">
        <v>1092</v>
      </c>
      <c r="C484" s="43" t="s">
        <v>985</v>
      </c>
      <c r="D484" s="39" t="s">
        <v>36</v>
      </c>
      <c r="E484" s="39" t="s">
        <v>37</v>
      </c>
      <c r="F484" s="39" t="s">
        <v>37</v>
      </c>
      <c r="G484" s="39" t="s">
        <v>37</v>
      </c>
      <c r="H484" s="39" t="s">
        <v>57</v>
      </c>
      <c r="I484" s="39" t="s">
        <v>851</v>
      </c>
      <c r="J484" s="39"/>
      <c r="K484" s="39"/>
      <c r="L484" s="39" t="s">
        <v>38</v>
      </c>
      <c r="M484" s="39" t="s">
        <v>39</v>
      </c>
      <c r="N484" s="39" t="s">
        <v>40</v>
      </c>
      <c r="O484" s="40" t="s">
        <v>852</v>
      </c>
      <c r="P484" s="41">
        <v>8645000</v>
      </c>
      <c r="Q484" s="41">
        <v>0</v>
      </c>
      <c r="R484" s="41">
        <v>0</v>
      </c>
      <c r="S484" s="41">
        <v>8645000</v>
      </c>
      <c r="T484" s="41">
        <v>0</v>
      </c>
      <c r="U484" s="41">
        <v>3324728</v>
      </c>
      <c r="V484" s="41">
        <v>5320272</v>
      </c>
      <c r="W484" s="41">
        <v>3324728</v>
      </c>
      <c r="X484" s="41">
        <v>3324728</v>
      </c>
      <c r="Y484" s="41">
        <v>3324728</v>
      </c>
      <c r="Z484" s="41">
        <v>3324728</v>
      </c>
    </row>
    <row r="485" spans="1:26" ht="15" customHeight="1" x14ac:dyDescent="0.3">
      <c r="A485" s="39" t="s">
        <v>1091</v>
      </c>
      <c r="B485" s="40" t="s">
        <v>1092</v>
      </c>
      <c r="C485" s="43" t="s">
        <v>986</v>
      </c>
      <c r="D485" s="39" t="s">
        <v>36</v>
      </c>
      <c r="E485" s="39" t="s">
        <v>37</v>
      </c>
      <c r="F485" s="39" t="s">
        <v>37</v>
      </c>
      <c r="G485" s="39" t="s">
        <v>37</v>
      </c>
      <c r="H485" s="39" t="s">
        <v>57</v>
      </c>
      <c r="I485" s="39" t="s">
        <v>853</v>
      </c>
      <c r="J485" s="39"/>
      <c r="K485" s="39"/>
      <c r="L485" s="39" t="s">
        <v>38</v>
      </c>
      <c r="M485" s="39" t="s">
        <v>39</v>
      </c>
      <c r="N485" s="39" t="s">
        <v>40</v>
      </c>
      <c r="O485" s="40" t="s">
        <v>854</v>
      </c>
      <c r="P485" s="41">
        <v>11133000</v>
      </c>
      <c r="Q485" s="41">
        <v>0</v>
      </c>
      <c r="R485" s="41">
        <v>0</v>
      </c>
      <c r="S485" s="41">
        <v>11133000</v>
      </c>
      <c r="T485" s="41">
        <v>0</v>
      </c>
      <c r="U485" s="41">
        <v>4484433</v>
      </c>
      <c r="V485" s="41">
        <v>6648567</v>
      </c>
      <c r="W485" s="41">
        <v>4484433</v>
      </c>
      <c r="X485" s="41">
        <v>4484433</v>
      </c>
      <c r="Y485" s="41">
        <v>4484433</v>
      </c>
      <c r="Z485" s="41">
        <v>4484433</v>
      </c>
    </row>
    <row r="486" spans="1:26" ht="15" customHeight="1" x14ac:dyDescent="0.3">
      <c r="A486" s="39" t="s">
        <v>1091</v>
      </c>
      <c r="B486" s="40" t="s">
        <v>1092</v>
      </c>
      <c r="C486" s="43" t="s">
        <v>987</v>
      </c>
      <c r="D486" s="39" t="s">
        <v>36</v>
      </c>
      <c r="E486" s="39" t="s">
        <v>37</v>
      </c>
      <c r="F486" s="39" t="s">
        <v>37</v>
      </c>
      <c r="G486" s="39" t="s">
        <v>37</v>
      </c>
      <c r="H486" s="39" t="s">
        <v>57</v>
      </c>
      <c r="I486" s="39" t="s">
        <v>855</v>
      </c>
      <c r="J486" s="39"/>
      <c r="K486" s="39"/>
      <c r="L486" s="39" t="s">
        <v>38</v>
      </c>
      <c r="M486" s="39" t="s">
        <v>39</v>
      </c>
      <c r="N486" s="39" t="s">
        <v>40</v>
      </c>
      <c r="O486" s="40" t="s">
        <v>856</v>
      </c>
      <c r="P486" s="41">
        <v>51977000</v>
      </c>
      <c r="Q486" s="41">
        <v>0</v>
      </c>
      <c r="R486" s="41">
        <v>0</v>
      </c>
      <c r="S486" s="41">
        <v>51977000</v>
      </c>
      <c r="T486" s="41">
        <v>0</v>
      </c>
      <c r="U486" s="41">
        <v>0</v>
      </c>
      <c r="V486" s="41">
        <v>51977000</v>
      </c>
      <c r="W486" s="41">
        <v>0</v>
      </c>
      <c r="X486" s="41">
        <v>0</v>
      </c>
      <c r="Y486" s="41">
        <v>0</v>
      </c>
      <c r="Z486" s="41">
        <v>0</v>
      </c>
    </row>
    <row r="487" spans="1:26" ht="15" customHeight="1" x14ac:dyDescent="0.3">
      <c r="A487" s="39" t="s">
        <v>1091</v>
      </c>
      <c r="B487" s="40" t="s">
        <v>1092</v>
      </c>
      <c r="C487" s="43" t="s">
        <v>988</v>
      </c>
      <c r="D487" s="39" t="s">
        <v>36</v>
      </c>
      <c r="E487" s="39" t="s">
        <v>37</v>
      </c>
      <c r="F487" s="39" t="s">
        <v>37</v>
      </c>
      <c r="G487" s="39" t="s">
        <v>37</v>
      </c>
      <c r="H487" s="39" t="s">
        <v>57</v>
      </c>
      <c r="I487" s="39" t="s">
        <v>857</v>
      </c>
      <c r="J487" s="39"/>
      <c r="K487" s="39"/>
      <c r="L487" s="39" t="s">
        <v>38</v>
      </c>
      <c r="M487" s="39" t="s">
        <v>39</v>
      </c>
      <c r="N487" s="39" t="s">
        <v>40</v>
      </c>
      <c r="O487" s="40" t="s">
        <v>858</v>
      </c>
      <c r="P487" s="41">
        <v>18937000</v>
      </c>
      <c r="Q487" s="41">
        <v>0</v>
      </c>
      <c r="R487" s="41">
        <v>0</v>
      </c>
      <c r="S487" s="41">
        <v>18937000</v>
      </c>
      <c r="T487" s="41">
        <v>0</v>
      </c>
      <c r="U487" s="41">
        <v>6670001</v>
      </c>
      <c r="V487" s="41">
        <v>12266999</v>
      </c>
      <c r="W487" s="41">
        <v>6670001</v>
      </c>
      <c r="X487" s="41">
        <v>6670001</v>
      </c>
      <c r="Y487" s="41">
        <v>6670001</v>
      </c>
      <c r="Z487" s="41">
        <v>6670001</v>
      </c>
    </row>
    <row r="488" spans="1:26" ht="15" customHeight="1" x14ac:dyDescent="0.3">
      <c r="A488" s="39" t="s">
        <v>1091</v>
      </c>
      <c r="B488" s="40" t="s">
        <v>1092</v>
      </c>
      <c r="C488" s="43" t="s">
        <v>990</v>
      </c>
      <c r="D488" s="39" t="s">
        <v>36</v>
      </c>
      <c r="E488" s="39" t="s">
        <v>37</v>
      </c>
      <c r="F488" s="39" t="s">
        <v>37</v>
      </c>
      <c r="G488" s="39" t="s">
        <v>37</v>
      </c>
      <c r="H488" s="39" t="s">
        <v>57</v>
      </c>
      <c r="I488" s="39" t="s">
        <v>861</v>
      </c>
      <c r="J488" s="39"/>
      <c r="K488" s="39"/>
      <c r="L488" s="39" t="s">
        <v>38</v>
      </c>
      <c r="M488" s="39" t="s">
        <v>39</v>
      </c>
      <c r="N488" s="39" t="s">
        <v>40</v>
      </c>
      <c r="O488" s="40" t="s">
        <v>862</v>
      </c>
      <c r="P488" s="41">
        <v>67620000</v>
      </c>
      <c r="Q488" s="41">
        <v>0</v>
      </c>
      <c r="R488" s="41">
        <v>0</v>
      </c>
      <c r="S488" s="41">
        <v>67620000</v>
      </c>
      <c r="T488" s="41">
        <v>0</v>
      </c>
      <c r="U488" s="41">
        <v>0</v>
      </c>
      <c r="V488" s="41">
        <v>67620000</v>
      </c>
      <c r="W488" s="41">
        <v>0</v>
      </c>
      <c r="X488" s="41">
        <v>0</v>
      </c>
      <c r="Y488" s="41">
        <v>0</v>
      </c>
      <c r="Z488" s="41">
        <v>0</v>
      </c>
    </row>
    <row r="489" spans="1:26" ht="15" customHeight="1" x14ac:dyDescent="0.3">
      <c r="A489" s="39" t="s">
        <v>1091</v>
      </c>
      <c r="B489" s="40" t="s">
        <v>1092</v>
      </c>
      <c r="C489" s="43" t="s">
        <v>991</v>
      </c>
      <c r="D489" s="39" t="s">
        <v>36</v>
      </c>
      <c r="E489" s="39" t="s">
        <v>37</v>
      </c>
      <c r="F489" s="39" t="s">
        <v>37</v>
      </c>
      <c r="G489" s="39" t="s">
        <v>37</v>
      </c>
      <c r="H489" s="39" t="s">
        <v>57</v>
      </c>
      <c r="I489" s="39" t="s">
        <v>863</v>
      </c>
      <c r="J489" s="39"/>
      <c r="K489" s="39"/>
      <c r="L489" s="39" t="s">
        <v>38</v>
      </c>
      <c r="M489" s="39" t="s">
        <v>39</v>
      </c>
      <c r="N489" s="39" t="s">
        <v>40</v>
      </c>
      <c r="O489" s="40" t="s">
        <v>864</v>
      </c>
      <c r="P489" s="41">
        <v>26408000</v>
      </c>
      <c r="Q489" s="41">
        <v>0</v>
      </c>
      <c r="R489" s="41">
        <v>0</v>
      </c>
      <c r="S489" s="41">
        <v>26408000</v>
      </c>
      <c r="T489" s="41">
        <v>0</v>
      </c>
      <c r="U489" s="41">
        <v>12192823</v>
      </c>
      <c r="V489" s="41">
        <v>14215177</v>
      </c>
      <c r="W489" s="41">
        <v>12192823</v>
      </c>
      <c r="X489" s="41">
        <v>12192823</v>
      </c>
      <c r="Y489" s="41">
        <v>12192823</v>
      </c>
      <c r="Z489" s="41">
        <v>12192823</v>
      </c>
    </row>
    <row r="490" spans="1:26" ht="15" customHeight="1" x14ac:dyDescent="0.3">
      <c r="A490" s="39" t="s">
        <v>1091</v>
      </c>
      <c r="B490" s="40" t="s">
        <v>1092</v>
      </c>
      <c r="C490" s="43" t="s">
        <v>992</v>
      </c>
      <c r="D490" s="39" t="s">
        <v>36</v>
      </c>
      <c r="E490" s="39" t="s">
        <v>37</v>
      </c>
      <c r="F490" s="39" t="s">
        <v>37</v>
      </c>
      <c r="G490" s="39" t="s">
        <v>43</v>
      </c>
      <c r="H490" s="39" t="s">
        <v>57</v>
      </c>
      <c r="I490" s="39"/>
      <c r="J490" s="39"/>
      <c r="K490" s="39"/>
      <c r="L490" s="39" t="s">
        <v>38</v>
      </c>
      <c r="M490" s="39" t="s">
        <v>39</v>
      </c>
      <c r="N490" s="39" t="s">
        <v>40</v>
      </c>
      <c r="O490" s="40" t="s">
        <v>865</v>
      </c>
      <c r="P490" s="41">
        <v>72347000</v>
      </c>
      <c r="Q490" s="41">
        <v>0</v>
      </c>
      <c r="R490" s="41">
        <v>0</v>
      </c>
      <c r="S490" s="41">
        <v>72347000</v>
      </c>
      <c r="T490" s="41">
        <v>0</v>
      </c>
      <c r="U490" s="41">
        <v>21166600</v>
      </c>
      <c r="V490" s="41">
        <v>51180400</v>
      </c>
      <c r="W490" s="41">
        <v>21166600</v>
      </c>
      <c r="X490" s="41">
        <v>21166600</v>
      </c>
      <c r="Y490" s="41">
        <v>21166600</v>
      </c>
      <c r="Z490" s="41">
        <v>21166600</v>
      </c>
    </row>
    <row r="491" spans="1:26" ht="15" customHeight="1" x14ac:dyDescent="0.3">
      <c r="A491" s="39" t="s">
        <v>1091</v>
      </c>
      <c r="B491" s="40" t="s">
        <v>1092</v>
      </c>
      <c r="C491" s="43" t="s">
        <v>993</v>
      </c>
      <c r="D491" s="39" t="s">
        <v>36</v>
      </c>
      <c r="E491" s="39" t="s">
        <v>37</v>
      </c>
      <c r="F491" s="39" t="s">
        <v>37</v>
      </c>
      <c r="G491" s="39" t="s">
        <v>43</v>
      </c>
      <c r="H491" s="39" t="s">
        <v>60</v>
      </c>
      <c r="I491" s="39"/>
      <c r="J491" s="39"/>
      <c r="K491" s="39"/>
      <c r="L491" s="39" t="s">
        <v>38</v>
      </c>
      <c r="M491" s="39" t="s">
        <v>39</v>
      </c>
      <c r="N491" s="39" t="s">
        <v>40</v>
      </c>
      <c r="O491" s="40" t="s">
        <v>866</v>
      </c>
      <c r="P491" s="41">
        <v>51248000</v>
      </c>
      <c r="Q491" s="41">
        <v>0</v>
      </c>
      <c r="R491" s="41">
        <v>0</v>
      </c>
      <c r="S491" s="41">
        <v>51248000</v>
      </c>
      <c r="T491" s="41">
        <v>0</v>
      </c>
      <c r="U491" s="41">
        <v>18924000</v>
      </c>
      <c r="V491" s="41">
        <v>32324000</v>
      </c>
      <c r="W491" s="41">
        <v>18924000</v>
      </c>
      <c r="X491" s="41">
        <v>18924000</v>
      </c>
      <c r="Y491" s="41">
        <v>18924000</v>
      </c>
      <c r="Z491" s="41">
        <v>18924000</v>
      </c>
    </row>
    <row r="492" spans="1:26" ht="15" customHeight="1" x14ac:dyDescent="0.3">
      <c r="A492" s="39" t="s">
        <v>1091</v>
      </c>
      <c r="B492" s="40" t="s">
        <v>1092</v>
      </c>
      <c r="C492" s="43" t="s">
        <v>995</v>
      </c>
      <c r="D492" s="39" t="s">
        <v>36</v>
      </c>
      <c r="E492" s="39" t="s">
        <v>37</v>
      </c>
      <c r="F492" s="39" t="s">
        <v>37</v>
      </c>
      <c r="G492" s="39" t="s">
        <v>43</v>
      </c>
      <c r="H492" s="39" t="s">
        <v>851</v>
      </c>
      <c r="I492" s="39"/>
      <c r="J492" s="39"/>
      <c r="K492" s="39"/>
      <c r="L492" s="39" t="s">
        <v>38</v>
      </c>
      <c r="M492" s="39" t="s">
        <v>39</v>
      </c>
      <c r="N492" s="39" t="s">
        <v>40</v>
      </c>
      <c r="O492" s="40" t="s">
        <v>868</v>
      </c>
      <c r="P492" s="41">
        <v>35456000</v>
      </c>
      <c r="Q492" s="41">
        <v>0</v>
      </c>
      <c r="R492" s="41">
        <v>0</v>
      </c>
      <c r="S492" s="41">
        <v>35456000</v>
      </c>
      <c r="T492" s="41">
        <v>0</v>
      </c>
      <c r="U492" s="41">
        <v>9512300</v>
      </c>
      <c r="V492" s="41">
        <v>25943700</v>
      </c>
      <c r="W492" s="41">
        <v>9512300</v>
      </c>
      <c r="X492" s="41">
        <v>9512300</v>
      </c>
      <c r="Y492" s="41">
        <v>9512300</v>
      </c>
      <c r="Z492" s="41">
        <v>9512300</v>
      </c>
    </row>
    <row r="493" spans="1:26" ht="15" customHeight="1" x14ac:dyDescent="0.3">
      <c r="A493" s="39" t="s">
        <v>1091</v>
      </c>
      <c r="B493" s="40" t="s">
        <v>1092</v>
      </c>
      <c r="C493" s="43" t="s">
        <v>996</v>
      </c>
      <c r="D493" s="39" t="s">
        <v>36</v>
      </c>
      <c r="E493" s="39" t="s">
        <v>37</v>
      </c>
      <c r="F493" s="39" t="s">
        <v>37</v>
      </c>
      <c r="G493" s="39" t="s">
        <v>43</v>
      </c>
      <c r="H493" s="39" t="s">
        <v>853</v>
      </c>
      <c r="I493" s="39"/>
      <c r="J493" s="39"/>
      <c r="K493" s="39"/>
      <c r="L493" s="39" t="s">
        <v>38</v>
      </c>
      <c r="M493" s="39" t="s">
        <v>39</v>
      </c>
      <c r="N493" s="39" t="s">
        <v>40</v>
      </c>
      <c r="O493" s="40" t="s">
        <v>869</v>
      </c>
      <c r="P493" s="41">
        <v>7483000</v>
      </c>
      <c r="Q493" s="41">
        <v>0</v>
      </c>
      <c r="R493" s="41">
        <v>0</v>
      </c>
      <c r="S493" s="41">
        <v>7483000</v>
      </c>
      <c r="T493" s="41">
        <v>0</v>
      </c>
      <c r="U493" s="41">
        <v>2560000</v>
      </c>
      <c r="V493" s="41">
        <v>4923000</v>
      </c>
      <c r="W493" s="41">
        <v>2560000</v>
      </c>
      <c r="X493" s="41">
        <v>2560000</v>
      </c>
      <c r="Y493" s="41">
        <v>2560000</v>
      </c>
      <c r="Z493" s="41">
        <v>2560000</v>
      </c>
    </row>
    <row r="494" spans="1:26" ht="15" customHeight="1" x14ac:dyDescent="0.3">
      <c r="A494" s="39" t="s">
        <v>1091</v>
      </c>
      <c r="B494" s="40" t="s">
        <v>1092</v>
      </c>
      <c r="C494" s="43" t="s">
        <v>997</v>
      </c>
      <c r="D494" s="39" t="s">
        <v>36</v>
      </c>
      <c r="E494" s="39" t="s">
        <v>37</v>
      </c>
      <c r="F494" s="39" t="s">
        <v>37</v>
      </c>
      <c r="G494" s="39" t="s">
        <v>43</v>
      </c>
      <c r="H494" s="39" t="s">
        <v>855</v>
      </c>
      <c r="I494" s="39"/>
      <c r="J494" s="39"/>
      <c r="K494" s="39"/>
      <c r="L494" s="39" t="s">
        <v>38</v>
      </c>
      <c r="M494" s="39" t="s">
        <v>39</v>
      </c>
      <c r="N494" s="39" t="s">
        <v>40</v>
      </c>
      <c r="O494" s="40" t="s">
        <v>870</v>
      </c>
      <c r="P494" s="41">
        <v>26595000</v>
      </c>
      <c r="Q494" s="41">
        <v>0</v>
      </c>
      <c r="R494" s="41">
        <v>0</v>
      </c>
      <c r="S494" s="41">
        <v>26595000</v>
      </c>
      <c r="T494" s="41">
        <v>0</v>
      </c>
      <c r="U494" s="41">
        <v>7136300</v>
      </c>
      <c r="V494" s="41">
        <v>19458700</v>
      </c>
      <c r="W494" s="41">
        <v>7136300</v>
      </c>
      <c r="X494" s="41">
        <v>7136300</v>
      </c>
      <c r="Y494" s="41">
        <v>7136300</v>
      </c>
      <c r="Z494" s="41">
        <v>7136300</v>
      </c>
    </row>
    <row r="495" spans="1:26" ht="15" customHeight="1" x14ac:dyDescent="0.3">
      <c r="A495" s="39" t="s">
        <v>1091</v>
      </c>
      <c r="B495" s="40" t="s">
        <v>1092</v>
      </c>
      <c r="C495" s="43" t="s">
        <v>998</v>
      </c>
      <c r="D495" s="39" t="s">
        <v>36</v>
      </c>
      <c r="E495" s="39" t="s">
        <v>37</v>
      </c>
      <c r="F495" s="39" t="s">
        <v>37</v>
      </c>
      <c r="G495" s="39" t="s">
        <v>43</v>
      </c>
      <c r="H495" s="39" t="s">
        <v>857</v>
      </c>
      <c r="I495" s="39"/>
      <c r="J495" s="39"/>
      <c r="K495" s="39"/>
      <c r="L495" s="39" t="s">
        <v>38</v>
      </c>
      <c r="M495" s="39" t="s">
        <v>39</v>
      </c>
      <c r="N495" s="39" t="s">
        <v>40</v>
      </c>
      <c r="O495" s="40" t="s">
        <v>871</v>
      </c>
      <c r="P495" s="41">
        <v>17734000</v>
      </c>
      <c r="Q495" s="41">
        <v>0</v>
      </c>
      <c r="R495" s="41">
        <v>0</v>
      </c>
      <c r="S495" s="41">
        <v>17734000</v>
      </c>
      <c r="T495" s="41">
        <v>0</v>
      </c>
      <c r="U495" s="41">
        <v>4758500</v>
      </c>
      <c r="V495" s="41">
        <v>12975500</v>
      </c>
      <c r="W495" s="41">
        <v>4758500</v>
      </c>
      <c r="X495" s="41">
        <v>4758500</v>
      </c>
      <c r="Y495" s="41">
        <v>4758500</v>
      </c>
      <c r="Z495" s="41">
        <v>4758500</v>
      </c>
    </row>
    <row r="496" spans="1:26" ht="15" customHeight="1" x14ac:dyDescent="0.3">
      <c r="A496" s="39" t="s">
        <v>1091</v>
      </c>
      <c r="B496" s="40" t="s">
        <v>1092</v>
      </c>
      <c r="C496" s="43" t="s">
        <v>999</v>
      </c>
      <c r="D496" s="39" t="s">
        <v>36</v>
      </c>
      <c r="E496" s="39" t="s">
        <v>37</v>
      </c>
      <c r="F496" s="39" t="s">
        <v>37</v>
      </c>
      <c r="G496" s="39" t="s">
        <v>46</v>
      </c>
      <c r="H496" s="39" t="s">
        <v>57</v>
      </c>
      <c r="I496" s="39" t="s">
        <v>57</v>
      </c>
      <c r="J496" s="39"/>
      <c r="K496" s="39"/>
      <c r="L496" s="39" t="s">
        <v>38</v>
      </c>
      <c r="M496" s="39" t="s">
        <v>39</v>
      </c>
      <c r="N496" s="39" t="s">
        <v>40</v>
      </c>
      <c r="O496" s="40" t="s">
        <v>872</v>
      </c>
      <c r="P496" s="41">
        <v>17133480</v>
      </c>
      <c r="Q496" s="41">
        <v>0</v>
      </c>
      <c r="R496" s="41">
        <v>0</v>
      </c>
      <c r="S496" s="41">
        <v>17133480</v>
      </c>
      <c r="T496" s="41">
        <v>0</v>
      </c>
      <c r="U496" s="41">
        <v>12555728</v>
      </c>
      <c r="V496" s="41">
        <v>4577752</v>
      </c>
      <c r="W496" s="41">
        <v>12555728</v>
      </c>
      <c r="X496" s="41">
        <v>12555728</v>
      </c>
      <c r="Y496" s="41">
        <v>12555728</v>
      </c>
      <c r="Z496" s="41">
        <v>12555728</v>
      </c>
    </row>
    <row r="497" spans="1:26" ht="15" customHeight="1" x14ac:dyDescent="0.3">
      <c r="A497" s="39" t="s">
        <v>1091</v>
      </c>
      <c r="B497" s="40" t="s">
        <v>1092</v>
      </c>
      <c r="C497" s="43" t="s">
        <v>1001</v>
      </c>
      <c r="D497" s="39" t="s">
        <v>36</v>
      </c>
      <c r="E497" s="39" t="s">
        <v>37</v>
      </c>
      <c r="F497" s="39" t="s">
        <v>37</v>
      </c>
      <c r="G497" s="39" t="s">
        <v>46</v>
      </c>
      <c r="H497" s="39" t="s">
        <v>57</v>
      </c>
      <c r="I497" s="39" t="s">
        <v>849</v>
      </c>
      <c r="J497" s="39"/>
      <c r="K497" s="39"/>
      <c r="L497" s="39" t="s">
        <v>38</v>
      </c>
      <c r="M497" s="39" t="s">
        <v>39</v>
      </c>
      <c r="N497" s="39" t="s">
        <v>40</v>
      </c>
      <c r="O497" s="40" t="s">
        <v>874</v>
      </c>
      <c r="P497" s="41">
        <v>1376550</v>
      </c>
      <c r="Q497" s="41">
        <v>0</v>
      </c>
      <c r="R497" s="41">
        <v>0</v>
      </c>
      <c r="S497" s="41">
        <v>1376550</v>
      </c>
      <c r="T497" s="41">
        <v>0</v>
      </c>
      <c r="U497" s="41">
        <v>1039965</v>
      </c>
      <c r="V497" s="41">
        <v>336585</v>
      </c>
      <c r="W497" s="41">
        <v>1039965</v>
      </c>
      <c r="X497" s="41">
        <v>1039965</v>
      </c>
      <c r="Y497" s="41">
        <v>1039965</v>
      </c>
      <c r="Z497" s="41">
        <v>1039965</v>
      </c>
    </row>
    <row r="498" spans="1:26" ht="15" customHeight="1" x14ac:dyDescent="0.3">
      <c r="A498" s="39" t="s">
        <v>1091</v>
      </c>
      <c r="B498" s="40" t="s">
        <v>1092</v>
      </c>
      <c r="C498" s="43" t="s">
        <v>1002</v>
      </c>
      <c r="D498" s="39" t="s">
        <v>36</v>
      </c>
      <c r="E498" s="39" t="s">
        <v>37</v>
      </c>
      <c r="F498" s="39" t="s">
        <v>37</v>
      </c>
      <c r="G498" s="39" t="s">
        <v>46</v>
      </c>
      <c r="H498" s="39" t="s">
        <v>60</v>
      </c>
      <c r="I498" s="39"/>
      <c r="J498" s="39"/>
      <c r="K498" s="39"/>
      <c r="L498" s="39" t="s">
        <v>38</v>
      </c>
      <c r="M498" s="39" t="s">
        <v>39</v>
      </c>
      <c r="N498" s="39" t="s">
        <v>40</v>
      </c>
      <c r="O498" s="40" t="s">
        <v>875</v>
      </c>
      <c r="P498" s="41">
        <v>16936290</v>
      </c>
      <c r="Q498" s="41">
        <v>0</v>
      </c>
      <c r="R498" s="41">
        <v>0</v>
      </c>
      <c r="S498" s="41">
        <v>16936290</v>
      </c>
      <c r="T498" s="41">
        <v>0</v>
      </c>
      <c r="U498" s="41">
        <v>9419868</v>
      </c>
      <c r="V498" s="41">
        <v>7516422</v>
      </c>
      <c r="W498" s="41">
        <v>9419868</v>
      </c>
      <c r="X498" s="41">
        <v>9419868</v>
      </c>
      <c r="Y498" s="41">
        <v>9419868</v>
      </c>
      <c r="Z498" s="41">
        <v>9419868</v>
      </c>
    </row>
    <row r="499" spans="1:26" ht="15" customHeight="1" x14ac:dyDescent="0.3">
      <c r="A499" s="39" t="s">
        <v>1091</v>
      </c>
      <c r="B499" s="40" t="s">
        <v>1092</v>
      </c>
      <c r="C499" s="43" t="s">
        <v>1011</v>
      </c>
      <c r="D499" s="39" t="s">
        <v>36</v>
      </c>
      <c r="E499" s="39" t="s">
        <v>43</v>
      </c>
      <c r="F499" s="39" t="s">
        <v>43</v>
      </c>
      <c r="G499" s="39" t="s">
        <v>43</v>
      </c>
      <c r="H499" s="39" t="s">
        <v>855</v>
      </c>
      <c r="I499" s="39" t="s">
        <v>851</v>
      </c>
      <c r="J499" s="39"/>
      <c r="K499" s="39"/>
      <c r="L499" s="39" t="s">
        <v>38</v>
      </c>
      <c r="M499" s="39" t="s">
        <v>39</v>
      </c>
      <c r="N499" s="39" t="s">
        <v>40</v>
      </c>
      <c r="O499" s="40" t="s">
        <v>886</v>
      </c>
      <c r="P499" s="41">
        <v>0</v>
      </c>
      <c r="Q499" s="41">
        <v>70000</v>
      </c>
      <c r="R499" s="41">
        <v>0</v>
      </c>
      <c r="S499" s="41">
        <v>70000</v>
      </c>
      <c r="T499" s="41">
        <v>0</v>
      </c>
      <c r="U499" s="41">
        <v>70000</v>
      </c>
      <c r="V499" s="41">
        <v>0</v>
      </c>
      <c r="W499" s="41">
        <v>70000</v>
      </c>
      <c r="X499" s="41">
        <v>70000</v>
      </c>
      <c r="Y499" s="41">
        <v>70000</v>
      </c>
      <c r="Z499" s="41">
        <v>70000</v>
      </c>
    </row>
    <row r="500" spans="1:26" ht="15" customHeight="1" x14ac:dyDescent="0.3">
      <c r="A500" s="39" t="s">
        <v>1091</v>
      </c>
      <c r="B500" s="40" t="s">
        <v>1092</v>
      </c>
      <c r="C500" s="43" t="s">
        <v>1011</v>
      </c>
      <c r="D500" s="39" t="s">
        <v>36</v>
      </c>
      <c r="E500" s="39" t="s">
        <v>43</v>
      </c>
      <c r="F500" s="39" t="s">
        <v>43</v>
      </c>
      <c r="G500" s="39" t="s">
        <v>43</v>
      </c>
      <c r="H500" s="39" t="s">
        <v>855</v>
      </c>
      <c r="I500" s="39" t="s">
        <v>851</v>
      </c>
      <c r="J500" s="39"/>
      <c r="K500" s="39"/>
      <c r="L500" s="39" t="s">
        <v>50</v>
      </c>
      <c r="M500" s="39" t="s">
        <v>51</v>
      </c>
      <c r="N500" s="39" t="s">
        <v>40</v>
      </c>
      <c r="O500" s="40" t="s">
        <v>886</v>
      </c>
      <c r="P500" s="41">
        <v>0</v>
      </c>
      <c r="Q500" s="41">
        <v>60000</v>
      </c>
      <c r="R500" s="41">
        <v>0</v>
      </c>
      <c r="S500" s="41">
        <v>60000</v>
      </c>
      <c r="T500" s="41">
        <v>0</v>
      </c>
      <c r="U500" s="41">
        <v>60000</v>
      </c>
      <c r="V500" s="41">
        <v>0</v>
      </c>
      <c r="W500" s="41">
        <v>0</v>
      </c>
      <c r="X500" s="41">
        <v>0</v>
      </c>
      <c r="Y500" s="41">
        <v>0</v>
      </c>
      <c r="Z500" s="41">
        <v>0</v>
      </c>
    </row>
    <row r="501" spans="1:26" ht="15" customHeight="1" x14ac:dyDescent="0.3">
      <c r="A501" s="39" t="s">
        <v>1091</v>
      </c>
      <c r="B501" s="40" t="s">
        <v>1092</v>
      </c>
      <c r="C501" s="43" t="s">
        <v>1013</v>
      </c>
      <c r="D501" s="39" t="s">
        <v>36</v>
      </c>
      <c r="E501" s="39" t="s">
        <v>43</v>
      </c>
      <c r="F501" s="39" t="s">
        <v>43</v>
      </c>
      <c r="G501" s="39" t="s">
        <v>43</v>
      </c>
      <c r="H501" s="39" t="s">
        <v>855</v>
      </c>
      <c r="I501" s="39" t="s">
        <v>861</v>
      </c>
      <c r="J501" s="39"/>
      <c r="K501" s="39"/>
      <c r="L501" s="39" t="s">
        <v>38</v>
      </c>
      <c r="M501" s="39" t="s">
        <v>39</v>
      </c>
      <c r="N501" s="39" t="s">
        <v>40</v>
      </c>
      <c r="O501" s="40" t="s">
        <v>888</v>
      </c>
      <c r="P501" s="41">
        <v>45000000</v>
      </c>
      <c r="Q501" s="41">
        <v>0</v>
      </c>
      <c r="R501" s="41">
        <v>0</v>
      </c>
      <c r="S501" s="41">
        <v>45000000</v>
      </c>
      <c r="T501" s="41">
        <v>0</v>
      </c>
      <c r="U501" s="41">
        <v>45000000</v>
      </c>
      <c r="V501" s="41">
        <v>0</v>
      </c>
      <c r="W501" s="41">
        <v>16173680</v>
      </c>
      <c r="X501" s="41">
        <v>16173680</v>
      </c>
      <c r="Y501" s="41">
        <v>16173680</v>
      </c>
      <c r="Z501" s="41">
        <v>16173680</v>
      </c>
    </row>
    <row r="502" spans="1:26" ht="15" customHeight="1" x14ac:dyDescent="0.3">
      <c r="A502" s="39" t="s">
        <v>1091</v>
      </c>
      <c r="B502" s="40" t="s">
        <v>1092</v>
      </c>
      <c r="C502" s="43" t="s">
        <v>1014</v>
      </c>
      <c r="D502" s="39" t="s">
        <v>36</v>
      </c>
      <c r="E502" s="39" t="s">
        <v>43</v>
      </c>
      <c r="F502" s="39" t="s">
        <v>43</v>
      </c>
      <c r="G502" s="39" t="s">
        <v>43</v>
      </c>
      <c r="H502" s="39" t="s">
        <v>857</v>
      </c>
      <c r="I502" s="39" t="s">
        <v>57</v>
      </c>
      <c r="J502" s="39"/>
      <c r="K502" s="39"/>
      <c r="L502" s="39" t="s">
        <v>38</v>
      </c>
      <c r="M502" s="39" t="s">
        <v>39</v>
      </c>
      <c r="N502" s="39" t="s">
        <v>40</v>
      </c>
      <c r="O502" s="40" t="s">
        <v>889</v>
      </c>
      <c r="P502" s="41">
        <v>22975584</v>
      </c>
      <c r="Q502" s="41">
        <v>0</v>
      </c>
      <c r="R502" s="41">
        <v>22975584</v>
      </c>
      <c r="S502" s="41">
        <v>0</v>
      </c>
      <c r="T502" s="41">
        <v>0</v>
      </c>
      <c r="U502" s="41">
        <v>0</v>
      </c>
      <c r="V502" s="41">
        <v>0</v>
      </c>
      <c r="W502" s="41">
        <v>0</v>
      </c>
      <c r="X502" s="41">
        <v>0</v>
      </c>
      <c r="Y502" s="41">
        <v>0</v>
      </c>
      <c r="Z502" s="41">
        <v>0</v>
      </c>
    </row>
    <row r="503" spans="1:26" ht="15" customHeight="1" x14ac:dyDescent="0.3">
      <c r="A503" s="39" t="s">
        <v>1091</v>
      </c>
      <c r="B503" s="40" t="s">
        <v>1092</v>
      </c>
      <c r="C503" s="43" t="s">
        <v>187</v>
      </c>
      <c r="D503" s="39" t="s">
        <v>36</v>
      </c>
      <c r="E503" s="39" t="s">
        <v>43</v>
      </c>
      <c r="F503" s="39" t="s">
        <v>43</v>
      </c>
      <c r="G503" s="39" t="s">
        <v>43</v>
      </c>
      <c r="H503" s="39" t="s">
        <v>857</v>
      </c>
      <c r="I503" s="39" t="s">
        <v>60</v>
      </c>
      <c r="J503" s="39"/>
      <c r="K503" s="39"/>
      <c r="L503" s="39" t="s">
        <v>38</v>
      </c>
      <c r="M503" s="39" t="s">
        <v>39</v>
      </c>
      <c r="N503" s="39" t="s">
        <v>40</v>
      </c>
      <c r="O503" s="40" t="s">
        <v>890</v>
      </c>
      <c r="P503" s="41">
        <v>22975584</v>
      </c>
      <c r="Q503" s="41">
        <v>0</v>
      </c>
      <c r="R503" s="41">
        <v>0</v>
      </c>
      <c r="S503" s="41">
        <v>22975584</v>
      </c>
      <c r="T503" s="41">
        <v>0</v>
      </c>
      <c r="U503" s="41">
        <v>22975584</v>
      </c>
      <c r="V503" s="41">
        <v>0</v>
      </c>
      <c r="W503" s="41">
        <v>7658528</v>
      </c>
      <c r="X503" s="41">
        <v>7658528</v>
      </c>
      <c r="Y503" s="41">
        <v>7658528</v>
      </c>
      <c r="Z503" s="41">
        <v>7658528</v>
      </c>
    </row>
    <row r="504" spans="1:26" ht="15" customHeight="1" x14ac:dyDescent="0.3">
      <c r="A504" s="39" t="s">
        <v>1091</v>
      </c>
      <c r="B504" s="40" t="s">
        <v>1092</v>
      </c>
      <c r="C504" s="43" t="s">
        <v>1017</v>
      </c>
      <c r="D504" s="39" t="s">
        <v>36</v>
      </c>
      <c r="E504" s="39" t="s">
        <v>43</v>
      </c>
      <c r="F504" s="39" t="s">
        <v>43</v>
      </c>
      <c r="G504" s="39" t="s">
        <v>43</v>
      </c>
      <c r="H504" s="39" t="s">
        <v>859</v>
      </c>
      <c r="I504" s="39" t="s">
        <v>851</v>
      </c>
      <c r="J504" s="39"/>
      <c r="K504" s="39"/>
      <c r="L504" s="39" t="s">
        <v>38</v>
      </c>
      <c r="M504" s="39" t="s">
        <v>39</v>
      </c>
      <c r="N504" s="39" t="s">
        <v>40</v>
      </c>
      <c r="O504" s="40" t="s">
        <v>893</v>
      </c>
      <c r="P504" s="41">
        <v>1900000</v>
      </c>
      <c r="Q504" s="41">
        <v>0</v>
      </c>
      <c r="R504" s="41">
        <v>0</v>
      </c>
      <c r="S504" s="41">
        <v>1900000</v>
      </c>
      <c r="T504" s="41">
        <v>0</v>
      </c>
      <c r="U504" s="41">
        <v>1900000</v>
      </c>
      <c r="V504" s="41">
        <v>0</v>
      </c>
      <c r="W504" s="41">
        <v>914348</v>
      </c>
      <c r="X504" s="41">
        <v>914348</v>
      </c>
      <c r="Y504" s="41">
        <v>914348</v>
      </c>
      <c r="Z504" s="41">
        <v>914348</v>
      </c>
    </row>
    <row r="505" spans="1:26" ht="15" customHeight="1" x14ac:dyDescent="0.3">
      <c r="A505" s="39" t="s">
        <v>1091</v>
      </c>
      <c r="B505" s="40" t="s">
        <v>1092</v>
      </c>
      <c r="C505" s="43" t="s">
        <v>1023</v>
      </c>
      <c r="D505" s="39" t="s">
        <v>36</v>
      </c>
      <c r="E505" s="39" t="s">
        <v>43</v>
      </c>
      <c r="F505" s="39" t="s">
        <v>43</v>
      </c>
      <c r="G505" s="39" t="s">
        <v>43</v>
      </c>
      <c r="H505" s="39" t="s">
        <v>861</v>
      </c>
      <c r="I505" s="39" t="s">
        <v>851</v>
      </c>
      <c r="J505" s="39"/>
      <c r="K505" s="39"/>
      <c r="L505" s="39" t="s">
        <v>38</v>
      </c>
      <c r="M505" s="39" t="s">
        <v>39</v>
      </c>
      <c r="N505" s="39" t="s">
        <v>40</v>
      </c>
      <c r="O505" s="40" t="s">
        <v>899</v>
      </c>
      <c r="P505" s="41">
        <v>4200000</v>
      </c>
      <c r="Q505" s="41">
        <v>0</v>
      </c>
      <c r="R505" s="41">
        <v>0</v>
      </c>
      <c r="S505" s="41">
        <v>4200000</v>
      </c>
      <c r="T505" s="41">
        <v>0</v>
      </c>
      <c r="U505" s="41">
        <v>4200000</v>
      </c>
      <c r="V505" s="41">
        <v>0</v>
      </c>
      <c r="W505" s="41">
        <v>1976081</v>
      </c>
      <c r="X505" s="41">
        <v>1976081</v>
      </c>
      <c r="Y505" s="41">
        <v>1976081</v>
      </c>
      <c r="Z505" s="41">
        <v>1976081</v>
      </c>
    </row>
    <row r="506" spans="1:26" ht="15" customHeight="1" x14ac:dyDescent="0.3">
      <c r="A506" s="39" t="s">
        <v>1091</v>
      </c>
      <c r="B506" s="40" t="s">
        <v>1092</v>
      </c>
      <c r="C506" s="43" t="s">
        <v>1025</v>
      </c>
      <c r="D506" s="39" t="s">
        <v>36</v>
      </c>
      <c r="E506" s="39" t="s">
        <v>43</v>
      </c>
      <c r="F506" s="39" t="s">
        <v>43</v>
      </c>
      <c r="G506" s="39" t="s">
        <v>43</v>
      </c>
      <c r="H506" s="39" t="s">
        <v>863</v>
      </c>
      <c r="I506" s="39"/>
      <c r="J506" s="39"/>
      <c r="K506" s="39"/>
      <c r="L506" s="39" t="s">
        <v>38</v>
      </c>
      <c r="M506" s="39" t="s">
        <v>39</v>
      </c>
      <c r="N506" s="39" t="s">
        <v>40</v>
      </c>
      <c r="O506" s="40" t="s">
        <v>901</v>
      </c>
      <c r="P506" s="41">
        <v>0</v>
      </c>
      <c r="Q506" s="41">
        <v>258320</v>
      </c>
      <c r="R506" s="41">
        <v>0</v>
      </c>
      <c r="S506" s="41">
        <v>258320</v>
      </c>
      <c r="T506" s="41">
        <v>0</v>
      </c>
      <c r="U506" s="41">
        <v>258320</v>
      </c>
      <c r="V506" s="41">
        <v>0</v>
      </c>
      <c r="W506" s="41">
        <v>258320</v>
      </c>
      <c r="X506" s="41">
        <v>258320</v>
      </c>
      <c r="Y506" s="41">
        <v>258320</v>
      </c>
      <c r="Z506" s="41">
        <v>258320</v>
      </c>
    </row>
    <row r="507" spans="1:26" ht="15" customHeight="1" x14ac:dyDescent="0.3">
      <c r="A507" s="39" t="s">
        <v>1091</v>
      </c>
      <c r="B507" s="40" t="s">
        <v>1092</v>
      </c>
      <c r="C507" s="43" t="s">
        <v>1028</v>
      </c>
      <c r="D507" s="39" t="s">
        <v>36</v>
      </c>
      <c r="E507" s="39" t="s">
        <v>63</v>
      </c>
      <c r="F507" s="39" t="s">
        <v>37</v>
      </c>
      <c r="G507" s="39" t="s">
        <v>43</v>
      </c>
      <c r="H507" s="39" t="s">
        <v>57</v>
      </c>
      <c r="I507" s="39"/>
      <c r="J507" s="39"/>
      <c r="K507" s="39"/>
      <c r="L507" s="39" t="s">
        <v>38</v>
      </c>
      <c r="M507" s="39" t="s">
        <v>39</v>
      </c>
      <c r="N507" s="39" t="s">
        <v>40</v>
      </c>
      <c r="O507" s="40" t="s">
        <v>904</v>
      </c>
      <c r="P507" s="41">
        <v>0</v>
      </c>
      <c r="Q507" s="41">
        <v>7473663</v>
      </c>
      <c r="R507" s="41">
        <v>0</v>
      </c>
      <c r="S507" s="41">
        <v>7473663</v>
      </c>
      <c r="T507" s="41">
        <v>0</v>
      </c>
      <c r="U507" s="41">
        <v>7473663</v>
      </c>
      <c r="V507" s="41">
        <v>0</v>
      </c>
      <c r="W507" s="41">
        <v>7473663</v>
      </c>
      <c r="X507" s="41">
        <v>7473663</v>
      </c>
      <c r="Y507" s="41">
        <v>7473663</v>
      </c>
      <c r="Z507" s="41">
        <v>7473663</v>
      </c>
    </row>
    <row r="508" spans="1:26" ht="15" customHeight="1" x14ac:dyDescent="0.3">
      <c r="A508" s="39" t="s">
        <v>1091</v>
      </c>
      <c r="B508" s="40" t="s">
        <v>1092</v>
      </c>
      <c r="C508" s="43" t="s">
        <v>1029</v>
      </c>
      <c r="D508" s="39" t="s">
        <v>36</v>
      </c>
      <c r="E508" s="39" t="s">
        <v>63</v>
      </c>
      <c r="F508" s="39" t="s">
        <v>37</v>
      </c>
      <c r="G508" s="39" t="s">
        <v>43</v>
      </c>
      <c r="H508" s="39" t="s">
        <v>849</v>
      </c>
      <c r="I508" s="39"/>
      <c r="J508" s="39"/>
      <c r="K508" s="39"/>
      <c r="L508" s="39" t="s">
        <v>50</v>
      </c>
      <c r="M508" s="39" t="s">
        <v>51</v>
      </c>
      <c r="N508" s="39" t="s">
        <v>40</v>
      </c>
      <c r="O508" s="40" t="s">
        <v>905</v>
      </c>
      <c r="P508" s="41">
        <v>0</v>
      </c>
      <c r="Q508" s="41">
        <v>14705000</v>
      </c>
      <c r="R508" s="41">
        <v>0</v>
      </c>
      <c r="S508" s="41">
        <v>14705000</v>
      </c>
      <c r="T508" s="41">
        <v>0</v>
      </c>
      <c r="U508" s="41">
        <v>14705000</v>
      </c>
      <c r="V508" s="41">
        <v>0</v>
      </c>
      <c r="W508" s="41">
        <v>14705000</v>
      </c>
      <c r="X508" s="41">
        <v>14705000</v>
      </c>
      <c r="Y508" s="41">
        <v>14705000</v>
      </c>
      <c r="Z508" s="41">
        <v>14705000</v>
      </c>
    </row>
    <row r="509" spans="1:26" ht="15" customHeight="1" x14ac:dyDescent="0.3">
      <c r="A509" s="39" t="s">
        <v>1091</v>
      </c>
      <c r="B509" s="40" t="s">
        <v>1092</v>
      </c>
      <c r="C509" s="43" t="s">
        <v>1043</v>
      </c>
      <c r="D509" s="39" t="s">
        <v>68</v>
      </c>
      <c r="E509" s="39" t="s">
        <v>81</v>
      </c>
      <c r="F509" s="39" t="s">
        <v>70</v>
      </c>
      <c r="G509" s="39" t="s">
        <v>78</v>
      </c>
      <c r="H509" s="39" t="s">
        <v>908</v>
      </c>
      <c r="I509" s="39" t="s">
        <v>932</v>
      </c>
      <c r="J509" s="39" t="s">
        <v>43</v>
      </c>
      <c r="K509" s="39"/>
      <c r="L509" s="39" t="s">
        <v>38</v>
      </c>
      <c r="M509" s="39" t="s">
        <v>39</v>
      </c>
      <c r="N509" s="39" t="s">
        <v>40</v>
      </c>
      <c r="O509" s="40" t="s">
        <v>933</v>
      </c>
      <c r="P509" s="41">
        <v>0</v>
      </c>
      <c r="Q509" s="41">
        <v>248103853</v>
      </c>
      <c r="R509" s="41">
        <v>0</v>
      </c>
      <c r="S509" s="41">
        <v>248103853</v>
      </c>
      <c r="T509" s="41">
        <v>0</v>
      </c>
      <c r="U509" s="41">
        <v>248103853</v>
      </c>
      <c r="V509" s="41">
        <v>0</v>
      </c>
      <c r="W509" s="41">
        <v>204818351</v>
      </c>
      <c r="X509" s="41">
        <v>34007031</v>
      </c>
      <c r="Y509" s="41">
        <v>34007031</v>
      </c>
      <c r="Z509" s="41">
        <v>34007031</v>
      </c>
    </row>
    <row r="510" spans="1:26" ht="15" customHeight="1" x14ac:dyDescent="0.3">
      <c r="A510" s="39" t="s">
        <v>1091</v>
      </c>
      <c r="B510" s="40" t="s">
        <v>1092</v>
      </c>
      <c r="C510" s="43" t="s">
        <v>1043</v>
      </c>
      <c r="D510" s="39" t="s">
        <v>68</v>
      </c>
      <c r="E510" s="39" t="s">
        <v>81</v>
      </c>
      <c r="F510" s="39" t="s">
        <v>70</v>
      </c>
      <c r="G510" s="39" t="s">
        <v>78</v>
      </c>
      <c r="H510" s="39" t="s">
        <v>908</v>
      </c>
      <c r="I510" s="39" t="s">
        <v>932</v>
      </c>
      <c r="J510" s="39" t="s">
        <v>43</v>
      </c>
      <c r="K510" s="39"/>
      <c r="L510" s="39" t="s">
        <v>38</v>
      </c>
      <c r="M510" s="39" t="s">
        <v>83</v>
      </c>
      <c r="N510" s="39" t="s">
        <v>40</v>
      </c>
      <c r="O510" s="40" t="s">
        <v>933</v>
      </c>
      <c r="P510" s="41">
        <v>0</v>
      </c>
      <c r="Q510" s="41">
        <v>91131925</v>
      </c>
      <c r="R510" s="41">
        <v>0</v>
      </c>
      <c r="S510" s="41">
        <v>91131925</v>
      </c>
      <c r="T510" s="41">
        <v>0</v>
      </c>
      <c r="U510" s="41">
        <v>91131925</v>
      </c>
      <c r="V510" s="41">
        <v>0</v>
      </c>
      <c r="W510" s="41">
        <v>72844907</v>
      </c>
      <c r="X510" s="41">
        <v>13328317</v>
      </c>
      <c r="Y510" s="41">
        <v>13328317</v>
      </c>
      <c r="Z510" s="41">
        <v>13328317</v>
      </c>
    </row>
    <row r="511" spans="1:26" ht="15" customHeight="1" x14ac:dyDescent="0.3">
      <c r="A511" s="39" t="s">
        <v>1091</v>
      </c>
      <c r="B511" s="40" t="s">
        <v>1092</v>
      </c>
      <c r="C511" s="43" t="s">
        <v>1044</v>
      </c>
      <c r="D511" s="39" t="s">
        <v>68</v>
      </c>
      <c r="E511" s="39" t="s">
        <v>81</v>
      </c>
      <c r="F511" s="39" t="s">
        <v>70</v>
      </c>
      <c r="G511" s="39" t="s">
        <v>78</v>
      </c>
      <c r="H511" s="39" t="s">
        <v>908</v>
      </c>
      <c r="I511" s="39" t="s">
        <v>934</v>
      </c>
      <c r="J511" s="39" t="s">
        <v>43</v>
      </c>
      <c r="K511" s="39"/>
      <c r="L511" s="39" t="s">
        <v>50</v>
      </c>
      <c r="M511" s="39" t="s">
        <v>51</v>
      </c>
      <c r="N511" s="39" t="s">
        <v>40</v>
      </c>
      <c r="O511" s="40" t="s">
        <v>935</v>
      </c>
      <c r="P511" s="41">
        <v>0</v>
      </c>
      <c r="Q511" s="41">
        <v>34807890</v>
      </c>
      <c r="R511" s="41">
        <v>0</v>
      </c>
      <c r="S511" s="41">
        <v>34807890</v>
      </c>
      <c r="T511" s="41">
        <v>0</v>
      </c>
      <c r="U511" s="41">
        <v>31807890</v>
      </c>
      <c r="V511" s="41">
        <v>3000000</v>
      </c>
      <c r="W511" s="41">
        <v>28273680</v>
      </c>
      <c r="X511" s="41">
        <v>0</v>
      </c>
      <c r="Y511" s="41">
        <v>0</v>
      </c>
      <c r="Z511" s="41">
        <v>0</v>
      </c>
    </row>
    <row r="512" spans="1:26" ht="15" customHeight="1" x14ac:dyDescent="0.3">
      <c r="A512" s="39" t="s">
        <v>1091</v>
      </c>
      <c r="B512" s="40" t="s">
        <v>1092</v>
      </c>
      <c r="C512" s="43" t="s">
        <v>1059</v>
      </c>
      <c r="D512" s="39" t="s">
        <v>68</v>
      </c>
      <c r="E512" s="39" t="s">
        <v>90</v>
      </c>
      <c r="F512" s="39" t="s">
        <v>70</v>
      </c>
      <c r="G512" s="39" t="s">
        <v>91</v>
      </c>
      <c r="H512" s="39" t="s">
        <v>908</v>
      </c>
      <c r="I512" s="39" t="s">
        <v>964</v>
      </c>
      <c r="J512" s="39" t="s">
        <v>43</v>
      </c>
      <c r="K512" s="39"/>
      <c r="L512" s="39" t="s">
        <v>50</v>
      </c>
      <c r="M512" s="39" t="s">
        <v>51</v>
      </c>
      <c r="N512" s="39" t="s">
        <v>40</v>
      </c>
      <c r="O512" s="40" t="s">
        <v>965</v>
      </c>
      <c r="P512" s="41">
        <v>0</v>
      </c>
      <c r="Q512" s="41">
        <v>24269760</v>
      </c>
      <c r="R512" s="41">
        <v>0</v>
      </c>
      <c r="S512" s="41">
        <v>24269760</v>
      </c>
      <c r="T512" s="41">
        <v>0</v>
      </c>
      <c r="U512" s="41">
        <v>24269760</v>
      </c>
      <c r="V512" s="41">
        <v>0</v>
      </c>
      <c r="W512" s="41">
        <v>0</v>
      </c>
      <c r="X512" s="42">
        <v>0</v>
      </c>
      <c r="Y512" s="41">
        <v>0</v>
      </c>
      <c r="Z512" s="41">
        <v>0</v>
      </c>
    </row>
    <row r="513" spans="1:26" ht="15" customHeight="1" x14ac:dyDescent="0.3">
      <c r="A513" s="39" t="s">
        <v>1091</v>
      </c>
      <c r="B513" s="40" t="s">
        <v>1092</v>
      </c>
      <c r="C513" s="43" t="s">
        <v>1062</v>
      </c>
      <c r="D513" s="39" t="s">
        <v>68</v>
      </c>
      <c r="E513" s="39" t="s">
        <v>90</v>
      </c>
      <c r="F513" s="39" t="s">
        <v>70</v>
      </c>
      <c r="G513" s="39" t="s">
        <v>94</v>
      </c>
      <c r="H513" s="39" t="s">
        <v>908</v>
      </c>
      <c r="I513" s="39" t="s">
        <v>972</v>
      </c>
      <c r="J513" s="39" t="s">
        <v>43</v>
      </c>
      <c r="K513" s="39"/>
      <c r="L513" s="39" t="s">
        <v>38</v>
      </c>
      <c r="M513" s="39" t="s">
        <v>39</v>
      </c>
      <c r="N513" s="39" t="s">
        <v>40</v>
      </c>
      <c r="O513" s="40" t="s">
        <v>973</v>
      </c>
      <c r="P513" s="41">
        <v>0</v>
      </c>
      <c r="Q513" s="41">
        <v>50163800</v>
      </c>
      <c r="R513" s="41">
        <v>0</v>
      </c>
      <c r="S513" s="41">
        <v>50163800</v>
      </c>
      <c r="T513" s="41">
        <v>0</v>
      </c>
      <c r="U513" s="41">
        <v>50163800</v>
      </c>
      <c r="V513" s="41">
        <v>0</v>
      </c>
      <c r="W513" s="41">
        <v>25081900</v>
      </c>
      <c r="X513" s="41">
        <v>16140950</v>
      </c>
      <c r="Y513" s="41">
        <v>16140950</v>
      </c>
      <c r="Z513" s="41">
        <v>16140950</v>
      </c>
    </row>
    <row r="514" spans="1:26" ht="15" customHeight="1" x14ac:dyDescent="0.3">
      <c r="A514" s="39" t="s">
        <v>1093</v>
      </c>
      <c r="B514" s="40" t="s">
        <v>1094</v>
      </c>
      <c r="C514" s="43" t="s">
        <v>983</v>
      </c>
      <c r="D514" s="39" t="s">
        <v>36</v>
      </c>
      <c r="E514" s="39" t="s">
        <v>37</v>
      </c>
      <c r="F514" s="39" t="s">
        <v>37</v>
      </c>
      <c r="G514" s="39" t="s">
        <v>37</v>
      </c>
      <c r="H514" s="39" t="s">
        <v>57</v>
      </c>
      <c r="I514" s="39" t="s">
        <v>57</v>
      </c>
      <c r="J514" s="39"/>
      <c r="K514" s="39"/>
      <c r="L514" s="39" t="s">
        <v>38</v>
      </c>
      <c r="M514" s="39" t="s">
        <v>39</v>
      </c>
      <c r="N514" s="39" t="s">
        <v>40</v>
      </c>
      <c r="O514" s="40" t="s">
        <v>848</v>
      </c>
      <c r="P514" s="41">
        <v>620093000</v>
      </c>
      <c r="Q514" s="41">
        <v>0</v>
      </c>
      <c r="R514" s="41">
        <v>0</v>
      </c>
      <c r="S514" s="41">
        <v>620093000</v>
      </c>
      <c r="T514" s="41">
        <v>0</v>
      </c>
      <c r="U514" s="41">
        <v>210325006</v>
      </c>
      <c r="V514" s="41">
        <v>409767994</v>
      </c>
      <c r="W514" s="41">
        <v>210325006</v>
      </c>
      <c r="X514" s="41">
        <v>210325006</v>
      </c>
      <c r="Y514" s="41">
        <v>210325006</v>
      </c>
      <c r="Z514" s="41">
        <v>210325006</v>
      </c>
    </row>
    <row r="515" spans="1:26" ht="15" customHeight="1" x14ac:dyDescent="0.3">
      <c r="A515" s="39" t="s">
        <v>1093</v>
      </c>
      <c r="B515" s="40" t="s">
        <v>1094</v>
      </c>
      <c r="C515" s="43" t="s">
        <v>985</v>
      </c>
      <c r="D515" s="39" t="s">
        <v>36</v>
      </c>
      <c r="E515" s="39" t="s">
        <v>37</v>
      </c>
      <c r="F515" s="39" t="s">
        <v>37</v>
      </c>
      <c r="G515" s="39" t="s">
        <v>37</v>
      </c>
      <c r="H515" s="39" t="s">
        <v>57</v>
      </c>
      <c r="I515" s="39" t="s">
        <v>851</v>
      </c>
      <c r="J515" s="39"/>
      <c r="K515" s="39"/>
      <c r="L515" s="39" t="s">
        <v>38</v>
      </c>
      <c r="M515" s="39" t="s">
        <v>39</v>
      </c>
      <c r="N515" s="39" t="s">
        <v>40</v>
      </c>
      <c r="O515" s="40" t="s">
        <v>852</v>
      </c>
      <c r="P515" s="41">
        <v>14875000</v>
      </c>
      <c r="Q515" s="41">
        <v>0</v>
      </c>
      <c r="R515" s="41">
        <v>0</v>
      </c>
      <c r="S515" s="41">
        <v>14875000</v>
      </c>
      <c r="T515" s="41">
        <v>0</v>
      </c>
      <c r="U515" s="41">
        <v>5510689</v>
      </c>
      <c r="V515" s="41">
        <v>9364311</v>
      </c>
      <c r="W515" s="41">
        <v>5510689</v>
      </c>
      <c r="X515" s="41">
        <v>5510689</v>
      </c>
      <c r="Y515" s="41">
        <v>5510689</v>
      </c>
      <c r="Z515" s="41">
        <v>5510689</v>
      </c>
    </row>
    <row r="516" spans="1:26" ht="15" customHeight="1" x14ac:dyDescent="0.3">
      <c r="A516" s="39" t="s">
        <v>1093</v>
      </c>
      <c r="B516" s="40" t="s">
        <v>1094</v>
      </c>
      <c r="C516" s="43" t="s">
        <v>986</v>
      </c>
      <c r="D516" s="39" t="s">
        <v>36</v>
      </c>
      <c r="E516" s="39" t="s">
        <v>37</v>
      </c>
      <c r="F516" s="39" t="s">
        <v>37</v>
      </c>
      <c r="G516" s="39" t="s">
        <v>37</v>
      </c>
      <c r="H516" s="39" t="s">
        <v>57</v>
      </c>
      <c r="I516" s="39" t="s">
        <v>853</v>
      </c>
      <c r="J516" s="39"/>
      <c r="K516" s="39"/>
      <c r="L516" s="39" t="s">
        <v>38</v>
      </c>
      <c r="M516" s="39" t="s">
        <v>39</v>
      </c>
      <c r="N516" s="39" t="s">
        <v>40</v>
      </c>
      <c r="O516" s="40" t="s">
        <v>854</v>
      </c>
      <c r="P516" s="41">
        <v>20622000</v>
      </c>
      <c r="Q516" s="41">
        <v>0</v>
      </c>
      <c r="R516" s="41">
        <v>0</v>
      </c>
      <c r="S516" s="41">
        <v>20622000</v>
      </c>
      <c r="T516" s="41">
        <v>0</v>
      </c>
      <c r="U516" s="41">
        <v>8163178</v>
      </c>
      <c r="V516" s="41">
        <v>12458822</v>
      </c>
      <c r="W516" s="41">
        <v>8163178</v>
      </c>
      <c r="X516" s="41">
        <v>8163178</v>
      </c>
      <c r="Y516" s="41">
        <v>8163178</v>
      </c>
      <c r="Z516" s="41">
        <v>8163178</v>
      </c>
    </row>
    <row r="517" spans="1:26" ht="15" customHeight="1" x14ac:dyDescent="0.3">
      <c r="A517" s="39" t="s">
        <v>1093</v>
      </c>
      <c r="B517" s="40" t="s">
        <v>1094</v>
      </c>
      <c r="C517" s="43" t="s">
        <v>987</v>
      </c>
      <c r="D517" s="39" t="s">
        <v>36</v>
      </c>
      <c r="E517" s="39" t="s">
        <v>37</v>
      </c>
      <c r="F517" s="39" t="s">
        <v>37</v>
      </c>
      <c r="G517" s="39" t="s">
        <v>37</v>
      </c>
      <c r="H517" s="39" t="s">
        <v>57</v>
      </c>
      <c r="I517" s="39" t="s">
        <v>855</v>
      </c>
      <c r="J517" s="39"/>
      <c r="K517" s="39"/>
      <c r="L517" s="39" t="s">
        <v>38</v>
      </c>
      <c r="M517" s="39" t="s">
        <v>39</v>
      </c>
      <c r="N517" s="39" t="s">
        <v>40</v>
      </c>
      <c r="O517" s="40" t="s">
        <v>856</v>
      </c>
      <c r="P517" s="41">
        <v>57556000</v>
      </c>
      <c r="Q517" s="41">
        <v>0</v>
      </c>
      <c r="R517" s="41">
        <v>0</v>
      </c>
      <c r="S517" s="41">
        <v>57556000</v>
      </c>
      <c r="T517" s="41">
        <v>0</v>
      </c>
      <c r="U517" s="41">
        <v>0</v>
      </c>
      <c r="V517" s="41">
        <v>57556000</v>
      </c>
      <c r="W517" s="41">
        <v>0</v>
      </c>
      <c r="X517" s="41">
        <v>0</v>
      </c>
      <c r="Y517" s="41">
        <v>0</v>
      </c>
      <c r="Z517" s="41">
        <v>0</v>
      </c>
    </row>
    <row r="518" spans="1:26" ht="15" customHeight="1" x14ac:dyDescent="0.3">
      <c r="A518" s="39" t="s">
        <v>1093</v>
      </c>
      <c r="B518" s="40" t="s">
        <v>1094</v>
      </c>
      <c r="C518" s="43" t="s">
        <v>988</v>
      </c>
      <c r="D518" s="39" t="s">
        <v>36</v>
      </c>
      <c r="E518" s="39" t="s">
        <v>37</v>
      </c>
      <c r="F518" s="39" t="s">
        <v>37</v>
      </c>
      <c r="G518" s="39" t="s">
        <v>37</v>
      </c>
      <c r="H518" s="39" t="s">
        <v>57</v>
      </c>
      <c r="I518" s="39" t="s">
        <v>857</v>
      </c>
      <c r="J518" s="39"/>
      <c r="K518" s="39"/>
      <c r="L518" s="39" t="s">
        <v>38</v>
      </c>
      <c r="M518" s="39" t="s">
        <v>39</v>
      </c>
      <c r="N518" s="39" t="s">
        <v>40</v>
      </c>
      <c r="O518" s="40" t="s">
        <v>858</v>
      </c>
      <c r="P518" s="41">
        <v>22118000</v>
      </c>
      <c r="Q518" s="41">
        <v>0</v>
      </c>
      <c r="R518" s="41">
        <v>0</v>
      </c>
      <c r="S518" s="41">
        <v>22118000</v>
      </c>
      <c r="T518" s="41">
        <v>0</v>
      </c>
      <c r="U518" s="41">
        <v>8747972</v>
      </c>
      <c r="V518" s="41">
        <v>13370028</v>
      </c>
      <c r="W518" s="41">
        <v>8747972</v>
      </c>
      <c r="X518" s="41">
        <v>8747972</v>
      </c>
      <c r="Y518" s="41">
        <v>8747972</v>
      </c>
      <c r="Z518" s="41">
        <v>8747972</v>
      </c>
    </row>
    <row r="519" spans="1:26" ht="15" customHeight="1" x14ac:dyDescent="0.3">
      <c r="A519" s="39" t="s">
        <v>1093</v>
      </c>
      <c r="B519" s="40" t="s">
        <v>1094</v>
      </c>
      <c r="C519" s="43" t="s">
        <v>990</v>
      </c>
      <c r="D519" s="39" t="s">
        <v>36</v>
      </c>
      <c r="E519" s="39" t="s">
        <v>37</v>
      </c>
      <c r="F519" s="39" t="s">
        <v>37</v>
      </c>
      <c r="G519" s="39" t="s">
        <v>37</v>
      </c>
      <c r="H519" s="39" t="s">
        <v>57</v>
      </c>
      <c r="I519" s="39" t="s">
        <v>861</v>
      </c>
      <c r="J519" s="39"/>
      <c r="K519" s="39"/>
      <c r="L519" s="39" t="s">
        <v>38</v>
      </c>
      <c r="M519" s="39" t="s">
        <v>39</v>
      </c>
      <c r="N519" s="39" t="s">
        <v>40</v>
      </c>
      <c r="O519" s="40" t="s">
        <v>862</v>
      </c>
      <c r="P519" s="41">
        <v>77639000</v>
      </c>
      <c r="Q519" s="41">
        <v>0</v>
      </c>
      <c r="R519" s="41">
        <v>0</v>
      </c>
      <c r="S519" s="41">
        <v>77639000</v>
      </c>
      <c r="T519" s="41">
        <v>0</v>
      </c>
      <c r="U519" s="41">
        <v>0</v>
      </c>
      <c r="V519" s="41">
        <v>77639000</v>
      </c>
      <c r="W519" s="41">
        <v>0</v>
      </c>
      <c r="X519" s="41">
        <v>0</v>
      </c>
      <c r="Y519" s="41">
        <v>0</v>
      </c>
      <c r="Z519" s="41">
        <v>0</v>
      </c>
    </row>
    <row r="520" spans="1:26" ht="15" customHeight="1" x14ac:dyDescent="0.3">
      <c r="A520" s="39" t="s">
        <v>1093</v>
      </c>
      <c r="B520" s="40" t="s">
        <v>1094</v>
      </c>
      <c r="C520" s="43" t="s">
        <v>991</v>
      </c>
      <c r="D520" s="39" t="s">
        <v>36</v>
      </c>
      <c r="E520" s="39" t="s">
        <v>37</v>
      </c>
      <c r="F520" s="39" t="s">
        <v>37</v>
      </c>
      <c r="G520" s="39" t="s">
        <v>37</v>
      </c>
      <c r="H520" s="39" t="s">
        <v>57</v>
      </c>
      <c r="I520" s="39" t="s">
        <v>863</v>
      </c>
      <c r="J520" s="39"/>
      <c r="K520" s="39"/>
      <c r="L520" s="39" t="s">
        <v>38</v>
      </c>
      <c r="M520" s="39" t="s">
        <v>39</v>
      </c>
      <c r="N520" s="39" t="s">
        <v>40</v>
      </c>
      <c r="O520" s="40" t="s">
        <v>864</v>
      </c>
      <c r="P520" s="41">
        <v>35416000</v>
      </c>
      <c r="Q520" s="41">
        <v>0</v>
      </c>
      <c r="R520" s="41">
        <v>0</v>
      </c>
      <c r="S520" s="41">
        <v>35416000</v>
      </c>
      <c r="T520" s="41">
        <v>0</v>
      </c>
      <c r="U520" s="41">
        <v>5913076</v>
      </c>
      <c r="V520" s="41">
        <v>29502924</v>
      </c>
      <c r="W520" s="41">
        <v>5913076</v>
      </c>
      <c r="X520" s="41">
        <v>5913076</v>
      </c>
      <c r="Y520" s="41">
        <v>5913076</v>
      </c>
      <c r="Z520" s="41">
        <v>5913076</v>
      </c>
    </row>
    <row r="521" spans="1:26" ht="15" customHeight="1" x14ac:dyDescent="0.3">
      <c r="A521" s="39" t="s">
        <v>1093</v>
      </c>
      <c r="B521" s="40" t="s">
        <v>1094</v>
      </c>
      <c r="C521" s="43" t="s">
        <v>992</v>
      </c>
      <c r="D521" s="39" t="s">
        <v>36</v>
      </c>
      <c r="E521" s="39" t="s">
        <v>37</v>
      </c>
      <c r="F521" s="39" t="s">
        <v>37</v>
      </c>
      <c r="G521" s="39" t="s">
        <v>43</v>
      </c>
      <c r="H521" s="39" t="s">
        <v>57</v>
      </c>
      <c r="I521" s="39"/>
      <c r="J521" s="39"/>
      <c r="K521" s="39"/>
      <c r="L521" s="39" t="s">
        <v>38</v>
      </c>
      <c r="M521" s="39" t="s">
        <v>39</v>
      </c>
      <c r="N521" s="39" t="s">
        <v>40</v>
      </c>
      <c r="O521" s="40" t="s">
        <v>865</v>
      </c>
      <c r="P521" s="41">
        <v>80399000</v>
      </c>
      <c r="Q521" s="41">
        <v>0</v>
      </c>
      <c r="R521" s="41">
        <v>0</v>
      </c>
      <c r="S521" s="41">
        <v>80399000</v>
      </c>
      <c r="T521" s="41">
        <v>0</v>
      </c>
      <c r="U521" s="41">
        <v>21565600</v>
      </c>
      <c r="V521" s="41">
        <v>58833400</v>
      </c>
      <c r="W521" s="41">
        <v>21565600</v>
      </c>
      <c r="X521" s="41">
        <v>21565600</v>
      </c>
      <c r="Y521" s="41">
        <v>21565600</v>
      </c>
      <c r="Z521" s="41">
        <v>21565600</v>
      </c>
    </row>
    <row r="522" spans="1:26" ht="15" customHeight="1" x14ac:dyDescent="0.3">
      <c r="A522" s="39" t="s">
        <v>1093</v>
      </c>
      <c r="B522" s="40" t="s">
        <v>1094</v>
      </c>
      <c r="C522" s="43" t="s">
        <v>993</v>
      </c>
      <c r="D522" s="39" t="s">
        <v>36</v>
      </c>
      <c r="E522" s="39" t="s">
        <v>37</v>
      </c>
      <c r="F522" s="39" t="s">
        <v>37</v>
      </c>
      <c r="G522" s="39" t="s">
        <v>43</v>
      </c>
      <c r="H522" s="39" t="s">
        <v>60</v>
      </c>
      <c r="I522" s="39"/>
      <c r="J522" s="39"/>
      <c r="K522" s="39"/>
      <c r="L522" s="39" t="s">
        <v>38</v>
      </c>
      <c r="M522" s="39" t="s">
        <v>39</v>
      </c>
      <c r="N522" s="39" t="s">
        <v>40</v>
      </c>
      <c r="O522" s="40" t="s">
        <v>866</v>
      </c>
      <c r="P522" s="41">
        <v>56953000</v>
      </c>
      <c r="Q522" s="41">
        <v>0</v>
      </c>
      <c r="R522" s="41">
        <v>0</v>
      </c>
      <c r="S522" s="41">
        <v>56953000</v>
      </c>
      <c r="T522" s="41">
        <v>0</v>
      </c>
      <c r="U522" s="41">
        <v>19215200</v>
      </c>
      <c r="V522" s="41">
        <v>37737800</v>
      </c>
      <c r="W522" s="41">
        <v>19215200</v>
      </c>
      <c r="X522" s="41">
        <v>19215200</v>
      </c>
      <c r="Y522" s="41">
        <v>19215200</v>
      </c>
      <c r="Z522" s="41">
        <v>19215200</v>
      </c>
    </row>
    <row r="523" spans="1:26" ht="15" customHeight="1" x14ac:dyDescent="0.3">
      <c r="A523" s="39" t="s">
        <v>1093</v>
      </c>
      <c r="B523" s="40" t="s">
        <v>1094</v>
      </c>
      <c r="C523" s="43" t="s">
        <v>995</v>
      </c>
      <c r="D523" s="39" t="s">
        <v>36</v>
      </c>
      <c r="E523" s="39" t="s">
        <v>37</v>
      </c>
      <c r="F523" s="39" t="s">
        <v>37</v>
      </c>
      <c r="G523" s="39" t="s">
        <v>43</v>
      </c>
      <c r="H523" s="39" t="s">
        <v>851</v>
      </c>
      <c r="I523" s="39"/>
      <c r="J523" s="39"/>
      <c r="K523" s="39"/>
      <c r="L523" s="39" t="s">
        <v>38</v>
      </c>
      <c r="M523" s="39" t="s">
        <v>39</v>
      </c>
      <c r="N523" s="39" t="s">
        <v>40</v>
      </c>
      <c r="O523" s="40" t="s">
        <v>868</v>
      </c>
      <c r="P523" s="41">
        <v>35700000</v>
      </c>
      <c r="Q523" s="41">
        <v>0</v>
      </c>
      <c r="R523" s="41">
        <v>0</v>
      </c>
      <c r="S523" s="41">
        <v>35700000</v>
      </c>
      <c r="T523" s="41">
        <v>0</v>
      </c>
      <c r="U523" s="41">
        <v>9884100</v>
      </c>
      <c r="V523" s="41">
        <v>25815900</v>
      </c>
      <c r="W523" s="41">
        <v>9884100</v>
      </c>
      <c r="X523" s="41">
        <v>9884100</v>
      </c>
      <c r="Y523" s="41">
        <v>9884100</v>
      </c>
      <c r="Z523" s="41">
        <v>9884100</v>
      </c>
    </row>
    <row r="524" spans="1:26" ht="15" customHeight="1" x14ac:dyDescent="0.3">
      <c r="A524" s="39" t="s">
        <v>1093</v>
      </c>
      <c r="B524" s="40" t="s">
        <v>1094</v>
      </c>
      <c r="C524" s="43" t="s">
        <v>996</v>
      </c>
      <c r="D524" s="39" t="s">
        <v>36</v>
      </c>
      <c r="E524" s="39" t="s">
        <v>37</v>
      </c>
      <c r="F524" s="39" t="s">
        <v>37</v>
      </c>
      <c r="G524" s="39" t="s">
        <v>43</v>
      </c>
      <c r="H524" s="39" t="s">
        <v>853</v>
      </c>
      <c r="I524" s="39"/>
      <c r="J524" s="39"/>
      <c r="K524" s="39"/>
      <c r="L524" s="39" t="s">
        <v>38</v>
      </c>
      <c r="M524" s="39" t="s">
        <v>39</v>
      </c>
      <c r="N524" s="39" t="s">
        <v>40</v>
      </c>
      <c r="O524" s="40" t="s">
        <v>869</v>
      </c>
      <c r="P524" s="41">
        <v>9192000</v>
      </c>
      <c r="Q524" s="41">
        <v>0</v>
      </c>
      <c r="R524" s="41">
        <v>0</v>
      </c>
      <c r="S524" s="41">
        <v>9192000</v>
      </c>
      <c r="T524" s="41">
        <v>0</v>
      </c>
      <c r="U524" s="41">
        <v>3217300</v>
      </c>
      <c r="V524" s="41">
        <v>5974700</v>
      </c>
      <c r="W524" s="41">
        <v>3217300</v>
      </c>
      <c r="X524" s="41">
        <v>3217300</v>
      </c>
      <c r="Y524" s="41">
        <v>3217300</v>
      </c>
      <c r="Z524" s="41">
        <v>3217300</v>
      </c>
    </row>
    <row r="525" spans="1:26" ht="15" customHeight="1" x14ac:dyDescent="0.3">
      <c r="A525" s="39" t="s">
        <v>1093</v>
      </c>
      <c r="B525" s="40" t="s">
        <v>1094</v>
      </c>
      <c r="C525" s="43" t="s">
        <v>997</v>
      </c>
      <c r="D525" s="39" t="s">
        <v>36</v>
      </c>
      <c r="E525" s="39" t="s">
        <v>37</v>
      </c>
      <c r="F525" s="39" t="s">
        <v>37</v>
      </c>
      <c r="G525" s="39" t="s">
        <v>43</v>
      </c>
      <c r="H525" s="39" t="s">
        <v>855</v>
      </c>
      <c r="I525" s="39"/>
      <c r="J525" s="39"/>
      <c r="K525" s="39"/>
      <c r="L525" s="39" t="s">
        <v>38</v>
      </c>
      <c r="M525" s="39" t="s">
        <v>39</v>
      </c>
      <c r="N525" s="39" t="s">
        <v>40</v>
      </c>
      <c r="O525" s="40" t="s">
        <v>870</v>
      </c>
      <c r="P525" s="41">
        <v>26780000</v>
      </c>
      <c r="Q525" s="41">
        <v>0</v>
      </c>
      <c r="R525" s="41">
        <v>0</v>
      </c>
      <c r="S525" s="41">
        <v>26780000</v>
      </c>
      <c r="T525" s="41">
        <v>0</v>
      </c>
      <c r="U525" s="41">
        <v>7415300</v>
      </c>
      <c r="V525" s="41">
        <v>19364700</v>
      </c>
      <c r="W525" s="41">
        <v>7415300</v>
      </c>
      <c r="X525" s="41">
        <v>7415300</v>
      </c>
      <c r="Y525" s="41">
        <v>7415300</v>
      </c>
      <c r="Z525" s="41">
        <v>7415300</v>
      </c>
    </row>
    <row r="526" spans="1:26" ht="15" customHeight="1" x14ac:dyDescent="0.3">
      <c r="A526" s="39" t="s">
        <v>1093</v>
      </c>
      <c r="B526" s="40" t="s">
        <v>1094</v>
      </c>
      <c r="C526" s="43" t="s">
        <v>998</v>
      </c>
      <c r="D526" s="39" t="s">
        <v>36</v>
      </c>
      <c r="E526" s="39" t="s">
        <v>37</v>
      </c>
      <c r="F526" s="39" t="s">
        <v>37</v>
      </c>
      <c r="G526" s="39" t="s">
        <v>43</v>
      </c>
      <c r="H526" s="39" t="s">
        <v>857</v>
      </c>
      <c r="I526" s="39"/>
      <c r="J526" s="39"/>
      <c r="K526" s="39"/>
      <c r="L526" s="39" t="s">
        <v>38</v>
      </c>
      <c r="M526" s="39" t="s">
        <v>39</v>
      </c>
      <c r="N526" s="39" t="s">
        <v>40</v>
      </c>
      <c r="O526" s="40" t="s">
        <v>871</v>
      </c>
      <c r="P526" s="41">
        <v>17857000</v>
      </c>
      <c r="Q526" s="41">
        <v>0</v>
      </c>
      <c r="R526" s="41">
        <v>0</v>
      </c>
      <c r="S526" s="41">
        <v>17857000</v>
      </c>
      <c r="T526" s="41">
        <v>0</v>
      </c>
      <c r="U526" s="41">
        <v>4944200</v>
      </c>
      <c r="V526" s="41">
        <v>12912800</v>
      </c>
      <c r="W526" s="41">
        <v>4944200</v>
      </c>
      <c r="X526" s="41">
        <v>4944200</v>
      </c>
      <c r="Y526" s="41">
        <v>4944200</v>
      </c>
      <c r="Z526" s="41">
        <v>4944200</v>
      </c>
    </row>
    <row r="527" spans="1:26" ht="15" customHeight="1" x14ac:dyDescent="0.3">
      <c r="A527" s="39" t="s">
        <v>1093</v>
      </c>
      <c r="B527" s="40" t="s">
        <v>1094</v>
      </c>
      <c r="C527" s="43" t="s">
        <v>999</v>
      </c>
      <c r="D527" s="39" t="s">
        <v>36</v>
      </c>
      <c r="E527" s="39" t="s">
        <v>37</v>
      </c>
      <c r="F527" s="39" t="s">
        <v>37</v>
      </c>
      <c r="G527" s="39" t="s">
        <v>46</v>
      </c>
      <c r="H527" s="39" t="s">
        <v>57</v>
      </c>
      <c r="I527" s="39" t="s">
        <v>57</v>
      </c>
      <c r="J527" s="39"/>
      <c r="K527" s="39"/>
      <c r="L527" s="39" t="s">
        <v>38</v>
      </c>
      <c r="M527" s="39" t="s">
        <v>39</v>
      </c>
      <c r="N527" s="39" t="s">
        <v>40</v>
      </c>
      <c r="O527" s="40" t="s">
        <v>872</v>
      </c>
      <c r="P527" s="41">
        <v>22646610</v>
      </c>
      <c r="Q527" s="41">
        <v>0</v>
      </c>
      <c r="R527" s="41">
        <v>0</v>
      </c>
      <c r="S527" s="41">
        <v>22646610</v>
      </c>
      <c r="T527" s="41">
        <v>0</v>
      </c>
      <c r="U527" s="41">
        <v>1999683</v>
      </c>
      <c r="V527" s="41">
        <v>20646927</v>
      </c>
      <c r="W527" s="41">
        <v>1999683</v>
      </c>
      <c r="X527" s="41">
        <v>1999683</v>
      </c>
      <c r="Y527" s="41">
        <v>1999683</v>
      </c>
      <c r="Z527" s="41">
        <v>1999683</v>
      </c>
    </row>
    <row r="528" spans="1:26" ht="15" customHeight="1" x14ac:dyDescent="0.3">
      <c r="A528" s="39" t="s">
        <v>1093</v>
      </c>
      <c r="B528" s="40" t="s">
        <v>1094</v>
      </c>
      <c r="C528" s="43" t="s">
        <v>1000</v>
      </c>
      <c r="D528" s="39" t="s">
        <v>36</v>
      </c>
      <c r="E528" s="39" t="s">
        <v>37</v>
      </c>
      <c r="F528" s="39" t="s">
        <v>37</v>
      </c>
      <c r="G528" s="39" t="s">
        <v>46</v>
      </c>
      <c r="H528" s="39" t="s">
        <v>57</v>
      </c>
      <c r="I528" s="39" t="s">
        <v>60</v>
      </c>
      <c r="J528" s="39"/>
      <c r="K528" s="39"/>
      <c r="L528" s="39" t="s">
        <v>38</v>
      </c>
      <c r="M528" s="39" t="s">
        <v>39</v>
      </c>
      <c r="N528" s="39" t="s">
        <v>40</v>
      </c>
      <c r="O528" s="40" t="s">
        <v>873</v>
      </c>
      <c r="P528" s="41">
        <v>0</v>
      </c>
      <c r="Q528" s="41">
        <v>6175192</v>
      </c>
      <c r="R528" s="41">
        <v>0</v>
      </c>
      <c r="S528" s="41">
        <v>6175192</v>
      </c>
      <c r="T528" s="41">
        <v>0</v>
      </c>
      <c r="U528" s="41">
        <v>6175192</v>
      </c>
      <c r="V528" s="41">
        <v>0</v>
      </c>
      <c r="W528" s="41">
        <v>6175192</v>
      </c>
      <c r="X528" s="41">
        <v>6175192</v>
      </c>
      <c r="Y528" s="41">
        <v>6175192</v>
      </c>
      <c r="Z528" s="41">
        <v>6175192</v>
      </c>
    </row>
    <row r="529" spans="1:26" ht="15" customHeight="1" x14ac:dyDescent="0.3">
      <c r="A529" s="39" t="s">
        <v>1093</v>
      </c>
      <c r="B529" s="40" t="s">
        <v>1094</v>
      </c>
      <c r="C529" s="43" t="s">
        <v>1001</v>
      </c>
      <c r="D529" s="39" t="s">
        <v>36</v>
      </c>
      <c r="E529" s="39" t="s">
        <v>37</v>
      </c>
      <c r="F529" s="39" t="s">
        <v>37</v>
      </c>
      <c r="G529" s="39" t="s">
        <v>46</v>
      </c>
      <c r="H529" s="39" t="s">
        <v>57</v>
      </c>
      <c r="I529" s="39" t="s">
        <v>849</v>
      </c>
      <c r="J529" s="39"/>
      <c r="K529" s="39"/>
      <c r="L529" s="39" t="s">
        <v>38</v>
      </c>
      <c r="M529" s="39" t="s">
        <v>39</v>
      </c>
      <c r="N529" s="39" t="s">
        <v>40</v>
      </c>
      <c r="O529" s="40" t="s">
        <v>874</v>
      </c>
      <c r="P529" s="41">
        <v>1823850</v>
      </c>
      <c r="Q529" s="41">
        <v>0</v>
      </c>
      <c r="R529" s="41">
        <v>0</v>
      </c>
      <c r="S529" s="41">
        <v>1823850</v>
      </c>
      <c r="T529" s="41">
        <v>0</v>
      </c>
      <c r="U529" s="41">
        <v>676258</v>
      </c>
      <c r="V529" s="41">
        <v>1147592</v>
      </c>
      <c r="W529" s="41">
        <v>676258</v>
      </c>
      <c r="X529" s="41">
        <v>676258</v>
      </c>
      <c r="Y529" s="41">
        <v>676258</v>
      </c>
      <c r="Z529" s="41">
        <v>676258</v>
      </c>
    </row>
    <row r="530" spans="1:26" ht="15" customHeight="1" x14ac:dyDescent="0.3">
      <c r="A530" s="39" t="s">
        <v>1093</v>
      </c>
      <c r="B530" s="40" t="s">
        <v>1094</v>
      </c>
      <c r="C530" s="43" t="s">
        <v>1002</v>
      </c>
      <c r="D530" s="39" t="s">
        <v>36</v>
      </c>
      <c r="E530" s="39" t="s">
        <v>37</v>
      </c>
      <c r="F530" s="39" t="s">
        <v>37</v>
      </c>
      <c r="G530" s="39" t="s">
        <v>46</v>
      </c>
      <c r="H530" s="39" t="s">
        <v>60</v>
      </c>
      <c r="I530" s="39"/>
      <c r="J530" s="39"/>
      <c r="K530" s="39"/>
      <c r="L530" s="39" t="s">
        <v>38</v>
      </c>
      <c r="M530" s="39" t="s">
        <v>39</v>
      </c>
      <c r="N530" s="39" t="s">
        <v>40</v>
      </c>
      <c r="O530" s="40" t="s">
        <v>875</v>
      </c>
      <c r="P530" s="41">
        <v>16936290</v>
      </c>
      <c r="Q530" s="41">
        <v>0</v>
      </c>
      <c r="R530" s="41">
        <v>0</v>
      </c>
      <c r="S530" s="41">
        <v>16936290</v>
      </c>
      <c r="T530" s="41">
        <v>0</v>
      </c>
      <c r="U530" s="41">
        <v>9419868</v>
      </c>
      <c r="V530" s="41">
        <v>7516422</v>
      </c>
      <c r="W530" s="41">
        <v>9419868</v>
      </c>
      <c r="X530" s="41">
        <v>9419868</v>
      </c>
      <c r="Y530" s="41">
        <v>9419868</v>
      </c>
      <c r="Z530" s="41">
        <v>9419868</v>
      </c>
    </row>
    <row r="531" spans="1:26" ht="15" customHeight="1" x14ac:dyDescent="0.3">
      <c r="A531" s="39" t="s">
        <v>1093</v>
      </c>
      <c r="B531" s="40" t="s">
        <v>1094</v>
      </c>
      <c r="C531" s="43" t="s">
        <v>1007</v>
      </c>
      <c r="D531" s="39" t="s">
        <v>36</v>
      </c>
      <c r="E531" s="39" t="s">
        <v>43</v>
      </c>
      <c r="F531" s="39" t="s">
        <v>43</v>
      </c>
      <c r="G531" s="39" t="s">
        <v>37</v>
      </c>
      <c r="H531" s="39" t="s">
        <v>849</v>
      </c>
      <c r="I531" s="39" t="s">
        <v>849</v>
      </c>
      <c r="J531" s="39"/>
      <c r="K531" s="39"/>
      <c r="L531" s="39" t="s">
        <v>38</v>
      </c>
      <c r="M531" s="39" t="s">
        <v>39</v>
      </c>
      <c r="N531" s="39" t="s">
        <v>40</v>
      </c>
      <c r="O531" s="40" t="s">
        <v>882</v>
      </c>
      <c r="P531" s="41">
        <v>0</v>
      </c>
      <c r="Q531" s="41">
        <v>900000</v>
      </c>
      <c r="R531" s="41">
        <v>0</v>
      </c>
      <c r="S531" s="41">
        <v>900000</v>
      </c>
      <c r="T531" s="41">
        <v>0</v>
      </c>
      <c r="U531" s="41">
        <v>900000</v>
      </c>
      <c r="V531" s="41">
        <v>0</v>
      </c>
      <c r="W531" s="41">
        <v>0</v>
      </c>
      <c r="X531" s="41">
        <v>0</v>
      </c>
      <c r="Y531" s="41">
        <v>0</v>
      </c>
      <c r="Z531" s="41">
        <v>0</v>
      </c>
    </row>
    <row r="532" spans="1:26" ht="15" customHeight="1" x14ac:dyDescent="0.3">
      <c r="A532" s="39" t="s">
        <v>1093</v>
      </c>
      <c r="B532" s="40" t="s">
        <v>1094</v>
      </c>
      <c r="C532" s="43" t="s">
        <v>1011</v>
      </c>
      <c r="D532" s="39" t="s">
        <v>36</v>
      </c>
      <c r="E532" s="39" t="s">
        <v>43</v>
      </c>
      <c r="F532" s="39" t="s">
        <v>43</v>
      </c>
      <c r="G532" s="39" t="s">
        <v>43</v>
      </c>
      <c r="H532" s="39" t="s">
        <v>855</v>
      </c>
      <c r="I532" s="39" t="s">
        <v>851</v>
      </c>
      <c r="J532" s="39"/>
      <c r="K532" s="39"/>
      <c r="L532" s="39" t="s">
        <v>38</v>
      </c>
      <c r="M532" s="39" t="s">
        <v>39</v>
      </c>
      <c r="N532" s="39" t="s">
        <v>40</v>
      </c>
      <c r="O532" s="40" t="s">
        <v>886</v>
      </c>
      <c r="P532" s="41">
        <v>0</v>
      </c>
      <c r="Q532" s="41">
        <v>78400</v>
      </c>
      <c r="R532" s="41">
        <v>0</v>
      </c>
      <c r="S532" s="41">
        <v>78400</v>
      </c>
      <c r="T532" s="41">
        <v>0</v>
      </c>
      <c r="U532" s="41">
        <v>78400</v>
      </c>
      <c r="V532" s="41">
        <v>0</v>
      </c>
      <c r="W532" s="41">
        <v>78400</v>
      </c>
      <c r="X532" s="41">
        <v>78400</v>
      </c>
      <c r="Y532" s="41">
        <v>78400</v>
      </c>
      <c r="Z532" s="41">
        <v>78400</v>
      </c>
    </row>
    <row r="533" spans="1:26" ht="15" customHeight="1" x14ac:dyDescent="0.3">
      <c r="A533" s="39" t="s">
        <v>1093</v>
      </c>
      <c r="B533" s="40" t="s">
        <v>1094</v>
      </c>
      <c r="C533" s="43" t="s">
        <v>1013</v>
      </c>
      <c r="D533" s="39" t="s">
        <v>36</v>
      </c>
      <c r="E533" s="39" t="s">
        <v>43</v>
      </c>
      <c r="F533" s="39" t="s">
        <v>43</v>
      </c>
      <c r="G533" s="39" t="s">
        <v>43</v>
      </c>
      <c r="H533" s="39" t="s">
        <v>855</v>
      </c>
      <c r="I533" s="39" t="s">
        <v>861</v>
      </c>
      <c r="J533" s="39"/>
      <c r="K533" s="39"/>
      <c r="L533" s="39" t="s">
        <v>38</v>
      </c>
      <c r="M533" s="39" t="s">
        <v>39</v>
      </c>
      <c r="N533" s="39" t="s">
        <v>40</v>
      </c>
      <c r="O533" s="40" t="s">
        <v>888</v>
      </c>
      <c r="P533" s="41">
        <v>28000000</v>
      </c>
      <c r="Q533" s="41">
        <v>0</v>
      </c>
      <c r="R533" s="41">
        <v>0</v>
      </c>
      <c r="S533" s="41">
        <v>28000000</v>
      </c>
      <c r="T533" s="41">
        <v>0</v>
      </c>
      <c r="U533" s="41">
        <v>28000000</v>
      </c>
      <c r="V533" s="41">
        <v>0</v>
      </c>
      <c r="W533" s="41">
        <v>9642579</v>
      </c>
      <c r="X533" s="41">
        <v>9642579</v>
      </c>
      <c r="Y533" s="41">
        <v>9642579</v>
      </c>
      <c r="Z533" s="41">
        <v>9642579</v>
      </c>
    </row>
    <row r="534" spans="1:26" ht="15" customHeight="1" x14ac:dyDescent="0.3">
      <c r="A534" s="39" t="s">
        <v>1093</v>
      </c>
      <c r="B534" s="40" t="s">
        <v>1094</v>
      </c>
      <c r="C534" s="43" t="s">
        <v>1014</v>
      </c>
      <c r="D534" s="39" t="s">
        <v>36</v>
      </c>
      <c r="E534" s="39" t="s">
        <v>43</v>
      </c>
      <c r="F534" s="39" t="s">
        <v>43</v>
      </c>
      <c r="G534" s="39" t="s">
        <v>43</v>
      </c>
      <c r="H534" s="39" t="s">
        <v>857</v>
      </c>
      <c r="I534" s="39" t="s">
        <v>57</v>
      </c>
      <c r="J534" s="39"/>
      <c r="K534" s="39"/>
      <c r="L534" s="39" t="s">
        <v>38</v>
      </c>
      <c r="M534" s="39" t="s">
        <v>39</v>
      </c>
      <c r="N534" s="39" t="s">
        <v>40</v>
      </c>
      <c r="O534" s="40" t="s">
        <v>889</v>
      </c>
      <c r="P534" s="41">
        <v>28716096</v>
      </c>
      <c r="Q534" s="41">
        <v>0</v>
      </c>
      <c r="R534" s="41">
        <v>28716096</v>
      </c>
      <c r="S534" s="41">
        <v>0</v>
      </c>
      <c r="T534" s="41">
        <v>0</v>
      </c>
      <c r="U534" s="41">
        <v>0</v>
      </c>
      <c r="V534" s="41">
        <v>0</v>
      </c>
      <c r="W534" s="41">
        <v>0</v>
      </c>
      <c r="X534" s="41">
        <v>0</v>
      </c>
      <c r="Y534" s="41">
        <v>0</v>
      </c>
      <c r="Z534" s="41">
        <v>0</v>
      </c>
    </row>
    <row r="535" spans="1:26" ht="15" customHeight="1" x14ac:dyDescent="0.3">
      <c r="A535" s="39" t="s">
        <v>1093</v>
      </c>
      <c r="B535" s="40" t="s">
        <v>1094</v>
      </c>
      <c r="C535" s="43" t="s">
        <v>187</v>
      </c>
      <c r="D535" s="39" t="s">
        <v>36</v>
      </c>
      <c r="E535" s="39" t="s">
        <v>43</v>
      </c>
      <c r="F535" s="39" t="s">
        <v>43</v>
      </c>
      <c r="G535" s="39" t="s">
        <v>43</v>
      </c>
      <c r="H535" s="39" t="s">
        <v>857</v>
      </c>
      <c r="I535" s="39" t="s">
        <v>60</v>
      </c>
      <c r="J535" s="39"/>
      <c r="K535" s="39"/>
      <c r="L535" s="39" t="s">
        <v>38</v>
      </c>
      <c r="M535" s="39" t="s">
        <v>39</v>
      </c>
      <c r="N535" s="39" t="s">
        <v>40</v>
      </c>
      <c r="O535" s="40" t="s">
        <v>890</v>
      </c>
      <c r="P535" s="41">
        <v>0</v>
      </c>
      <c r="Q535" s="41">
        <v>32316096</v>
      </c>
      <c r="R535" s="41">
        <v>0</v>
      </c>
      <c r="S535" s="41">
        <v>32316096</v>
      </c>
      <c r="T535" s="41">
        <v>0</v>
      </c>
      <c r="U535" s="41">
        <v>32316096</v>
      </c>
      <c r="V535" s="41">
        <v>0</v>
      </c>
      <c r="W535" s="41">
        <v>10146352</v>
      </c>
      <c r="X535" s="41">
        <v>10146352</v>
      </c>
      <c r="Y535" s="41">
        <v>10146352</v>
      </c>
      <c r="Z535" s="41">
        <v>10146352</v>
      </c>
    </row>
    <row r="536" spans="1:26" ht="15" customHeight="1" x14ac:dyDescent="0.3">
      <c r="A536" s="39" t="s">
        <v>1093</v>
      </c>
      <c r="B536" s="40" t="s">
        <v>1094</v>
      </c>
      <c r="C536" s="43" t="s">
        <v>187</v>
      </c>
      <c r="D536" s="39" t="s">
        <v>36</v>
      </c>
      <c r="E536" s="39" t="s">
        <v>43</v>
      </c>
      <c r="F536" s="39" t="s">
        <v>43</v>
      </c>
      <c r="G536" s="39" t="s">
        <v>43</v>
      </c>
      <c r="H536" s="39" t="s">
        <v>857</v>
      </c>
      <c r="I536" s="39" t="s">
        <v>60</v>
      </c>
      <c r="J536" s="39"/>
      <c r="K536" s="39"/>
      <c r="L536" s="39" t="s">
        <v>50</v>
      </c>
      <c r="M536" s="39" t="s">
        <v>51</v>
      </c>
      <c r="N536" s="39" t="s">
        <v>40</v>
      </c>
      <c r="O536" s="40" t="s">
        <v>890</v>
      </c>
      <c r="P536" s="41">
        <v>0</v>
      </c>
      <c r="Q536" s="41">
        <v>50000000</v>
      </c>
      <c r="R536" s="41">
        <v>0</v>
      </c>
      <c r="S536" s="41">
        <v>50000000</v>
      </c>
      <c r="T536" s="41">
        <v>0</v>
      </c>
      <c r="U536" s="41">
        <v>50000000</v>
      </c>
      <c r="V536" s="41">
        <v>0</v>
      </c>
      <c r="W536" s="41">
        <v>44000000</v>
      </c>
      <c r="X536" s="41">
        <v>4800000</v>
      </c>
      <c r="Y536" s="41">
        <v>4800000</v>
      </c>
      <c r="Z536" s="41">
        <v>4800000</v>
      </c>
    </row>
    <row r="537" spans="1:26" ht="15" customHeight="1" x14ac:dyDescent="0.3">
      <c r="A537" s="39" t="s">
        <v>1093</v>
      </c>
      <c r="B537" s="40" t="s">
        <v>1094</v>
      </c>
      <c r="C537" s="43" t="s">
        <v>1017</v>
      </c>
      <c r="D537" s="39" t="s">
        <v>36</v>
      </c>
      <c r="E537" s="39" t="s">
        <v>43</v>
      </c>
      <c r="F537" s="39" t="s">
        <v>43</v>
      </c>
      <c r="G537" s="39" t="s">
        <v>43</v>
      </c>
      <c r="H537" s="39" t="s">
        <v>859</v>
      </c>
      <c r="I537" s="39" t="s">
        <v>851</v>
      </c>
      <c r="J537" s="39"/>
      <c r="K537" s="39"/>
      <c r="L537" s="39" t="s">
        <v>38</v>
      </c>
      <c r="M537" s="39" t="s">
        <v>39</v>
      </c>
      <c r="N537" s="39" t="s">
        <v>40</v>
      </c>
      <c r="O537" s="40" t="s">
        <v>893</v>
      </c>
      <c r="P537" s="41">
        <v>3200000</v>
      </c>
      <c r="Q537" s="41">
        <v>0</v>
      </c>
      <c r="R537" s="41">
        <v>0</v>
      </c>
      <c r="S537" s="41">
        <v>3200000</v>
      </c>
      <c r="T537" s="41">
        <v>0</v>
      </c>
      <c r="U537" s="41">
        <v>3200000</v>
      </c>
      <c r="V537" s="41">
        <v>0</v>
      </c>
      <c r="W537" s="41">
        <v>1093343</v>
      </c>
      <c r="X537" s="41">
        <v>1093343</v>
      </c>
      <c r="Y537" s="41">
        <v>1093343</v>
      </c>
      <c r="Z537" s="41">
        <v>1093343</v>
      </c>
    </row>
    <row r="538" spans="1:26" ht="15" customHeight="1" x14ac:dyDescent="0.3">
      <c r="A538" s="39" t="s">
        <v>1093</v>
      </c>
      <c r="B538" s="40" t="s">
        <v>1094</v>
      </c>
      <c r="C538" s="43" t="s">
        <v>1023</v>
      </c>
      <c r="D538" s="39" t="s">
        <v>36</v>
      </c>
      <c r="E538" s="39" t="s">
        <v>43</v>
      </c>
      <c r="F538" s="39" t="s">
        <v>43</v>
      </c>
      <c r="G538" s="39" t="s">
        <v>43</v>
      </c>
      <c r="H538" s="39" t="s">
        <v>861</v>
      </c>
      <c r="I538" s="39" t="s">
        <v>851</v>
      </c>
      <c r="J538" s="39"/>
      <c r="K538" s="39"/>
      <c r="L538" s="39" t="s">
        <v>38</v>
      </c>
      <c r="M538" s="39" t="s">
        <v>39</v>
      </c>
      <c r="N538" s="39" t="s">
        <v>40</v>
      </c>
      <c r="O538" s="40" t="s">
        <v>899</v>
      </c>
      <c r="P538" s="41">
        <v>2500000</v>
      </c>
      <c r="Q538" s="41">
        <v>0</v>
      </c>
      <c r="R538" s="41">
        <v>0</v>
      </c>
      <c r="S538" s="41">
        <v>2500000</v>
      </c>
      <c r="T538" s="41">
        <v>0</v>
      </c>
      <c r="U538" s="41">
        <v>2500000</v>
      </c>
      <c r="V538" s="41">
        <v>0</v>
      </c>
      <c r="W538" s="41">
        <v>827711</v>
      </c>
      <c r="X538" s="41">
        <v>827711</v>
      </c>
      <c r="Y538" s="41">
        <v>827711</v>
      </c>
      <c r="Z538" s="41">
        <v>827711</v>
      </c>
    </row>
    <row r="539" spans="1:26" ht="15" customHeight="1" x14ac:dyDescent="0.3">
      <c r="A539" s="39" t="s">
        <v>1093</v>
      </c>
      <c r="B539" s="40" t="s">
        <v>1094</v>
      </c>
      <c r="C539" s="43" t="s">
        <v>1025</v>
      </c>
      <c r="D539" s="39" t="s">
        <v>36</v>
      </c>
      <c r="E539" s="39" t="s">
        <v>43</v>
      </c>
      <c r="F539" s="39" t="s">
        <v>43</v>
      </c>
      <c r="G539" s="39" t="s">
        <v>43</v>
      </c>
      <c r="H539" s="39" t="s">
        <v>863</v>
      </c>
      <c r="I539" s="39"/>
      <c r="J539" s="39"/>
      <c r="K539" s="39"/>
      <c r="L539" s="39" t="s">
        <v>38</v>
      </c>
      <c r="M539" s="39" t="s">
        <v>39</v>
      </c>
      <c r="N539" s="39" t="s">
        <v>40</v>
      </c>
      <c r="O539" s="40" t="s">
        <v>901</v>
      </c>
      <c r="P539" s="41">
        <v>0</v>
      </c>
      <c r="Q539" s="41">
        <v>387480</v>
      </c>
      <c r="R539" s="41">
        <v>0</v>
      </c>
      <c r="S539" s="41">
        <v>387480</v>
      </c>
      <c r="T539" s="41">
        <v>0</v>
      </c>
      <c r="U539" s="41">
        <v>387480</v>
      </c>
      <c r="V539" s="41">
        <v>0</v>
      </c>
      <c r="W539" s="41">
        <v>387480</v>
      </c>
      <c r="X539" s="41">
        <v>387480</v>
      </c>
      <c r="Y539" s="41">
        <v>387480</v>
      </c>
      <c r="Z539" s="41">
        <v>387480</v>
      </c>
    </row>
    <row r="540" spans="1:26" ht="15" customHeight="1" x14ac:dyDescent="0.3">
      <c r="A540" s="39" t="s">
        <v>1093</v>
      </c>
      <c r="B540" s="40" t="s">
        <v>1094</v>
      </c>
      <c r="C540" s="43" t="s">
        <v>1026</v>
      </c>
      <c r="D540" s="39" t="s">
        <v>36</v>
      </c>
      <c r="E540" s="39" t="s">
        <v>46</v>
      </c>
      <c r="F540" s="39" t="s">
        <v>53</v>
      </c>
      <c r="G540" s="39" t="s">
        <v>43</v>
      </c>
      <c r="H540" s="39" t="s">
        <v>54</v>
      </c>
      <c r="I540" s="39" t="s">
        <v>57</v>
      </c>
      <c r="J540" s="39"/>
      <c r="K540" s="39"/>
      <c r="L540" s="39" t="s">
        <v>38</v>
      </c>
      <c r="M540" s="39" t="s">
        <v>39</v>
      </c>
      <c r="N540" s="39" t="s">
        <v>40</v>
      </c>
      <c r="O540" s="40" t="s">
        <v>902</v>
      </c>
      <c r="P540" s="41">
        <v>0</v>
      </c>
      <c r="Q540" s="41">
        <v>117233</v>
      </c>
      <c r="R540" s="41">
        <v>0</v>
      </c>
      <c r="S540" s="41">
        <v>117233</v>
      </c>
      <c r="T540" s="41">
        <v>0</v>
      </c>
      <c r="U540" s="41">
        <v>117233</v>
      </c>
      <c r="V540" s="41">
        <v>0</v>
      </c>
      <c r="W540" s="41">
        <v>117233</v>
      </c>
      <c r="X540" s="41">
        <v>117233</v>
      </c>
      <c r="Y540" s="41">
        <v>117233</v>
      </c>
      <c r="Z540" s="41">
        <v>117233</v>
      </c>
    </row>
    <row r="541" spans="1:26" ht="15" customHeight="1" x14ac:dyDescent="0.3">
      <c r="A541" s="39" t="s">
        <v>1093</v>
      </c>
      <c r="B541" s="40" t="s">
        <v>1094</v>
      </c>
      <c r="C541" s="43" t="s">
        <v>1028</v>
      </c>
      <c r="D541" s="39" t="s">
        <v>36</v>
      </c>
      <c r="E541" s="39" t="s">
        <v>63</v>
      </c>
      <c r="F541" s="39" t="s">
        <v>37</v>
      </c>
      <c r="G541" s="39" t="s">
        <v>43</v>
      </c>
      <c r="H541" s="39" t="s">
        <v>57</v>
      </c>
      <c r="I541" s="39"/>
      <c r="J541" s="39"/>
      <c r="K541" s="39"/>
      <c r="L541" s="39" t="s">
        <v>38</v>
      </c>
      <c r="M541" s="39" t="s">
        <v>39</v>
      </c>
      <c r="N541" s="39" t="s">
        <v>40</v>
      </c>
      <c r="O541" s="40" t="s">
        <v>904</v>
      </c>
      <c r="P541" s="41">
        <v>0</v>
      </c>
      <c r="Q541" s="41">
        <v>9927077</v>
      </c>
      <c r="R541" s="41">
        <v>0</v>
      </c>
      <c r="S541" s="41">
        <v>9927077</v>
      </c>
      <c r="T541" s="41">
        <v>0</v>
      </c>
      <c r="U541" s="41">
        <v>9927077</v>
      </c>
      <c r="V541" s="41">
        <v>0</v>
      </c>
      <c r="W541" s="41">
        <v>9927077</v>
      </c>
      <c r="X541" s="41">
        <v>9927077</v>
      </c>
      <c r="Y541" s="41">
        <v>9927077</v>
      </c>
      <c r="Z541" s="41">
        <v>9927077</v>
      </c>
    </row>
    <row r="542" spans="1:26" ht="15" customHeight="1" x14ac:dyDescent="0.3">
      <c r="A542" s="39" t="s">
        <v>1093</v>
      </c>
      <c r="B542" s="40" t="s">
        <v>1094</v>
      </c>
      <c r="C542" s="43" t="s">
        <v>1043</v>
      </c>
      <c r="D542" s="39" t="s">
        <v>68</v>
      </c>
      <c r="E542" s="39" t="s">
        <v>81</v>
      </c>
      <c r="F542" s="39" t="s">
        <v>70</v>
      </c>
      <c r="G542" s="39" t="s">
        <v>78</v>
      </c>
      <c r="H542" s="39" t="s">
        <v>908</v>
      </c>
      <c r="I542" s="39" t="s">
        <v>932</v>
      </c>
      <c r="J542" s="39" t="s">
        <v>43</v>
      </c>
      <c r="K542" s="39"/>
      <c r="L542" s="39" t="s">
        <v>38</v>
      </c>
      <c r="M542" s="39" t="s">
        <v>39</v>
      </c>
      <c r="N542" s="39" t="s">
        <v>40</v>
      </c>
      <c r="O542" s="40" t="s">
        <v>933</v>
      </c>
      <c r="P542" s="41">
        <v>0</v>
      </c>
      <c r="Q542" s="41">
        <v>326932750</v>
      </c>
      <c r="R542" s="41">
        <v>0</v>
      </c>
      <c r="S542" s="41">
        <v>326932750</v>
      </c>
      <c r="T542" s="41">
        <v>0</v>
      </c>
      <c r="U542" s="41">
        <v>303001353</v>
      </c>
      <c r="V542" s="41">
        <v>23931397</v>
      </c>
      <c r="W542" s="41">
        <v>303001353</v>
      </c>
      <c r="X542" s="41">
        <v>1112364</v>
      </c>
      <c r="Y542" s="41">
        <v>1112364</v>
      </c>
      <c r="Z542" s="41">
        <v>1112364</v>
      </c>
    </row>
    <row r="543" spans="1:26" ht="15" customHeight="1" x14ac:dyDescent="0.3">
      <c r="A543" s="39" t="s">
        <v>1093</v>
      </c>
      <c r="B543" s="40" t="s">
        <v>1094</v>
      </c>
      <c r="C543" s="43" t="s">
        <v>1043</v>
      </c>
      <c r="D543" s="39" t="s">
        <v>68</v>
      </c>
      <c r="E543" s="39" t="s">
        <v>81</v>
      </c>
      <c r="F543" s="39" t="s">
        <v>70</v>
      </c>
      <c r="G543" s="39" t="s">
        <v>78</v>
      </c>
      <c r="H543" s="39" t="s">
        <v>908</v>
      </c>
      <c r="I543" s="39" t="s">
        <v>932</v>
      </c>
      <c r="J543" s="39" t="s">
        <v>43</v>
      </c>
      <c r="K543" s="39"/>
      <c r="L543" s="39" t="s">
        <v>38</v>
      </c>
      <c r="M543" s="39" t="s">
        <v>83</v>
      </c>
      <c r="N543" s="39" t="s">
        <v>40</v>
      </c>
      <c r="O543" s="40" t="s">
        <v>933</v>
      </c>
      <c r="P543" s="41">
        <v>0</v>
      </c>
      <c r="Q543" s="41">
        <v>163082968</v>
      </c>
      <c r="R543" s="41">
        <v>0</v>
      </c>
      <c r="S543" s="41">
        <v>163082968</v>
      </c>
      <c r="T543" s="41">
        <v>0</v>
      </c>
      <c r="U543" s="41">
        <v>158565863</v>
      </c>
      <c r="V543" s="41">
        <v>4517105</v>
      </c>
      <c r="W543" s="41">
        <v>126463968</v>
      </c>
      <c r="X543" s="41">
        <v>11263960</v>
      </c>
      <c r="Y543" s="41">
        <v>11263960</v>
      </c>
      <c r="Z543" s="41">
        <v>11263960</v>
      </c>
    </row>
    <row r="544" spans="1:26" ht="15" customHeight="1" x14ac:dyDescent="0.3">
      <c r="A544" s="39" t="s">
        <v>1093</v>
      </c>
      <c r="B544" s="40" t="s">
        <v>1094</v>
      </c>
      <c r="C544" s="43" t="s">
        <v>1044</v>
      </c>
      <c r="D544" s="39" t="s">
        <v>68</v>
      </c>
      <c r="E544" s="39" t="s">
        <v>81</v>
      </c>
      <c r="F544" s="39" t="s">
        <v>70</v>
      </c>
      <c r="G544" s="39" t="s">
        <v>78</v>
      </c>
      <c r="H544" s="39" t="s">
        <v>908</v>
      </c>
      <c r="I544" s="39" t="s">
        <v>934</v>
      </c>
      <c r="J544" s="39" t="s">
        <v>43</v>
      </c>
      <c r="K544" s="39"/>
      <c r="L544" s="39" t="s">
        <v>50</v>
      </c>
      <c r="M544" s="39" t="s">
        <v>51</v>
      </c>
      <c r="N544" s="39" t="s">
        <v>40</v>
      </c>
      <c r="O544" s="40" t="s">
        <v>935</v>
      </c>
      <c r="P544" s="41">
        <v>0</v>
      </c>
      <c r="Q544" s="41">
        <v>104807890</v>
      </c>
      <c r="R544" s="41">
        <v>0</v>
      </c>
      <c r="S544" s="41">
        <v>104807890</v>
      </c>
      <c r="T544" s="41">
        <v>0</v>
      </c>
      <c r="U544" s="41">
        <v>104807890</v>
      </c>
      <c r="V544" s="41">
        <v>0</v>
      </c>
      <c r="W544" s="41">
        <v>29130116</v>
      </c>
      <c r="X544" s="41">
        <v>856436</v>
      </c>
      <c r="Y544" s="41">
        <v>856436</v>
      </c>
      <c r="Z544" s="41">
        <v>856436</v>
      </c>
    </row>
    <row r="545" spans="1:26" ht="15" customHeight="1" x14ac:dyDescent="0.3">
      <c r="A545" s="39" t="s">
        <v>1093</v>
      </c>
      <c r="B545" s="40" t="s">
        <v>1094</v>
      </c>
      <c r="C545" s="43" t="s">
        <v>1059</v>
      </c>
      <c r="D545" s="39" t="s">
        <v>68</v>
      </c>
      <c r="E545" s="39" t="s">
        <v>90</v>
      </c>
      <c r="F545" s="39" t="s">
        <v>70</v>
      </c>
      <c r="G545" s="39" t="s">
        <v>91</v>
      </c>
      <c r="H545" s="39" t="s">
        <v>908</v>
      </c>
      <c r="I545" s="39" t="s">
        <v>964</v>
      </c>
      <c r="J545" s="39" t="s">
        <v>43</v>
      </c>
      <c r="K545" s="39"/>
      <c r="L545" s="39" t="s">
        <v>50</v>
      </c>
      <c r="M545" s="39" t="s">
        <v>51</v>
      </c>
      <c r="N545" s="39" t="s">
        <v>40</v>
      </c>
      <c r="O545" s="40" t="s">
        <v>965</v>
      </c>
      <c r="P545" s="41">
        <v>0</v>
      </c>
      <c r="Q545" s="41">
        <v>24269760</v>
      </c>
      <c r="R545" s="41">
        <v>0</v>
      </c>
      <c r="S545" s="41">
        <v>24269760</v>
      </c>
      <c r="T545" s="41">
        <v>0</v>
      </c>
      <c r="U545" s="41">
        <v>24269760</v>
      </c>
      <c r="V545" s="41">
        <v>0</v>
      </c>
      <c r="W545" s="41">
        <v>0</v>
      </c>
      <c r="X545" s="42">
        <v>0</v>
      </c>
      <c r="Y545" s="41">
        <v>0</v>
      </c>
      <c r="Z545" s="41">
        <v>0</v>
      </c>
    </row>
    <row r="546" spans="1:26" ht="15" customHeight="1" x14ac:dyDescent="0.3">
      <c r="A546" s="39" t="s">
        <v>1095</v>
      </c>
      <c r="B546" s="40" t="s">
        <v>1096</v>
      </c>
      <c r="C546" s="43" t="s">
        <v>983</v>
      </c>
      <c r="D546" s="39" t="s">
        <v>36</v>
      </c>
      <c r="E546" s="39" t="s">
        <v>37</v>
      </c>
      <c r="F546" s="39" t="s">
        <v>37</v>
      </c>
      <c r="G546" s="39" t="s">
        <v>37</v>
      </c>
      <c r="H546" s="39" t="s">
        <v>57</v>
      </c>
      <c r="I546" s="39" t="s">
        <v>57</v>
      </c>
      <c r="J546" s="39"/>
      <c r="K546" s="39"/>
      <c r="L546" s="39" t="s">
        <v>38</v>
      </c>
      <c r="M546" s="39" t="s">
        <v>39</v>
      </c>
      <c r="N546" s="39" t="s">
        <v>40</v>
      </c>
      <c r="O546" s="40" t="s">
        <v>848</v>
      </c>
      <c r="P546" s="41">
        <v>558421000</v>
      </c>
      <c r="Q546" s="41">
        <v>0</v>
      </c>
      <c r="R546" s="41">
        <v>0</v>
      </c>
      <c r="S546" s="41">
        <v>558421000</v>
      </c>
      <c r="T546" s="41">
        <v>0</v>
      </c>
      <c r="U546" s="41">
        <v>190394002</v>
      </c>
      <c r="V546" s="41">
        <v>368026998</v>
      </c>
      <c r="W546" s="41">
        <v>190394002</v>
      </c>
      <c r="X546" s="41">
        <v>190394002</v>
      </c>
      <c r="Y546" s="41">
        <v>190394002</v>
      </c>
      <c r="Z546" s="41">
        <v>190394002</v>
      </c>
    </row>
    <row r="547" spans="1:26" ht="15" customHeight="1" x14ac:dyDescent="0.3">
      <c r="A547" s="39" t="s">
        <v>1095</v>
      </c>
      <c r="B547" s="40" t="s">
        <v>1096</v>
      </c>
      <c r="C547" s="43" t="s">
        <v>984</v>
      </c>
      <c r="D547" s="39" t="s">
        <v>36</v>
      </c>
      <c r="E547" s="39" t="s">
        <v>37</v>
      </c>
      <c r="F547" s="39" t="s">
        <v>37</v>
      </c>
      <c r="G547" s="39" t="s">
        <v>37</v>
      </c>
      <c r="H547" s="39" t="s">
        <v>57</v>
      </c>
      <c r="I547" s="39" t="s">
        <v>849</v>
      </c>
      <c r="J547" s="39"/>
      <c r="K547" s="39"/>
      <c r="L547" s="39" t="s">
        <v>38</v>
      </c>
      <c r="M547" s="39" t="s">
        <v>39</v>
      </c>
      <c r="N547" s="39" t="s">
        <v>40</v>
      </c>
      <c r="O547" s="40" t="s">
        <v>850</v>
      </c>
      <c r="P547" s="41">
        <v>0</v>
      </c>
      <c r="Q547" s="41">
        <v>21194703</v>
      </c>
      <c r="R547" s="41">
        <v>2357967</v>
      </c>
      <c r="S547" s="41">
        <v>18836736</v>
      </c>
      <c r="T547" s="41">
        <v>0</v>
      </c>
      <c r="U547" s="41">
        <v>0</v>
      </c>
      <c r="V547" s="41">
        <v>18836736</v>
      </c>
      <c r="W547" s="41">
        <v>0</v>
      </c>
      <c r="X547" s="41">
        <v>0</v>
      </c>
      <c r="Y547" s="41">
        <v>0</v>
      </c>
      <c r="Z547" s="41">
        <v>0</v>
      </c>
    </row>
    <row r="548" spans="1:26" ht="15" customHeight="1" x14ac:dyDescent="0.3">
      <c r="A548" s="39" t="s">
        <v>1095</v>
      </c>
      <c r="B548" s="40" t="s">
        <v>1096</v>
      </c>
      <c r="C548" s="43" t="s">
        <v>985</v>
      </c>
      <c r="D548" s="39" t="s">
        <v>36</v>
      </c>
      <c r="E548" s="39" t="s">
        <v>37</v>
      </c>
      <c r="F548" s="39" t="s">
        <v>37</v>
      </c>
      <c r="G548" s="39" t="s">
        <v>37</v>
      </c>
      <c r="H548" s="39" t="s">
        <v>57</v>
      </c>
      <c r="I548" s="39" t="s">
        <v>851</v>
      </c>
      <c r="J548" s="39"/>
      <c r="K548" s="39"/>
      <c r="L548" s="39" t="s">
        <v>38</v>
      </c>
      <c r="M548" s="39" t="s">
        <v>39</v>
      </c>
      <c r="N548" s="39" t="s">
        <v>40</v>
      </c>
      <c r="O548" s="40" t="s">
        <v>852</v>
      </c>
      <c r="P548" s="41">
        <v>11899000</v>
      </c>
      <c r="Q548" s="41">
        <v>0</v>
      </c>
      <c r="R548" s="41">
        <v>0</v>
      </c>
      <c r="S548" s="41">
        <v>11899000</v>
      </c>
      <c r="T548" s="41">
        <v>0</v>
      </c>
      <c r="U548" s="41">
        <v>3943955</v>
      </c>
      <c r="V548" s="41">
        <v>7955045</v>
      </c>
      <c r="W548" s="41">
        <v>3943955</v>
      </c>
      <c r="X548" s="41">
        <v>3943955</v>
      </c>
      <c r="Y548" s="41">
        <v>3943955</v>
      </c>
      <c r="Z548" s="41">
        <v>3943955</v>
      </c>
    </row>
    <row r="549" spans="1:26" ht="15" customHeight="1" x14ac:dyDescent="0.3">
      <c r="A549" s="39" t="s">
        <v>1095</v>
      </c>
      <c r="B549" s="40" t="s">
        <v>1096</v>
      </c>
      <c r="C549" s="43" t="s">
        <v>986</v>
      </c>
      <c r="D549" s="39" t="s">
        <v>36</v>
      </c>
      <c r="E549" s="39" t="s">
        <v>37</v>
      </c>
      <c r="F549" s="39" t="s">
        <v>37</v>
      </c>
      <c r="G549" s="39" t="s">
        <v>37</v>
      </c>
      <c r="H549" s="39" t="s">
        <v>57</v>
      </c>
      <c r="I549" s="39" t="s">
        <v>853</v>
      </c>
      <c r="J549" s="39"/>
      <c r="K549" s="39"/>
      <c r="L549" s="39" t="s">
        <v>38</v>
      </c>
      <c r="M549" s="39" t="s">
        <v>39</v>
      </c>
      <c r="N549" s="39" t="s">
        <v>40</v>
      </c>
      <c r="O549" s="40" t="s">
        <v>854</v>
      </c>
      <c r="P549" s="41">
        <v>17265000</v>
      </c>
      <c r="Q549" s="41">
        <v>0</v>
      </c>
      <c r="R549" s="41">
        <v>0</v>
      </c>
      <c r="S549" s="41">
        <v>17265000</v>
      </c>
      <c r="T549" s="41">
        <v>0</v>
      </c>
      <c r="U549" s="41">
        <v>6136957</v>
      </c>
      <c r="V549" s="41">
        <v>11128043</v>
      </c>
      <c r="W549" s="41">
        <v>6136957</v>
      </c>
      <c r="X549" s="41">
        <v>6136957</v>
      </c>
      <c r="Y549" s="41">
        <v>6136957</v>
      </c>
      <c r="Z549" s="41">
        <v>6136957</v>
      </c>
    </row>
    <row r="550" spans="1:26" ht="15" customHeight="1" x14ac:dyDescent="0.3">
      <c r="A550" s="39" t="s">
        <v>1095</v>
      </c>
      <c r="B550" s="40" t="s">
        <v>1096</v>
      </c>
      <c r="C550" s="43" t="s">
        <v>987</v>
      </c>
      <c r="D550" s="39" t="s">
        <v>36</v>
      </c>
      <c r="E550" s="39" t="s">
        <v>37</v>
      </c>
      <c r="F550" s="39" t="s">
        <v>37</v>
      </c>
      <c r="G550" s="39" t="s">
        <v>37</v>
      </c>
      <c r="H550" s="39" t="s">
        <v>57</v>
      </c>
      <c r="I550" s="39" t="s">
        <v>855</v>
      </c>
      <c r="J550" s="39"/>
      <c r="K550" s="39"/>
      <c r="L550" s="39" t="s">
        <v>38</v>
      </c>
      <c r="M550" s="39" t="s">
        <v>39</v>
      </c>
      <c r="N550" s="39" t="s">
        <v>40</v>
      </c>
      <c r="O550" s="40" t="s">
        <v>856</v>
      </c>
      <c r="P550" s="41">
        <v>49363000</v>
      </c>
      <c r="Q550" s="41">
        <v>0</v>
      </c>
      <c r="R550" s="41">
        <v>0</v>
      </c>
      <c r="S550" s="41">
        <v>49363000</v>
      </c>
      <c r="T550" s="41">
        <v>0</v>
      </c>
      <c r="U550" s="41">
        <v>0</v>
      </c>
      <c r="V550" s="41">
        <v>49363000</v>
      </c>
      <c r="W550" s="41">
        <v>0</v>
      </c>
      <c r="X550" s="41">
        <v>0</v>
      </c>
      <c r="Y550" s="41">
        <v>0</v>
      </c>
      <c r="Z550" s="41">
        <v>0</v>
      </c>
    </row>
    <row r="551" spans="1:26" ht="15" customHeight="1" x14ac:dyDescent="0.3">
      <c r="A551" s="39" t="s">
        <v>1095</v>
      </c>
      <c r="B551" s="40" t="s">
        <v>1096</v>
      </c>
      <c r="C551" s="43" t="s">
        <v>988</v>
      </c>
      <c r="D551" s="39" t="s">
        <v>36</v>
      </c>
      <c r="E551" s="39" t="s">
        <v>37</v>
      </c>
      <c r="F551" s="39" t="s">
        <v>37</v>
      </c>
      <c r="G551" s="39" t="s">
        <v>37</v>
      </c>
      <c r="H551" s="39" t="s">
        <v>57</v>
      </c>
      <c r="I551" s="39" t="s">
        <v>857</v>
      </c>
      <c r="J551" s="39"/>
      <c r="K551" s="39"/>
      <c r="L551" s="39" t="s">
        <v>38</v>
      </c>
      <c r="M551" s="39" t="s">
        <v>39</v>
      </c>
      <c r="N551" s="39" t="s">
        <v>40</v>
      </c>
      <c r="O551" s="40" t="s">
        <v>858</v>
      </c>
      <c r="P551" s="41">
        <v>19777000</v>
      </c>
      <c r="Q551" s="41">
        <v>0</v>
      </c>
      <c r="R551" s="41">
        <v>0</v>
      </c>
      <c r="S551" s="41">
        <v>19777000</v>
      </c>
      <c r="T551" s="41">
        <v>0</v>
      </c>
      <c r="U551" s="41">
        <v>3958338</v>
      </c>
      <c r="V551" s="41">
        <v>15818662</v>
      </c>
      <c r="W551" s="41">
        <v>3958338</v>
      </c>
      <c r="X551" s="41">
        <v>3958338</v>
      </c>
      <c r="Y551" s="41">
        <v>3958338</v>
      </c>
      <c r="Z551" s="41">
        <v>3958338</v>
      </c>
    </row>
    <row r="552" spans="1:26" ht="15" customHeight="1" x14ac:dyDescent="0.3">
      <c r="A552" s="39" t="s">
        <v>1095</v>
      </c>
      <c r="B552" s="40" t="s">
        <v>1096</v>
      </c>
      <c r="C552" s="43" t="s">
        <v>990</v>
      </c>
      <c r="D552" s="39" t="s">
        <v>36</v>
      </c>
      <c r="E552" s="39" t="s">
        <v>37</v>
      </c>
      <c r="F552" s="39" t="s">
        <v>37</v>
      </c>
      <c r="G552" s="39" t="s">
        <v>37</v>
      </c>
      <c r="H552" s="39" t="s">
        <v>57</v>
      </c>
      <c r="I552" s="39" t="s">
        <v>861</v>
      </c>
      <c r="J552" s="39"/>
      <c r="K552" s="39"/>
      <c r="L552" s="39" t="s">
        <v>38</v>
      </c>
      <c r="M552" s="39" t="s">
        <v>39</v>
      </c>
      <c r="N552" s="39" t="s">
        <v>40</v>
      </c>
      <c r="O552" s="40" t="s">
        <v>862</v>
      </c>
      <c r="P552" s="41">
        <v>64568000</v>
      </c>
      <c r="Q552" s="41">
        <v>0</v>
      </c>
      <c r="R552" s="41">
        <v>0</v>
      </c>
      <c r="S552" s="41">
        <v>64568000</v>
      </c>
      <c r="T552" s="41">
        <v>0</v>
      </c>
      <c r="U552" s="41">
        <v>0</v>
      </c>
      <c r="V552" s="41">
        <v>64568000</v>
      </c>
      <c r="W552" s="41">
        <v>0</v>
      </c>
      <c r="X552" s="41">
        <v>0</v>
      </c>
      <c r="Y552" s="41">
        <v>0</v>
      </c>
      <c r="Z552" s="41">
        <v>0</v>
      </c>
    </row>
    <row r="553" spans="1:26" ht="15" customHeight="1" x14ac:dyDescent="0.3">
      <c r="A553" s="39" t="s">
        <v>1095</v>
      </c>
      <c r="B553" s="40" t="s">
        <v>1096</v>
      </c>
      <c r="C553" s="43" t="s">
        <v>991</v>
      </c>
      <c r="D553" s="39" t="s">
        <v>36</v>
      </c>
      <c r="E553" s="39" t="s">
        <v>37</v>
      </c>
      <c r="F553" s="39" t="s">
        <v>37</v>
      </c>
      <c r="G553" s="39" t="s">
        <v>37</v>
      </c>
      <c r="H553" s="39" t="s">
        <v>57</v>
      </c>
      <c r="I553" s="39" t="s">
        <v>863</v>
      </c>
      <c r="J553" s="39"/>
      <c r="K553" s="39"/>
      <c r="L553" s="39" t="s">
        <v>38</v>
      </c>
      <c r="M553" s="39" t="s">
        <v>39</v>
      </c>
      <c r="N553" s="39" t="s">
        <v>40</v>
      </c>
      <c r="O553" s="40" t="s">
        <v>864</v>
      </c>
      <c r="P553" s="41">
        <v>29428000</v>
      </c>
      <c r="Q553" s="41">
        <v>0</v>
      </c>
      <c r="R553" s="41">
        <v>0</v>
      </c>
      <c r="S553" s="41">
        <v>29428000</v>
      </c>
      <c r="T553" s="41">
        <v>0</v>
      </c>
      <c r="U553" s="41">
        <v>10095382</v>
      </c>
      <c r="V553" s="41">
        <v>19332618</v>
      </c>
      <c r="W553" s="41">
        <v>10095382</v>
      </c>
      <c r="X553" s="41">
        <v>10095382</v>
      </c>
      <c r="Y553" s="41">
        <v>10095382</v>
      </c>
      <c r="Z553" s="41">
        <v>10095382</v>
      </c>
    </row>
    <row r="554" spans="1:26" ht="15" customHeight="1" x14ac:dyDescent="0.3">
      <c r="A554" s="39" t="s">
        <v>1095</v>
      </c>
      <c r="B554" s="40" t="s">
        <v>1096</v>
      </c>
      <c r="C554" s="43" t="s">
        <v>992</v>
      </c>
      <c r="D554" s="39" t="s">
        <v>36</v>
      </c>
      <c r="E554" s="39" t="s">
        <v>37</v>
      </c>
      <c r="F554" s="39" t="s">
        <v>37</v>
      </c>
      <c r="G554" s="39" t="s">
        <v>43</v>
      </c>
      <c r="H554" s="39" t="s">
        <v>57</v>
      </c>
      <c r="I554" s="39"/>
      <c r="J554" s="39"/>
      <c r="K554" s="39"/>
      <c r="L554" s="39" t="s">
        <v>38</v>
      </c>
      <c r="M554" s="39" t="s">
        <v>39</v>
      </c>
      <c r="N554" s="39" t="s">
        <v>40</v>
      </c>
      <c r="O554" s="40" t="s">
        <v>865</v>
      </c>
      <c r="P554" s="41">
        <v>73339000</v>
      </c>
      <c r="Q554" s="41">
        <v>0</v>
      </c>
      <c r="R554" s="41">
        <v>0</v>
      </c>
      <c r="S554" s="41">
        <v>73339000</v>
      </c>
      <c r="T554" s="41">
        <v>0</v>
      </c>
      <c r="U554" s="41">
        <v>19777900</v>
      </c>
      <c r="V554" s="41">
        <v>53561100</v>
      </c>
      <c r="W554" s="41">
        <v>19777900</v>
      </c>
      <c r="X554" s="41">
        <v>19777900</v>
      </c>
      <c r="Y554" s="41">
        <v>19777900</v>
      </c>
      <c r="Z554" s="41">
        <v>19777900</v>
      </c>
    </row>
    <row r="555" spans="1:26" ht="15" customHeight="1" x14ac:dyDescent="0.3">
      <c r="A555" s="39" t="s">
        <v>1095</v>
      </c>
      <c r="B555" s="40" t="s">
        <v>1096</v>
      </c>
      <c r="C555" s="43" t="s">
        <v>993</v>
      </c>
      <c r="D555" s="39" t="s">
        <v>36</v>
      </c>
      <c r="E555" s="39" t="s">
        <v>37</v>
      </c>
      <c r="F555" s="39" t="s">
        <v>37</v>
      </c>
      <c r="G555" s="39" t="s">
        <v>43</v>
      </c>
      <c r="H555" s="39" t="s">
        <v>60</v>
      </c>
      <c r="I555" s="39"/>
      <c r="J555" s="39"/>
      <c r="K555" s="39"/>
      <c r="L555" s="39" t="s">
        <v>38</v>
      </c>
      <c r="M555" s="39" t="s">
        <v>39</v>
      </c>
      <c r="N555" s="39" t="s">
        <v>40</v>
      </c>
      <c r="O555" s="40" t="s">
        <v>866</v>
      </c>
      <c r="P555" s="41">
        <v>51948000</v>
      </c>
      <c r="Q555" s="41">
        <v>0</v>
      </c>
      <c r="R555" s="41">
        <v>0</v>
      </c>
      <c r="S555" s="41">
        <v>51948000</v>
      </c>
      <c r="T555" s="41">
        <v>0</v>
      </c>
      <c r="U555" s="41">
        <v>17599200</v>
      </c>
      <c r="V555" s="41">
        <v>34348800</v>
      </c>
      <c r="W555" s="41">
        <v>17599200</v>
      </c>
      <c r="X555" s="41">
        <v>17599200</v>
      </c>
      <c r="Y555" s="41">
        <v>17599200</v>
      </c>
      <c r="Z555" s="41">
        <v>17599200</v>
      </c>
    </row>
    <row r="556" spans="1:26" ht="15" customHeight="1" x14ac:dyDescent="0.3">
      <c r="A556" s="39" t="s">
        <v>1095</v>
      </c>
      <c r="B556" s="40" t="s">
        <v>1096</v>
      </c>
      <c r="C556" s="43" t="s">
        <v>995</v>
      </c>
      <c r="D556" s="39" t="s">
        <v>36</v>
      </c>
      <c r="E556" s="39" t="s">
        <v>37</v>
      </c>
      <c r="F556" s="39" t="s">
        <v>37</v>
      </c>
      <c r="G556" s="39" t="s">
        <v>43</v>
      </c>
      <c r="H556" s="39" t="s">
        <v>851</v>
      </c>
      <c r="I556" s="39"/>
      <c r="J556" s="39"/>
      <c r="K556" s="39"/>
      <c r="L556" s="39" t="s">
        <v>38</v>
      </c>
      <c r="M556" s="39" t="s">
        <v>39</v>
      </c>
      <c r="N556" s="39" t="s">
        <v>40</v>
      </c>
      <c r="O556" s="40" t="s">
        <v>868</v>
      </c>
      <c r="P556" s="41">
        <v>30804000</v>
      </c>
      <c r="Q556" s="41">
        <v>0</v>
      </c>
      <c r="R556" s="41">
        <v>0</v>
      </c>
      <c r="S556" s="41">
        <v>30804000</v>
      </c>
      <c r="T556" s="41">
        <v>0</v>
      </c>
      <c r="U556" s="41">
        <v>9092600</v>
      </c>
      <c r="V556" s="41">
        <v>21711400</v>
      </c>
      <c r="W556" s="41">
        <v>9092600</v>
      </c>
      <c r="X556" s="41">
        <v>9092600</v>
      </c>
      <c r="Y556" s="41">
        <v>9092600</v>
      </c>
      <c r="Z556" s="41">
        <v>9092600</v>
      </c>
    </row>
    <row r="557" spans="1:26" ht="15" customHeight="1" x14ac:dyDescent="0.3">
      <c r="A557" s="39" t="s">
        <v>1095</v>
      </c>
      <c r="B557" s="40" t="s">
        <v>1096</v>
      </c>
      <c r="C557" s="43" t="s">
        <v>996</v>
      </c>
      <c r="D557" s="39" t="s">
        <v>36</v>
      </c>
      <c r="E557" s="39" t="s">
        <v>37</v>
      </c>
      <c r="F557" s="39" t="s">
        <v>37</v>
      </c>
      <c r="G557" s="39" t="s">
        <v>43</v>
      </c>
      <c r="H557" s="39" t="s">
        <v>853</v>
      </c>
      <c r="I557" s="39"/>
      <c r="J557" s="39"/>
      <c r="K557" s="39"/>
      <c r="L557" s="39" t="s">
        <v>38</v>
      </c>
      <c r="M557" s="39" t="s">
        <v>39</v>
      </c>
      <c r="N557" s="39" t="s">
        <v>40</v>
      </c>
      <c r="O557" s="40" t="s">
        <v>869</v>
      </c>
      <c r="P557" s="41">
        <v>6725000</v>
      </c>
      <c r="Q557" s="41">
        <v>0</v>
      </c>
      <c r="R557" s="41">
        <v>0</v>
      </c>
      <c r="S557" s="41">
        <v>6725000</v>
      </c>
      <c r="T557" s="41">
        <v>0</v>
      </c>
      <c r="U557" s="41">
        <v>2151300</v>
      </c>
      <c r="V557" s="41">
        <v>4573700</v>
      </c>
      <c r="W557" s="41">
        <v>2151300</v>
      </c>
      <c r="X557" s="41">
        <v>2151300</v>
      </c>
      <c r="Y557" s="41">
        <v>2151300</v>
      </c>
      <c r="Z557" s="41">
        <v>2151300</v>
      </c>
    </row>
    <row r="558" spans="1:26" ht="15" customHeight="1" x14ac:dyDescent="0.3">
      <c r="A558" s="39" t="s">
        <v>1095</v>
      </c>
      <c r="B558" s="40" t="s">
        <v>1096</v>
      </c>
      <c r="C558" s="43" t="s">
        <v>997</v>
      </c>
      <c r="D558" s="39" t="s">
        <v>36</v>
      </c>
      <c r="E558" s="39" t="s">
        <v>37</v>
      </c>
      <c r="F558" s="39" t="s">
        <v>37</v>
      </c>
      <c r="G558" s="39" t="s">
        <v>43</v>
      </c>
      <c r="H558" s="39" t="s">
        <v>855</v>
      </c>
      <c r="I558" s="39"/>
      <c r="J558" s="39"/>
      <c r="K558" s="39"/>
      <c r="L558" s="39" t="s">
        <v>38</v>
      </c>
      <c r="M558" s="39" t="s">
        <v>39</v>
      </c>
      <c r="N558" s="39" t="s">
        <v>40</v>
      </c>
      <c r="O558" s="40" t="s">
        <v>870</v>
      </c>
      <c r="P558" s="41">
        <v>23107000</v>
      </c>
      <c r="Q558" s="41">
        <v>0</v>
      </c>
      <c r="R558" s="41">
        <v>0</v>
      </c>
      <c r="S558" s="41">
        <v>23107000</v>
      </c>
      <c r="T558" s="41">
        <v>0</v>
      </c>
      <c r="U558" s="41">
        <v>6822600</v>
      </c>
      <c r="V558" s="41">
        <v>16284400</v>
      </c>
      <c r="W558" s="41">
        <v>6822600</v>
      </c>
      <c r="X558" s="41">
        <v>6822600</v>
      </c>
      <c r="Y558" s="41">
        <v>6822600</v>
      </c>
      <c r="Z558" s="41">
        <v>6822600</v>
      </c>
    </row>
    <row r="559" spans="1:26" ht="15" customHeight="1" x14ac:dyDescent="0.3">
      <c r="A559" s="39" t="s">
        <v>1095</v>
      </c>
      <c r="B559" s="40" t="s">
        <v>1096</v>
      </c>
      <c r="C559" s="43" t="s">
        <v>998</v>
      </c>
      <c r="D559" s="39" t="s">
        <v>36</v>
      </c>
      <c r="E559" s="39" t="s">
        <v>37</v>
      </c>
      <c r="F559" s="39" t="s">
        <v>37</v>
      </c>
      <c r="G559" s="39" t="s">
        <v>43</v>
      </c>
      <c r="H559" s="39" t="s">
        <v>857</v>
      </c>
      <c r="I559" s="39"/>
      <c r="J559" s="39"/>
      <c r="K559" s="39"/>
      <c r="L559" s="39" t="s">
        <v>38</v>
      </c>
      <c r="M559" s="39" t="s">
        <v>39</v>
      </c>
      <c r="N559" s="39" t="s">
        <v>40</v>
      </c>
      <c r="O559" s="40" t="s">
        <v>871</v>
      </c>
      <c r="P559" s="41">
        <v>15408000</v>
      </c>
      <c r="Q559" s="41">
        <v>0</v>
      </c>
      <c r="R559" s="41">
        <v>0</v>
      </c>
      <c r="S559" s="41">
        <v>15408000</v>
      </c>
      <c r="T559" s="41">
        <v>0</v>
      </c>
      <c r="U559" s="41">
        <v>4548600</v>
      </c>
      <c r="V559" s="41">
        <v>10859400</v>
      </c>
      <c r="W559" s="41">
        <v>4548600</v>
      </c>
      <c r="X559" s="41">
        <v>4548600</v>
      </c>
      <c r="Y559" s="41">
        <v>4548600</v>
      </c>
      <c r="Z559" s="41">
        <v>4548600</v>
      </c>
    </row>
    <row r="560" spans="1:26" ht="15" customHeight="1" x14ac:dyDescent="0.3">
      <c r="A560" s="39" t="s">
        <v>1095</v>
      </c>
      <c r="B560" s="40" t="s">
        <v>1096</v>
      </c>
      <c r="C560" s="43" t="s">
        <v>999</v>
      </c>
      <c r="D560" s="39" t="s">
        <v>36</v>
      </c>
      <c r="E560" s="39" t="s">
        <v>37</v>
      </c>
      <c r="F560" s="39" t="s">
        <v>37</v>
      </c>
      <c r="G560" s="39" t="s">
        <v>46</v>
      </c>
      <c r="H560" s="39" t="s">
        <v>57</v>
      </c>
      <c r="I560" s="39" t="s">
        <v>57</v>
      </c>
      <c r="J560" s="39"/>
      <c r="K560" s="39"/>
      <c r="L560" s="39" t="s">
        <v>38</v>
      </c>
      <c r="M560" s="39" t="s">
        <v>39</v>
      </c>
      <c r="N560" s="39" t="s">
        <v>40</v>
      </c>
      <c r="O560" s="40" t="s">
        <v>872</v>
      </c>
      <c r="P560" s="41">
        <v>3702510</v>
      </c>
      <c r="Q560" s="41">
        <v>10000000</v>
      </c>
      <c r="R560" s="41">
        <v>0</v>
      </c>
      <c r="S560" s="41">
        <v>13702510</v>
      </c>
      <c r="T560" s="41">
        <v>0</v>
      </c>
      <c r="U560" s="41">
        <v>10863705</v>
      </c>
      <c r="V560" s="41">
        <v>2838805</v>
      </c>
      <c r="W560" s="41">
        <v>10863705</v>
      </c>
      <c r="X560" s="41">
        <v>10863705</v>
      </c>
      <c r="Y560" s="41">
        <v>10863705</v>
      </c>
      <c r="Z560" s="41">
        <v>10863705</v>
      </c>
    </row>
    <row r="561" spans="1:26" ht="15" customHeight="1" x14ac:dyDescent="0.3">
      <c r="A561" s="39" t="s">
        <v>1095</v>
      </c>
      <c r="B561" s="40" t="s">
        <v>1096</v>
      </c>
      <c r="C561" s="43" t="s">
        <v>1001</v>
      </c>
      <c r="D561" s="39" t="s">
        <v>36</v>
      </c>
      <c r="E561" s="39" t="s">
        <v>37</v>
      </c>
      <c r="F561" s="39" t="s">
        <v>37</v>
      </c>
      <c r="G561" s="39" t="s">
        <v>46</v>
      </c>
      <c r="H561" s="39" t="s">
        <v>57</v>
      </c>
      <c r="I561" s="39" t="s">
        <v>849</v>
      </c>
      <c r="J561" s="39"/>
      <c r="K561" s="39"/>
      <c r="L561" s="39" t="s">
        <v>38</v>
      </c>
      <c r="M561" s="39" t="s">
        <v>39</v>
      </c>
      <c r="N561" s="39" t="s">
        <v>40</v>
      </c>
      <c r="O561" s="40" t="s">
        <v>874</v>
      </c>
      <c r="P561" s="41">
        <v>1641150</v>
      </c>
      <c r="Q561" s="41">
        <v>0</v>
      </c>
      <c r="R561" s="41">
        <v>0</v>
      </c>
      <c r="S561" s="41">
        <v>1641150</v>
      </c>
      <c r="T561" s="41">
        <v>0</v>
      </c>
      <c r="U561" s="41">
        <v>872403</v>
      </c>
      <c r="V561" s="41">
        <v>768747</v>
      </c>
      <c r="W561" s="41">
        <v>872403</v>
      </c>
      <c r="X561" s="41">
        <v>872403</v>
      </c>
      <c r="Y561" s="41">
        <v>872403</v>
      </c>
      <c r="Z561" s="41">
        <v>872403</v>
      </c>
    </row>
    <row r="562" spans="1:26" ht="15" customHeight="1" x14ac:dyDescent="0.3">
      <c r="A562" s="39" t="s">
        <v>1095</v>
      </c>
      <c r="B562" s="40" t="s">
        <v>1096</v>
      </c>
      <c r="C562" s="43" t="s">
        <v>1002</v>
      </c>
      <c r="D562" s="39" t="s">
        <v>36</v>
      </c>
      <c r="E562" s="39" t="s">
        <v>37</v>
      </c>
      <c r="F562" s="39" t="s">
        <v>37</v>
      </c>
      <c r="G562" s="39" t="s">
        <v>46</v>
      </c>
      <c r="H562" s="39" t="s">
        <v>60</v>
      </c>
      <c r="I562" s="39"/>
      <c r="J562" s="39"/>
      <c r="K562" s="39"/>
      <c r="L562" s="39" t="s">
        <v>38</v>
      </c>
      <c r="M562" s="39" t="s">
        <v>39</v>
      </c>
      <c r="N562" s="39" t="s">
        <v>40</v>
      </c>
      <c r="O562" s="40" t="s">
        <v>875</v>
      </c>
      <c r="P562" s="41">
        <v>0</v>
      </c>
      <c r="Q562" s="41">
        <v>5808919</v>
      </c>
      <c r="R562" s="41">
        <v>0</v>
      </c>
      <c r="S562" s="41">
        <v>5808919</v>
      </c>
      <c r="T562" s="41">
        <v>0</v>
      </c>
      <c r="U562" s="41">
        <v>5808919</v>
      </c>
      <c r="V562" s="41">
        <v>0</v>
      </c>
      <c r="W562" s="41">
        <v>5808919</v>
      </c>
      <c r="X562" s="41">
        <v>5808919</v>
      </c>
      <c r="Y562" s="41">
        <v>5808919</v>
      </c>
      <c r="Z562" s="41">
        <v>5808919</v>
      </c>
    </row>
    <row r="563" spans="1:26" ht="15" customHeight="1" x14ac:dyDescent="0.3">
      <c r="A563" s="39" t="s">
        <v>1095</v>
      </c>
      <c r="B563" s="40" t="s">
        <v>1096</v>
      </c>
      <c r="C563" s="43" t="s">
        <v>1007</v>
      </c>
      <c r="D563" s="39" t="s">
        <v>36</v>
      </c>
      <c r="E563" s="39" t="s">
        <v>43</v>
      </c>
      <c r="F563" s="39" t="s">
        <v>43</v>
      </c>
      <c r="G563" s="39" t="s">
        <v>37</v>
      </c>
      <c r="H563" s="39" t="s">
        <v>849</v>
      </c>
      <c r="I563" s="39" t="s">
        <v>849</v>
      </c>
      <c r="J563" s="39"/>
      <c r="K563" s="39"/>
      <c r="L563" s="39" t="s">
        <v>38</v>
      </c>
      <c r="M563" s="39" t="s">
        <v>39</v>
      </c>
      <c r="N563" s="39" t="s">
        <v>40</v>
      </c>
      <c r="O563" s="40" t="s">
        <v>882</v>
      </c>
      <c r="P563" s="41">
        <v>0</v>
      </c>
      <c r="Q563" s="41">
        <v>900000</v>
      </c>
      <c r="R563" s="41">
        <v>0</v>
      </c>
      <c r="S563" s="41">
        <v>900000</v>
      </c>
      <c r="T563" s="41">
        <v>0</v>
      </c>
      <c r="U563" s="41">
        <v>900000</v>
      </c>
      <c r="V563" s="41">
        <v>0</v>
      </c>
      <c r="W563" s="41">
        <v>0</v>
      </c>
      <c r="X563" s="41">
        <v>0</v>
      </c>
      <c r="Y563" s="41">
        <v>0</v>
      </c>
      <c r="Z563" s="41">
        <v>0</v>
      </c>
    </row>
    <row r="564" spans="1:26" ht="15" customHeight="1" x14ac:dyDescent="0.3">
      <c r="A564" s="39" t="s">
        <v>1095</v>
      </c>
      <c r="B564" s="40" t="s">
        <v>1096</v>
      </c>
      <c r="C564" s="43" t="s">
        <v>1011</v>
      </c>
      <c r="D564" s="39" t="s">
        <v>36</v>
      </c>
      <c r="E564" s="39" t="s">
        <v>43</v>
      </c>
      <c r="F564" s="39" t="s">
        <v>43</v>
      </c>
      <c r="G564" s="39" t="s">
        <v>43</v>
      </c>
      <c r="H564" s="39" t="s">
        <v>855</v>
      </c>
      <c r="I564" s="39" t="s">
        <v>851</v>
      </c>
      <c r="J564" s="39"/>
      <c r="K564" s="39"/>
      <c r="L564" s="39" t="s">
        <v>38</v>
      </c>
      <c r="M564" s="39" t="s">
        <v>39</v>
      </c>
      <c r="N564" s="39" t="s">
        <v>40</v>
      </c>
      <c r="O564" s="40" t="s">
        <v>886</v>
      </c>
      <c r="P564" s="41">
        <v>0</v>
      </c>
      <c r="Q564" s="41">
        <v>78400</v>
      </c>
      <c r="R564" s="41">
        <v>0</v>
      </c>
      <c r="S564" s="41">
        <v>78400</v>
      </c>
      <c r="T564" s="41">
        <v>0</v>
      </c>
      <c r="U564" s="41">
        <v>78400</v>
      </c>
      <c r="V564" s="41">
        <v>0</v>
      </c>
      <c r="W564" s="41">
        <v>78400</v>
      </c>
      <c r="X564" s="41">
        <v>78400</v>
      </c>
      <c r="Y564" s="41">
        <v>78400</v>
      </c>
      <c r="Z564" s="41">
        <v>78400</v>
      </c>
    </row>
    <row r="565" spans="1:26" ht="15" customHeight="1" x14ac:dyDescent="0.3">
      <c r="A565" s="39" t="s">
        <v>1095</v>
      </c>
      <c r="B565" s="40" t="s">
        <v>1096</v>
      </c>
      <c r="C565" s="43" t="s">
        <v>1013</v>
      </c>
      <c r="D565" s="39" t="s">
        <v>36</v>
      </c>
      <c r="E565" s="39" t="s">
        <v>43</v>
      </c>
      <c r="F565" s="39" t="s">
        <v>43</v>
      </c>
      <c r="G565" s="39" t="s">
        <v>43</v>
      </c>
      <c r="H565" s="39" t="s">
        <v>855</v>
      </c>
      <c r="I565" s="39" t="s">
        <v>861</v>
      </c>
      <c r="J565" s="39"/>
      <c r="K565" s="39"/>
      <c r="L565" s="39" t="s">
        <v>38</v>
      </c>
      <c r="M565" s="39" t="s">
        <v>39</v>
      </c>
      <c r="N565" s="39" t="s">
        <v>40</v>
      </c>
      <c r="O565" s="40" t="s">
        <v>888</v>
      </c>
      <c r="P565" s="41">
        <v>75000000</v>
      </c>
      <c r="Q565" s="41">
        <v>0</v>
      </c>
      <c r="R565" s="41">
        <v>0</v>
      </c>
      <c r="S565" s="41">
        <v>75000000</v>
      </c>
      <c r="T565" s="41">
        <v>0</v>
      </c>
      <c r="U565" s="41">
        <v>73000000</v>
      </c>
      <c r="V565" s="41">
        <v>2000000</v>
      </c>
      <c r="W565" s="41">
        <v>22110180</v>
      </c>
      <c r="X565" s="41">
        <v>22110180</v>
      </c>
      <c r="Y565" s="41">
        <v>22110180</v>
      </c>
      <c r="Z565" s="41">
        <v>22110180</v>
      </c>
    </row>
    <row r="566" spans="1:26" ht="15" customHeight="1" x14ac:dyDescent="0.3">
      <c r="A566" s="39" t="s">
        <v>1095</v>
      </c>
      <c r="B566" s="40" t="s">
        <v>1096</v>
      </c>
      <c r="C566" s="43" t="s">
        <v>1014</v>
      </c>
      <c r="D566" s="39" t="s">
        <v>36</v>
      </c>
      <c r="E566" s="39" t="s">
        <v>43</v>
      </c>
      <c r="F566" s="39" t="s">
        <v>43</v>
      </c>
      <c r="G566" s="39" t="s">
        <v>43</v>
      </c>
      <c r="H566" s="39" t="s">
        <v>857</v>
      </c>
      <c r="I566" s="39" t="s">
        <v>57</v>
      </c>
      <c r="J566" s="39"/>
      <c r="K566" s="39"/>
      <c r="L566" s="39" t="s">
        <v>38</v>
      </c>
      <c r="M566" s="39" t="s">
        <v>39</v>
      </c>
      <c r="N566" s="39" t="s">
        <v>40</v>
      </c>
      <c r="O566" s="40" t="s">
        <v>889</v>
      </c>
      <c r="P566" s="41">
        <v>63971850</v>
      </c>
      <c r="Q566" s="41">
        <v>0</v>
      </c>
      <c r="R566" s="41">
        <v>63971850</v>
      </c>
      <c r="S566" s="41">
        <v>0</v>
      </c>
      <c r="T566" s="41">
        <v>0</v>
      </c>
      <c r="U566" s="41">
        <v>0</v>
      </c>
      <c r="V566" s="41">
        <v>0</v>
      </c>
      <c r="W566" s="41">
        <v>0</v>
      </c>
      <c r="X566" s="41">
        <v>0</v>
      </c>
      <c r="Y566" s="41">
        <v>0</v>
      </c>
      <c r="Z566" s="41">
        <v>0</v>
      </c>
    </row>
    <row r="567" spans="1:26" ht="15" customHeight="1" x14ac:dyDescent="0.3">
      <c r="A567" s="39" t="s">
        <v>1095</v>
      </c>
      <c r="B567" s="40" t="s">
        <v>1096</v>
      </c>
      <c r="C567" s="43" t="s">
        <v>187</v>
      </c>
      <c r="D567" s="39" t="s">
        <v>36</v>
      </c>
      <c r="E567" s="39" t="s">
        <v>43</v>
      </c>
      <c r="F567" s="39" t="s">
        <v>43</v>
      </c>
      <c r="G567" s="39" t="s">
        <v>43</v>
      </c>
      <c r="H567" s="39" t="s">
        <v>857</v>
      </c>
      <c r="I567" s="39" t="s">
        <v>60</v>
      </c>
      <c r="J567" s="39"/>
      <c r="K567" s="39"/>
      <c r="L567" s="39" t="s">
        <v>38</v>
      </c>
      <c r="M567" s="39" t="s">
        <v>39</v>
      </c>
      <c r="N567" s="39" t="s">
        <v>40</v>
      </c>
      <c r="O567" s="40" t="s">
        <v>890</v>
      </c>
      <c r="P567" s="41">
        <v>63971850</v>
      </c>
      <c r="Q567" s="41">
        <v>0</v>
      </c>
      <c r="R567" s="41">
        <v>0</v>
      </c>
      <c r="S567" s="41">
        <v>63971850</v>
      </c>
      <c r="T567" s="41">
        <v>0</v>
      </c>
      <c r="U567" s="41">
        <v>63971850</v>
      </c>
      <c r="V567" s="41">
        <v>0</v>
      </c>
      <c r="W567" s="41">
        <v>63971850</v>
      </c>
      <c r="X567" s="41">
        <v>16853602</v>
      </c>
      <c r="Y567" s="41">
        <v>16853602</v>
      </c>
      <c r="Z567" s="41">
        <v>16853602</v>
      </c>
    </row>
    <row r="568" spans="1:26" ht="15" customHeight="1" x14ac:dyDescent="0.3">
      <c r="A568" s="39" t="s">
        <v>1095</v>
      </c>
      <c r="B568" s="40" t="s">
        <v>1096</v>
      </c>
      <c r="C568" s="43" t="s">
        <v>1017</v>
      </c>
      <c r="D568" s="39" t="s">
        <v>36</v>
      </c>
      <c r="E568" s="39" t="s">
        <v>43</v>
      </c>
      <c r="F568" s="39" t="s">
        <v>43</v>
      </c>
      <c r="G568" s="39" t="s">
        <v>43</v>
      </c>
      <c r="H568" s="39" t="s">
        <v>859</v>
      </c>
      <c r="I568" s="39" t="s">
        <v>851</v>
      </c>
      <c r="J568" s="39"/>
      <c r="K568" s="39"/>
      <c r="L568" s="39" t="s">
        <v>38</v>
      </c>
      <c r="M568" s="39" t="s">
        <v>39</v>
      </c>
      <c r="N568" s="39" t="s">
        <v>40</v>
      </c>
      <c r="O568" s="40" t="s">
        <v>893</v>
      </c>
      <c r="P568" s="41">
        <v>3200000</v>
      </c>
      <c r="Q568" s="41">
        <v>0</v>
      </c>
      <c r="R568" s="41">
        <v>0</v>
      </c>
      <c r="S568" s="41">
        <v>3200000</v>
      </c>
      <c r="T568" s="41">
        <v>0</v>
      </c>
      <c r="U568" s="41">
        <v>3200000</v>
      </c>
      <c r="V568" s="41">
        <v>0</v>
      </c>
      <c r="W568" s="41">
        <v>472067</v>
      </c>
      <c r="X568" s="41">
        <v>472067</v>
      </c>
      <c r="Y568" s="41">
        <v>472067</v>
      </c>
      <c r="Z568" s="41">
        <v>472067</v>
      </c>
    </row>
    <row r="569" spans="1:26" ht="15" customHeight="1" x14ac:dyDescent="0.3">
      <c r="A569" s="39" t="s">
        <v>1095</v>
      </c>
      <c r="B569" s="40" t="s">
        <v>1096</v>
      </c>
      <c r="C569" s="43" t="s">
        <v>1023</v>
      </c>
      <c r="D569" s="39" t="s">
        <v>36</v>
      </c>
      <c r="E569" s="39" t="s">
        <v>43</v>
      </c>
      <c r="F569" s="39" t="s">
        <v>43</v>
      </c>
      <c r="G569" s="39" t="s">
        <v>43</v>
      </c>
      <c r="H569" s="39" t="s">
        <v>861</v>
      </c>
      <c r="I569" s="39" t="s">
        <v>851</v>
      </c>
      <c r="J569" s="39"/>
      <c r="K569" s="39"/>
      <c r="L569" s="39" t="s">
        <v>38</v>
      </c>
      <c r="M569" s="39" t="s">
        <v>39</v>
      </c>
      <c r="N569" s="39" t="s">
        <v>40</v>
      </c>
      <c r="O569" s="40" t="s">
        <v>899</v>
      </c>
      <c r="P569" s="41">
        <v>200000</v>
      </c>
      <c r="Q569" s="41">
        <v>0</v>
      </c>
      <c r="R569" s="41">
        <v>0</v>
      </c>
      <c r="S569" s="41">
        <v>200000</v>
      </c>
      <c r="T569" s="41">
        <v>0</v>
      </c>
      <c r="U569" s="41">
        <v>0</v>
      </c>
      <c r="V569" s="41">
        <v>200000</v>
      </c>
      <c r="W569" s="41">
        <v>0</v>
      </c>
      <c r="X569" s="41">
        <v>0</v>
      </c>
      <c r="Y569" s="41">
        <v>0</v>
      </c>
      <c r="Z569" s="41">
        <v>0</v>
      </c>
    </row>
    <row r="570" spans="1:26" ht="15" customHeight="1" x14ac:dyDescent="0.3">
      <c r="A570" s="39" t="s">
        <v>1095</v>
      </c>
      <c r="B570" s="40" t="s">
        <v>1096</v>
      </c>
      <c r="C570" s="43" t="s">
        <v>1025</v>
      </c>
      <c r="D570" s="39" t="s">
        <v>36</v>
      </c>
      <c r="E570" s="39" t="s">
        <v>43</v>
      </c>
      <c r="F570" s="39" t="s">
        <v>43</v>
      </c>
      <c r="G570" s="39" t="s">
        <v>43</v>
      </c>
      <c r="H570" s="39" t="s">
        <v>863</v>
      </c>
      <c r="I570" s="39"/>
      <c r="J570" s="39"/>
      <c r="K570" s="39"/>
      <c r="L570" s="39" t="s">
        <v>38</v>
      </c>
      <c r="M570" s="39" t="s">
        <v>39</v>
      </c>
      <c r="N570" s="39" t="s">
        <v>40</v>
      </c>
      <c r="O570" s="40" t="s">
        <v>901</v>
      </c>
      <c r="P570" s="41">
        <v>0</v>
      </c>
      <c r="Q570" s="41">
        <v>258320</v>
      </c>
      <c r="R570" s="41">
        <v>0</v>
      </c>
      <c r="S570" s="41">
        <v>258320</v>
      </c>
      <c r="T570" s="41">
        <v>0</v>
      </c>
      <c r="U570" s="41">
        <v>258320</v>
      </c>
      <c r="V570" s="41">
        <v>0</v>
      </c>
      <c r="W570" s="41">
        <v>258320</v>
      </c>
      <c r="X570" s="41">
        <v>258320</v>
      </c>
      <c r="Y570" s="41">
        <v>258320</v>
      </c>
      <c r="Z570" s="41">
        <v>258320</v>
      </c>
    </row>
    <row r="571" spans="1:26" ht="15" customHeight="1" x14ac:dyDescent="0.3">
      <c r="A571" s="39" t="s">
        <v>1095</v>
      </c>
      <c r="B571" s="40" t="s">
        <v>1096</v>
      </c>
      <c r="C571" s="43" t="s">
        <v>1026</v>
      </c>
      <c r="D571" s="39" t="s">
        <v>36</v>
      </c>
      <c r="E571" s="39" t="s">
        <v>46</v>
      </c>
      <c r="F571" s="39" t="s">
        <v>53</v>
      </c>
      <c r="G571" s="39" t="s">
        <v>43</v>
      </c>
      <c r="H571" s="39" t="s">
        <v>54</v>
      </c>
      <c r="I571" s="39" t="s">
        <v>57</v>
      </c>
      <c r="J571" s="39"/>
      <c r="K571" s="39"/>
      <c r="L571" s="39" t="s">
        <v>38</v>
      </c>
      <c r="M571" s="39" t="s">
        <v>39</v>
      </c>
      <c r="N571" s="39" t="s">
        <v>40</v>
      </c>
      <c r="O571" s="40" t="s">
        <v>902</v>
      </c>
      <c r="P571" s="41">
        <v>0</v>
      </c>
      <c r="Q571" s="41">
        <v>39050</v>
      </c>
      <c r="R571" s="41">
        <v>0</v>
      </c>
      <c r="S571" s="41">
        <v>39050</v>
      </c>
      <c r="T571" s="41">
        <v>0</v>
      </c>
      <c r="U571" s="41">
        <v>39050</v>
      </c>
      <c r="V571" s="41">
        <v>0</v>
      </c>
      <c r="W571" s="41">
        <v>39050</v>
      </c>
      <c r="X571" s="41">
        <v>39050</v>
      </c>
      <c r="Y571" s="41">
        <v>39050</v>
      </c>
      <c r="Z571" s="41">
        <v>39050</v>
      </c>
    </row>
    <row r="572" spans="1:26" ht="15" customHeight="1" x14ac:dyDescent="0.3">
      <c r="A572" s="39" t="s">
        <v>1095</v>
      </c>
      <c r="B572" s="40" t="s">
        <v>1096</v>
      </c>
      <c r="C572" s="43" t="s">
        <v>1028</v>
      </c>
      <c r="D572" s="39" t="s">
        <v>36</v>
      </c>
      <c r="E572" s="39" t="s">
        <v>63</v>
      </c>
      <c r="F572" s="39" t="s">
        <v>37</v>
      </c>
      <c r="G572" s="39" t="s">
        <v>43</v>
      </c>
      <c r="H572" s="39" t="s">
        <v>57</v>
      </c>
      <c r="I572" s="39"/>
      <c r="J572" s="39"/>
      <c r="K572" s="39"/>
      <c r="L572" s="39" t="s">
        <v>38</v>
      </c>
      <c r="M572" s="39" t="s">
        <v>39</v>
      </c>
      <c r="N572" s="39" t="s">
        <v>40</v>
      </c>
      <c r="O572" s="40" t="s">
        <v>904</v>
      </c>
      <c r="P572" s="41">
        <v>0</v>
      </c>
      <c r="Q572" s="41">
        <v>24198400</v>
      </c>
      <c r="R572" s="41">
        <v>0</v>
      </c>
      <c r="S572" s="41">
        <v>24198400</v>
      </c>
      <c r="T572" s="41">
        <v>0</v>
      </c>
      <c r="U572" s="41">
        <v>24198400</v>
      </c>
      <c r="V572" s="41">
        <v>0</v>
      </c>
      <c r="W572" s="41">
        <v>24198400</v>
      </c>
      <c r="X572" s="41">
        <v>24198400</v>
      </c>
      <c r="Y572" s="41">
        <v>24198400</v>
      </c>
      <c r="Z572" s="41">
        <v>24198400</v>
      </c>
    </row>
    <row r="573" spans="1:26" ht="15" customHeight="1" x14ac:dyDescent="0.3">
      <c r="A573" s="39" t="s">
        <v>1095</v>
      </c>
      <c r="B573" s="40" t="s">
        <v>1096</v>
      </c>
      <c r="C573" s="43" t="s">
        <v>1043</v>
      </c>
      <c r="D573" s="39" t="s">
        <v>68</v>
      </c>
      <c r="E573" s="39" t="s">
        <v>81</v>
      </c>
      <c r="F573" s="39" t="s">
        <v>70</v>
      </c>
      <c r="G573" s="39" t="s">
        <v>78</v>
      </c>
      <c r="H573" s="39" t="s">
        <v>908</v>
      </c>
      <c r="I573" s="39" t="s">
        <v>932</v>
      </c>
      <c r="J573" s="39" t="s">
        <v>43</v>
      </c>
      <c r="K573" s="39"/>
      <c r="L573" s="39" t="s">
        <v>38</v>
      </c>
      <c r="M573" s="39" t="s">
        <v>39</v>
      </c>
      <c r="N573" s="39" t="s">
        <v>40</v>
      </c>
      <c r="O573" s="40" t="s">
        <v>933</v>
      </c>
      <c r="P573" s="41">
        <v>0</v>
      </c>
      <c r="Q573" s="41">
        <v>339142750</v>
      </c>
      <c r="R573" s="41">
        <v>0</v>
      </c>
      <c r="S573" s="41">
        <v>339142750</v>
      </c>
      <c r="T573" s="41">
        <v>0</v>
      </c>
      <c r="U573" s="41">
        <v>211623672</v>
      </c>
      <c r="V573" s="41">
        <v>127519078</v>
      </c>
      <c r="W573" s="41">
        <v>209971980</v>
      </c>
      <c r="X573" s="41">
        <v>8975192</v>
      </c>
      <c r="Y573" s="41">
        <v>8975192</v>
      </c>
      <c r="Z573" s="41">
        <v>8975192</v>
      </c>
    </row>
    <row r="574" spans="1:26" ht="15" customHeight="1" x14ac:dyDescent="0.3">
      <c r="A574" s="39" t="s">
        <v>1095</v>
      </c>
      <c r="B574" s="40" t="s">
        <v>1096</v>
      </c>
      <c r="C574" s="43" t="s">
        <v>1043</v>
      </c>
      <c r="D574" s="39" t="s">
        <v>68</v>
      </c>
      <c r="E574" s="39" t="s">
        <v>81</v>
      </c>
      <c r="F574" s="39" t="s">
        <v>70</v>
      </c>
      <c r="G574" s="39" t="s">
        <v>78</v>
      </c>
      <c r="H574" s="39" t="s">
        <v>908</v>
      </c>
      <c r="I574" s="39" t="s">
        <v>932</v>
      </c>
      <c r="J574" s="39" t="s">
        <v>43</v>
      </c>
      <c r="K574" s="39"/>
      <c r="L574" s="39" t="s">
        <v>38</v>
      </c>
      <c r="M574" s="39" t="s">
        <v>83</v>
      </c>
      <c r="N574" s="39" t="s">
        <v>40</v>
      </c>
      <c r="O574" s="40" t="s">
        <v>933</v>
      </c>
      <c r="P574" s="41">
        <v>0</v>
      </c>
      <c r="Q574" s="41">
        <v>31672848</v>
      </c>
      <c r="R574" s="41">
        <v>0</v>
      </c>
      <c r="S574" s="41">
        <v>31672848</v>
      </c>
      <c r="T574" s="41">
        <v>0</v>
      </c>
      <c r="U574" s="41">
        <v>31672848</v>
      </c>
      <c r="V574" s="41">
        <v>0</v>
      </c>
      <c r="W574" s="41">
        <v>2412479</v>
      </c>
      <c r="X574" s="41">
        <v>2412479</v>
      </c>
      <c r="Y574" s="41">
        <v>2412479</v>
      </c>
      <c r="Z574" s="41">
        <v>2412479</v>
      </c>
    </row>
    <row r="575" spans="1:26" ht="15" customHeight="1" x14ac:dyDescent="0.3">
      <c r="A575" s="39" t="s">
        <v>1095</v>
      </c>
      <c r="B575" s="40" t="s">
        <v>1096</v>
      </c>
      <c r="C575" s="43" t="s">
        <v>1044</v>
      </c>
      <c r="D575" s="39" t="s">
        <v>68</v>
      </c>
      <c r="E575" s="39" t="s">
        <v>81</v>
      </c>
      <c r="F575" s="39" t="s">
        <v>70</v>
      </c>
      <c r="G575" s="39" t="s">
        <v>78</v>
      </c>
      <c r="H575" s="39" t="s">
        <v>908</v>
      </c>
      <c r="I575" s="39" t="s">
        <v>934</v>
      </c>
      <c r="J575" s="39" t="s">
        <v>43</v>
      </c>
      <c r="K575" s="39"/>
      <c r="L575" s="39" t="s">
        <v>50</v>
      </c>
      <c r="M575" s="39" t="s">
        <v>51</v>
      </c>
      <c r="N575" s="39" t="s">
        <v>40</v>
      </c>
      <c r="O575" s="40" t="s">
        <v>935</v>
      </c>
      <c r="P575" s="41">
        <v>0</v>
      </c>
      <c r="Q575" s="41">
        <v>34807890</v>
      </c>
      <c r="R575" s="41">
        <v>0</v>
      </c>
      <c r="S575" s="41">
        <v>34807890</v>
      </c>
      <c r="T575" s="41">
        <v>0</v>
      </c>
      <c r="U575" s="41">
        <v>0</v>
      </c>
      <c r="V575" s="41">
        <v>34807890</v>
      </c>
      <c r="W575" s="41">
        <v>0</v>
      </c>
      <c r="X575" s="41">
        <v>0</v>
      </c>
      <c r="Y575" s="41">
        <v>0</v>
      </c>
      <c r="Z575" s="41">
        <v>0</v>
      </c>
    </row>
    <row r="576" spans="1:26" ht="15" customHeight="1" x14ac:dyDescent="0.3">
      <c r="A576" s="39" t="s">
        <v>1095</v>
      </c>
      <c r="B576" s="40" t="s">
        <v>1096</v>
      </c>
      <c r="C576" s="43" t="s">
        <v>1059</v>
      </c>
      <c r="D576" s="39" t="s">
        <v>68</v>
      </c>
      <c r="E576" s="39" t="s">
        <v>90</v>
      </c>
      <c r="F576" s="39" t="s">
        <v>70</v>
      </c>
      <c r="G576" s="39" t="s">
        <v>91</v>
      </c>
      <c r="H576" s="39" t="s">
        <v>908</v>
      </c>
      <c r="I576" s="39" t="s">
        <v>964</v>
      </c>
      <c r="J576" s="39" t="s">
        <v>43</v>
      </c>
      <c r="K576" s="39"/>
      <c r="L576" s="39" t="s">
        <v>50</v>
      </c>
      <c r="M576" s="39" t="s">
        <v>51</v>
      </c>
      <c r="N576" s="39" t="s">
        <v>40</v>
      </c>
      <c r="O576" s="40" t="s">
        <v>965</v>
      </c>
      <c r="P576" s="41">
        <v>0</v>
      </c>
      <c r="Q576" s="41">
        <v>24269760</v>
      </c>
      <c r="R576" s="41">
        <v>0</v>
      </c>
      <c r="S576" s="41">
        <v>24269760</v>
      </c>
      <c r="T576" s="41">
        <v>0</v>
      </c>
      <c r="U576" s="41">
        <v>24269760</v>
      </c>
      <c r="V576" s="41">
        <v>0</v>
      </c>
      <c r="W576" s="41">
        <v>0</v>
      </c>
      <c r="X576" s="42">
        <v>0</v>
      </c>
      <c r="Y576" s="41">
        <v>0</v>
      </c>
      <c r="Z576" s="41">
        <v>0</v>
      </c>
    </row>
    <row r="577" spans="1:26" ht="15" customHeight="1" x14ac:dyDescent="0.3">
      <c r="A577" s="39" t="s">
        <v>1097</v>
      </c>
      <c r="B577" s="40" t="s">
        <v>1098</v>
      </c>
      <c r="C577" s="43" t="s">
        <v>983</v>
      </c>
      <c r="D577" s="39" t="s">
        <v>36</v>
      </c>
      <c r="E577" s="39" t="s">
        <v>37</v>
      </c>
      <c r="F577" s="39" t="s">
        <v>37</v>
      </c>
      <c r="G577" s="39" t="s">
        <v>37</v>
      </c>
      <c r="H577" s="39" t="s">
        <v>57</v>
      </c>
      <c r="I577" s="39" t="s">
        <v>57</v>
      </c>
      <c r="J577" s="39"/>
      <c r="K577" s="39"/>
      <c r="L577" s="39" t="s">
        <v>38</v>
      </c>
      <c r="M577" s="39" t="s">
        <v>39</v>
      </c>
      <c r="N577" s="39" t="s">
        <v>40</v>
      </c>
      <c r="O577" s="40" t="s">
        <v>848</v>
      </c>
      <c r="P577" s="41">
        <v>424702000</v>
      </c>
      <c r="Q577" s="41">
        <v>0</v>
      </c>
      <c r="R577" s="41">
        <v>0</v>
      </c>
      <c r="S577" s="41">
        <v>424702000</v>
      </c>
      <c r="T577" s="41">
        <v>0</v>
      </c>
      <c r="U577" s="41">
        <v>139848600</v>
      </c>
      <c r="V577" s="41">
        <v>284853400</v>
      </c>
      <c r="W577" s="41">
        <v>139848600</v>
      </c>
      <c r="X577" s="41">
        <v>139848600</v>
      </c>
      <c r="Y577" s="41">
        <v>139848600</v>
      </c>
      <c r="Z577" s="41">
        <v>139848600</v>
      </c>
    </row>
    <row r="578" spans="1:26" ht="15" customHeight="1" x14ac:dyDescent="0.3">
      <c r="A578" s="39" t="s">
        <v>1097</v>
      </c>
      <c r="B578" s="40" t="s">
        <v>1098</v>
      </c>
      <c r="C578" s="43" t="s">
        <v>985</v>
      </c>
      <c r="D578" s="39" t="s">
        <v>36</v>
      </c>
      <c r="E578" s="39" t="s">
        <v>37</v>
      </c>
      <c r="F578" s="39" t="s">
        <v>37</v>
      </c>
      <c r="G578" s="39" t="s">
        <v>37</v>
      </c>
      <c r="H578" s="39" t="s">
        <v>57</v>
      </c>
      <c r="I578" s="39" t="s">
        <v>851</v>
      </c>
      <c r="J578" s="39"/>
      <c r="K578" s="39"/>
      <c r="L578" s="39" t="s">
        <v>38</v>
      </c>
      <c r="M578" s="39" t="s">
        <v>39</v>
      </c>
      <c r="N578" s="39" t="s">
        <v>40</v>
      </c>
      <c r="O578" s="40" t="s">
        <v>852</v>
      </c>
      <c r="P578" s="41">
        <v>7966000</v>
      </c>
      <c r="Q578" s="41">
        <v>0</v>
      </c>
      <c r="R578" s="41">
        <v>0</v>
      </c>
      <c r="S578" s="41">
        <v>7966000</v>
      </c>
      <c r="T578" s="41">
        <v>0</v>
      </c>
      <c r="U578" s="41">
        <v>2455133</v>
      </c>
      <c r="V578" s="41">
        <v>5510867</v>
      </c>
      <c r="W578" s="41">
        <v>2455133</v>
      </c>
      <c r="X578" s="41">
        <v>2455133</v>
      </c>
      <c r="Y578" s="41">
        <v>2455133</v>
      </c>
      <c r="Z578" s="41">
        <v>2455133</v>
      </c>
    </row>
    <row r="579" spans="1:26" ht="15" customHeight="1" x14ac:dyDescent="0.3">
      <c r="A579" s="39" t="s">
        <v>1097</v>
      </c>
      <c r="B579" s="40" t="s">
        <v>1098</v>
      </c>
      <c r="C579" s="43" t="s">
        <v>986</v>
      </c>
      <c r="D579" s="39" t="s">
        <v>36</v>
      </c>
      <c r="E579" s="39" t="s">
        <v>37</v>
      </c>
      <c r="F579" s="39" t="s">
        <v>37</v>
      </c>
      <c r="G579" s="39" t="s">
        <v>37</v>
      </c>
      <c r="H579" s="39" t="s">
        <v>57</v>
      </c>
      <c r="I579" s="39" t="s">
        <v>853</v>
      </c>
      <c r="J579" s="39"/>
      <c r="K579" s="39"/>
      <c r="L579" s="39" t="s">
        <v>38</v>
      </c>
      <c r="M579" s="39" t="s">
        <v>39</v>
      </c>
      <c r="N579" s="39" t="s">
        <v>40</v>
      </c>
      <c r="O579" s="40" t="s">
        <v>854</v>
      </c>
      <c r="P579" s="41">
        <v>8150000</v>
      </c>
      <c r="Q579" s="41">
        <v>0</v>
      </c>
      <c r="R579" s="41">
        <v>0</v>
      </c>
      <c r="S579" s="41">
        <v>8150000</v>
      </c>
      <c r="T579" s="41">
        <v>0</v>
      </c>
      <c r="U579" s="41">
        <v>3020479</v>
      </c>
      <c r="V579" s="41">
        <v>5129521</v>
      </c>
      <c r="W579" s="41">
        <v>3020479</v>
      </c>
      <c r="X579" s="41">
        <v>3020479</v>
      </c>
      <c r="Y579" s="41">
        <v>3020479</v>
      </c>
      <c r="Z579" s="41">
        <v>3020479</v>
      </c>
    </row>
    <row r="580" spans="1:26" ht="15" customHeight="1" x14ac:dyDescent="0.3">
      <c r="A580" s="39" t="s">
        <v>1097</v>
      </c>
      <c r="B580" s="40" t="s">
        <v>1098</v>
      </c>
      <c r="C580" s="43" t="s">
        <v>987</v>
      </c>
      <c r="D580" s="39" t="s">
        <v>36</v>
      </c>
      <c r="E580" s="39" t="s">
        <v>37</v>
      </c>
      <c r="F580" s="39" t="s">
        <v>37</v>
      </c>
      <c r="G580" s="39" t="s">
        <v>37</v>
      </c>
      <c r="H580" s="39" t="s">
        <v>57</v>
      </c>
      <c r="I580" s="39" t="s">
        <v>855</v>
      </c>
      <c r="J580" s="39"/>
      <c r="K580" s="39"/>
      <c r="L580" s="39" t="s">
        <v>38</v>
      </c>
      <c r="M580" s="39" t="s">
        <v>39</v>
      </c>
      <c r="N580" s="39" t="s">
        <v>40</v>
      </c>
      <c r="O580" s="40" t="s">
        <v>856</v>
      </c>
      <c r="P580" s="41">
        <v>43048000</v>
      </c>
      <c r="Q580" s="41">
        <v>0</v>
      </c>
      <c r="R580" s="41">
        <v>0</v>
      </c>
      <c r="S580" s="41">
        <v>43048000</v>
      </c>
      <c r="T580" s="41">
        <v>0</v>
      </c>
      <c r="U580" s="41">
        <v>0</v>
      </c>
      <c r="V580" s="41">
        <v>43048000</v>
      </c>
      <c r="W580" s="41">
        <v>0</v>
      </c>
      <c r="X580" s="41">
        <v>0</v>
      </c>
      <c r="Y580" s="41">
        <v>0</v>
      </c>
      <c r="Z580" s="41">
        <v>0</v>
      </c>
    </row>
    <row r="581" spans="1:26" ht="15" customHeight="1" x14ac:dyDescent="0.3">
      <c r="A581" s="39" t="s">
        <v>1097</v>
      </c>
      <c r="B581" s="40" t="s">
        <v>1098</v>
      </c>
      <c r="C581" s="43" t="s">
        <v>988</v>
      </c>
      <c r="D581" s="39" t="s">
        <v>36</v>
      </c>
      <c r="E581" s="39" t="s">
        <v>37</v>
      </c>
      <c r="F581" s="39" t="s">
        <v>37</v>
      </c>
      <c r="G581" s="39" t="s">
        <v>37</v>
      </c>
      <c r="H581" s="39" t="s">
        <v>57</v>
      </c>
      <c r="I581" s="39" t="s">
        <v>857</v>
      </c>
      <c r="J581" s="39"/>
      <c r="K581" s="39"/>
      <c r="L581" s="39" t="s">
        <v>38</v>
      </c>
      <c r="M581" s="39" t="s">
        <v>39</v>
      </c>
      <c r="N581" s="39" t="s">
        <v>40</v>
      </c>
      <c r="O581" s="40" t="s">
        <v>858</v>
      </c>
      <c r="P581" s="41">
        <v>16018000</v>
      </c>
      <c r="Q581" s="41">
        <v>0</v>
      </c>
      <c r="R581" s="41">
        <v>0</v>
      </c>
      <c r="S581" s="41">
        <v>16018000</v>
      </c>
      <c r="T581" s="41">
        <v>0</v>
      </c>
      <c r="U581" s="41">
        <v>5225379</v>
      </c>
      <c r="V581" s="41">
        <v>10792621</v>
      </c>
      <c r="W581" s="41">
        <v>5225379</v>
      </c>
      <c r="X581" s="41">
        <v>5225379</v>
      </c>
      <c r="Y581" s="41">
        <v>5225379</v>
      </c>
      <c r="Z581" s="41">
        <v>5225379</v>
      </c>
    </row>
    <row r="582" spans="1:26" ht="15" customHeight="1" x14ac:dyDescent="0.3">
      <c r="A582" s="39" t="s">
        <v>1097</v>
      </c>
      <c r="B582" s="40" t="s">
        <v>1098</v>
      </c>
      <c r="C582" s="43" t="s">
        <v>990</v>
      </c>
      <c r="D582" s="39" t="s">
        <v>36</v>
      </c>
      <c r="E582" s="39" t="s">
        <v>37</v>
      </c>
      <c r="F582" s="39" t="s">
        <v>37</v>
      </c>
      <c r="G582" s="39" t="s">
        <v>37</v>
      </c>
      <c r="H582" s="39" t="s">
        <v>57</v>
      </c>
      <c r="I582" s="39" t="s">
        <v>861</v>
      </c>
      <c r="J582" s="39"/>
      <c r="K582" s="39"/>
      <c r="L582" s="39" t="s">
        <v>38</v>
      </c>
      <c r="M582" s="39" t="s">
        <v>39</v>
      </c>
      <c r="N582" s="39" t="s">
        <v>40</v>
      </c>
      <c r="O582" s="40" t="s">
        <v>862</v>
      </c>
      <c r="P582" s="41">
        <v>49888000</v>
      </c>
      <c r="Q582" s="41">
        <v>0</v>
      </c>
      <c r="R582" s="41">
        <v>0</v>
      </c>
      <c r="S582" s="41">
        <v>49888000</v>
      </c>
      <c r="T582" s="41">
        <v>0</v>
      </c>
      <c r="U582" s="41">
        <v>522676</v>
      </c>
      <c r="V582" s="41">
        <v>49365324</v>
      </c>
      <c r="W582" s="41">
        <v>522676</v>
      </c>
      <c r="X582" s="41">
        <v>522676</v>
      </c>
      <c r="Y582" s="41">
        <v>522676</v>
      </c>
      <c r="Z582" s="41">
        <v>522676</v>
      </c>
    </row>
    <row r="583" spans="1:26" ht="15" customHeight="1" x14ac:dyDescent="0.3">
      <c r="A583" s="39" t="s">
        <v>1097</v>
      </c>
      <c r="B583" s="40" t="s">
        <v>1098</v>
      </c>
      <c r="C583" s="43" t="s">
        <v>991</v>
      </c>
      <c r="D583" s="39" t="s">
        <v>36</v>
      </c>
      <c r="E583" s="39" t="s">
        <v>37</v>
      </c>
      <c r="F583" s="39" t="s">
        <v>37</v>
      </c>
      <c r="G583" s="39" t="s">
        <v>37</v>
      </c>
      <c r="H583" s="39" t="s">
        <v>57</v>
      </c>
      <c r="I583" s="39" t="s">
        <v>863</v>
      </c>
      <c r="J583" s="39"/>
      <c r="K583" s="39"/>
      <c r="L583" s="39" t="s">
        <v>38</v>
      </c>
      <c r="M583" s="39" t="s">
        <v>39</v>
      </c>
      <c r="N583" s="39" t="s">
        <v>40</v>
      </c>
      <c r="O583" s="40" t="s">
        <v>864</v>
      </c>
      <c r="P583" s="41">
        <v>29439000</v>
      </c>
      <c r="Q583" s="41">
        <v>0</v>
      </c>
      <c r="R583" s="41">
        <v>0</v>
      </c>
      <c r="S583" s="41">
        <v>29439000</v>
      </c>
      <c r="T583" s="41">
        <v>0</v>
      </c>
      <c r="U583" s="41">
        <v>7995080</v>
      </c>
      <c r="V583" s="41">
        <v>21443920</v>
      </c>
      <c r="W583" s="41">
        <v>7995080</v>
      </c>
      <c r="X583" s="41">
        <v>7995080</v>
      </c>
      <c r="Y583" s="41">
        <v>7995080</v>
      </c>
      <c r="Z583" s="41">
        <v>7995080</v>
      </c>
    </row>
    <row r="584" spans="1:26" ht="15" customHeight="1" x14ac:dyDescent="0.3">
      <c r="A584" s="39" t="s">
        <v>1097</v>
      </c>
      <c r="B584" s="40" t="s">
        <v>1098</v>
      </c>
      <c r="C584" s="43" t="s">
        <v>992</v>
      </c>
      <c r="D584" s="39" t="s">
        <v>36</v>
      </c>
      <c r="E584" s="39" t="s">
        <v>37</v>
      </c>
      <c r="F584" s="39" t="s">
        <v>37</v>
      </c>
      <c r="G584" s="39" t="s">
        <v>43</v>
      </c>
      <c r="H584" s="39" t="s">
        <v>57</v>
      </c>
      <c r="I584" s="39"/>
      <c r="J584" s="39"/>
      <c r="K584" s="39"/>
      <c r="L584" s="39" t="s">
        <v>38</v>
      </c>
      <c r="M584" s="39" t="s">
        <v>39</v>
      </c>
      <c r="N584" s="39" t="s">
        <v>40</v>
      </c>
      <c r="O584" s="40" t="s">
        <v>865</v>
      </c>
      <c r="P584" s="41">
        <v>56829000</v>
      </c>
      <c r="Q584" s="41">
        <v>0</v>
      </c>
      <c r="R584" s="41">
        <v>0</v>
      </c>
      <c r="S584" s="41">
        <v>56829000</v>
      </c>
      <c r="T584" s="41">
        <v>0</v>
      </c>
      <c r="U584" s="41">
        <v>14466300</v>
      </c>
      <c r="V584" s="41">
        <v>42362700</v>
      </c>
      <c r="W584" s="41">
        <v>14466300</v>
      </c>
      <c r="X584" s="41">
        <v>14466300</v>
      </c>
      <c r="Y584" s="41">
        <v>14466300</v>
      </c>
      <c r="Z584" s="41">
        <v>14466300</v>
      </c>
    </row>
    <row r="585" spans="1:26" ht="15" customHeight="1" x14ac:dyDescent="0.3">
      <c r="A585" s="39" t="s">
        <v>1097</v>
      </c>
      <c r="B585" s="40" t="s">
        <v>1098</v>
      </c>
      <c r="C585" s="43" t="s">
        <v>993</v>
      </c>
      <c r="D585" s="39" t="s">
        <v>36</v>
      </c>
      <c r="E585" s="39" t="s">
        <v>37</v>
      </c>
      <c r="F585" s="39" t="s">
        <v>37</v>
      </c>
      <c r="G585" s="39" t="s">
        <v>43</v>
      </c>
      <c r="H585" s="39" t="s">
        <v>60</v>
      </c>
      <c r="I585" s="39"/>
      <c r="J585" s="39"/>
      <c r="K585" s="39"/>
      <c r="L585" s="39" t="s">
        <v>38</v>
      </c>
      <c r="M585" s="39" t="s">
        <v>39</v>
      </c>
      <c r="N585" s="39" t="s">
        <v>40</v>
      </c>
      <c r="O585" s="40" t="s">
        <v>866</v>
      </c>
      <c r="P585" s="41">
        <v>40254000</v>
      </c>
      <c r="Q585" s="41">
        <v>0</v>
      </c>
      <c r="R585" s="41">
        <v>0</v>
      </c>
      <c r="S585" s="41">
        <v>40254000</v>
      </c>
      <c r="T585" s="41">
        <v>0</v>
      </c>
      <c r="U585" s="41">
        <v>13009900</v>
      </c>
      <c r="V585" s="41">
        <v>27244100</v>
      </c>
      <c r="W585" s="41">
        <v>13009900</v>
      </c>
      <c r="X585" s="41">
        <v>13009900</v>
      </c>
      <c r="Y585" s="41">
        <v>13009900</v>
      </c>
      <c r="Z585" s="41">
        <v>13009900</v>
      </c>
    </row>
    <row r="586" spans="1:26" ht="15" customHeight="1" x14ac:dyDescent="0.3">
      <c r="A586" s="39" t="s">
        <v>1097</v>
      </c>
      <c r="B586" s="40" t="s">
        <v>1098</v>
      </c>
      <c r="C586" s="43" t="s">
        <v>995</v>
      </c>
      <c r="D586" s="39" t="s">
        <v>36</v>
      </c>
      <c r="E586" s="39" t="s">
        <v>37</v>
      </c>
      <c r="F586" s="39" t="s">
        <v>37</v>
      </c>
      <c r="G586" s="39" t="s">
        <v>43</v>
      </c>
      <c r="H586" s="39" t="s">
        <v>851</v>
      </c>
      <c r="I586" s="39"/>
      <c r="J586" s="39"/>
      <c r="K586" s="39"/>
      <c r="L586" s="39" t="s">
        <v>38</v>
      </c>
      <c r="M586" s="39" t="s">
        <v>39</v>
      </c>
      <c r="N586" s="39" t="s">
        <v>40</v>
      </c>
      <c r="O586" s="40" t="s">
        <v>868</v>
      </c>
      <c r="P586" s="41">
        <v>24058000</v>
      </c>
      <c r="Q586" s="41">
        <v>0</v>
      </c>
      <c r="R586" s="41">
        <v>0</v>
      </c>
      <c r="S586" s="41">
        <v>24058000</v>
      </c>
      <c r="T586" s="41">
        <v>0</v>
      </c>
      <c r="U586" s="41">
        <v>6398700</v>
      </c>
      <c r="V586" s="41">
        <v>17659300</v>
      </c>
      <c r="W586" s="41">
        <v>6398700</v>
      </c>
      <c r="X586" s="41">
        <v>6398700</v>
      </c>
      <c r="Y586" s="41">
        <v>6398700</v>
      </c>
      <c r="Z586" s="41">
        <v>6398700</v>
      </c>
    </row>
    <row r="587" spans="1:26" ht="15" customHeight="1" x14ac:dyDescent="0.3">
      <c r="A587" s="39" t="s">
        <v>1097</v>
      </c>
      <c r="B587" s="40" t="s">
        <v>1098</v>
      </c>
      <c r="C587" s="43" t="s">
        <v>996</v>
      </c>
      <c r="D587" s="39" t="s">
        <v>36</v>
      </c>
      <c r="E587" s="39" t="s">
        <v>37</v>
      </c>
      <c r="F587" s="39" t="s">
        <v>37</v>
      </c>
      <c r="G587" s="39" t="s">
        <v>43</v>
      </c>
      <c r="H587" s="39" t="s">
        <v>853</v>
      </c>
      <c r="I587" s="39"/>
      <c r="J587" s="39"/>
      <c r="K587" s="39"/>
      <c r="L587" s="39" t="s">
        <v>38</v>
      </c>
      <c r="M587" s="39" t="s">
        <v>39</v>
      </c>
      <c r="N587" s="39" t="s">
        <v>40</v>
      </c>
      <c r="O587" s="40" t="s">
        <v>869</v>
      </c>
      <c r="P587" s="41">
        <v>5367000</v>
      </c>
      <c r="Q587" s="41">
        <v>0</v>
      </c>
      <c r="R587" s="41">
        <v>0</v>
      </c>
      <c r="S587" s="41">
        <v>5367000</v>
      </c>
      <c r="T587" s="41">
        <v>0</v>
      </c>
      <c r="U587" s="41">
        <v>1874300</v>
      </c>
      <c r="V587" s="41">
        <v>3492700</v>
      </c>
      <c r="W587" s="41">
        <v>1874300</v>
      </c>
      <c r="X587" s="41">
        <v>1874300</v>
      </c>
      <c r="Y587" s="41">
        <v>1874300</v>
      </c>
      <c r="Z587" s="41">
        <v>1874300</v>
      </c>
    </row>
    <row r="588" spans="1:26" ht="15" customHeight="1" x14ac:dyDescent="0.3">
      <c r="A588" s="39" t="s">
        <v>1097</v>
      </c>
      <c r="B588" s="40" t="s">
        <v>1098</v>
      </c>
      <c r="C588" s="43" t="s">
        <v>997</v>
      </c>
      <c r="D588" s="39" t="s">
        <v>36</v>
      </c>
      <c r="E588" s="39" t="s">
        <v>37</v>
      </c>
      <c r="F588" s="39" t="s">
        <v>37</v>
      </c>
      <c r="G588" s="39" t="s">
        <v>43</v>
      </c>
      <c r="H588" s="39" t="s">
        <v>855</v>
      </c>
      <c r="I588" s="39"/>
      <c r="J588" s="39"/>
      <c r="K588" s="39"/>
      <c r="L588" s="39" t="s">
        <v>38</v>
      </c>
      <c r="M588" s="39" t="s">
        <v>39</v>
      </c>
      <c r="N588" s="39" t="s">
        <v>40</v>
      </c>
      <c r="O588" s="40" t="s">
        <v>870</v>
      </c>
      <c r="P588" s="41">
        <v>18047000</v>
      </c>
      <c r="Q588" s="41">
        <v>0</v>
      </c>
      <c r="R588" s="41">
        <v>0</v>
      </c>
      <c r="S588" s="41">
        <v>18047000</v>
      </c>
      <c r="T588" s="41">
        <v>0</v>
      </c>
      <c r="U588" s="41">
        <v>4800800</v>
      </c>
      <c r="V588" s="41">
        <v>13246200</v>
      </c>
      <c r="W588" s="41">
        <v>4800800</v>
      </c>
      <c r="X588" s="41">
        <v>4800800</v>
      </c>
      <c r="Y588" s="41">
        <v>4800800</v>
      </c>
      <c r="Z588" s="41">
        <v>4800800</v>
      </c>
    </row>
    <row r="589" spans="1:26" ht="15" customHeight="1" x14ac:dyDescent="0.3">
      <c r="A589" s="39" t="s">
        <v>1097</v>
      </c>
      <c r="B589" s="40" t="s">
        <v>1098</v>
      </c>
      <c r="C589" s="43" t="s">
        <v>998</v>
      </c>
      <c r="D589" s="39" t="s">
        <v>36</v>
      </c>
      <c r="E589" s="39" t="s">
        <v>37</v>
      </c>
      <c r="F589" s="39" t="s">
        <v>37</v>
      </c>
      <c r="G589" s="39" t="s">
        <v>43</v>
      </c>
      <c r="H589" s="39" t="s">
        <v>857</v>
      </c>
      <c r="I589" s="39"/>
      <c r="J589" s="39"/>
      <c r="K589" s="39"/>
      <c r="L589" s="39" t="s">
        <v>38</v>
      </c>
      <c r="M589" s="39" t="s">
        <v>39</v>
      </c>
      <c r="N589" s="39" t="s">
        <v>40</v>
      </c>
      <c r="O589" s="40" t="s">
        <v>871</v>
      </c>
      <c r="P589" s="41">
        <v>12034000</v>
      </c>
      <c r="Q589" s="41">
        <v>0</v>
      </c>
      <c r="R589" s="41">
        <v>0</v>
      </c>
      <c r="S589" s="41">
        <v>12034000</v>
      </c>
      <c r="T589" s="41">
        <v>0</v>
      </c>
      <c r="U589" s="41">
        <v>3200900</v>
      </c>
      <c r="V589" s="41">
        <v>8833100</v>
      </c>
      <c r="W589" s="41">
        <v>3200900</v>
      </c>
      <c r="X589" s="41">
        <v>3200900</v>
      </c>
      <c r="Y589" s="41">
        <v>3200900</v>
      </c>
      <c r="Z589" s="41">
        <v>3200900</v>
      </c>
    </row>
    <row r="590" spans="1:26" ht="15" customHeight="1" x14ac:dyDescent="0.3">
      <c r="A590" s="39" t="s">
        <v>1097</v>
      </c>
      <c r="B590" s="40" t="s">
        <v>1098</v>
      </c>
      <c r="C590" s="43" t="s">
        <v>999</v>
      </c>
      <c r="D590" s="39" t="s">
        <v>36</v>
      </c>
      <c r="E590" s="39" t="s">
        <v>37</v>
      </c>
      <c r="F590" s="39" t="s">
        <v>37</v>
      </c>
      <c r="G590" s="39" t="s">
        <v>46</v>
      </c>
      <c r="H590" s="39" t="s">
        <v>57</v>
      </c>
      <c r="I590" s="39" t="s">
        <v>57</v>
      </c>
      <c r="J590" s="39"/>
      <c r="K590" s="39"/>
      <c r="L590" s="39" t="s">
        <v>38</v>
      </c>
      <c r="M590" s="39" t="s">
        <v>39</v>
      </c>
      <c r="N590" s="39" t="s">
        <v>40</v>
      </c>
      <c r="O590" s="40" t="s">
        <v>872</v>
      </c>
      <c r="P590" s="41">
        <v>19760580</v>
      </c>
      <c r="Q590" s="41">
        <v>0</v>
      </c>
      <c r="R590" s="41">
        <v>0</v>
      </c>
      <c r="S590" s="41">
        <v>19760580</v>
      </c>
      <c r="T590" s="41">
        <v>0</v>
      </c>
      <c r="U590" s="41">
        <v>2818725</v>
      </c>
      <c r="V590" s="41">
        <v>16941855</v>
      </c>
      <c r="W590" s="41">
        <v>2818725</v>
      </c>
      <c r="X590" s="41">
        <v>2818725</v>
      </c>
      <c r="Y590" s="41">
        <v>2818725</v>
      </c>
      <c r="Z590" s="41">
        <v>2818725</v>
      </c>
    </row>
    <row r="591" spans="1:26" ht="15" customHeight="1" x14ac:dyDescent="0.3">
      <c r="A591" s="39" t="s">
        <v>1097</v>
      </c>
      <c r="B591" s="40" t="s">
        <v>1098</v>
      </c>
      <c r="C591" s="43" t="s">
        <v>1000</v>
      </c>
      <c r="D591" s="39" t="s">
        <v>36</v>
      </c>
      <c r="E591" s="39" t="s">
        <v>37</v>
      </c>
      <c r="F591" s="39" t="s">
        <v>37</v>
      </c>
      <c r="G591" s="39" t="s">
        <v>46</v>
      </c>
      <c r="H591" s="39" t="s">
        <v>57</v>
      </c>
      <c r="I591" s="39" t="s">
        <v>60</v>
      </c>
      <c r="J591" s="39"/>
      <c r="K591" s="39"/>
      <c r="L591" s="39" t="s">
        <v>38</v>
      </c>
      <c r="M591" s="39" t="s">
        <v>39</v>
      </c>
      <c r="N591" s="39" t="s">
        <v>40</v>
      </c>
      <c r="O591" s="40" t="s">
        <v>873</v>
      </c>
      <c r="P591" s="41">
        <v>0</v>
      </c>
      <c r="Q591" s="41">
        <v>5119936</v>
      </c>
      <c r="R591" s="41">
        <v>0</v>
      </c>
      <c r="S591" s="41">
        <v>5119936</v>
      </c>
      <c r="T591" s="41">
        <v>0</v>
      </c>
      <c r="U591" s="41">
        <v>5019936</v>
      </c>
      <c r="V591" s="41">
        <v>100000</v>
      </c>
      <c r="W591" s="41">
        <v>5019936</v>
      </c>
      <c r="X591" s="41">
        <v>5019936</v>
      </c>
      <c r="Y591" s="41">
        <v>5019936</v>
      </c>
      <c r="Z591" s="41">
        <v>5019936</v>
      </c>
    </row>
    <row r="592" spans="1:26" ht="15" customHeight="1" x14ac:dyDescent="0.3">
      <c r="A592" s="39" t="s">
        <v>1097</v>
      </c>
      <c r="B592" s="40" t="s">
        <v>1098</v>
      </c>
      <c r="C592" s="43" t="s">
        <v>1001</v>
      </c>
      <c r="D592" s="39" t="s">
        <v>36</v>
      </c>
      <c r="E592" s="39" t="s">
        <v>37</v>
      </c>
      <c r="F592" s="39" t="s">
        <v>37</v>
      </c>
      <c r="G592" s="39" t="s">
        <v>46</v>
      </c>
      <c r="H592" s="39" t="s">
        <v>57</v>
      </c>
      <c r="I592" s="39" t="s">
        <v>849</v>
      </c>
      <c r="J592" s="39"/>
      <c r="K592" s="39"/>
      <c r="L592" s="39" t="s">
        <v>38</v>
      </c>
      <c r="M592" s="39" t="s">
        <v>39</v>
      </c>
      <c r="N592" s="39" t="s">
        <v>40</v>
      </c>
      <c r="O592" s="40" t="s">
        <v>874</v>
      </c>
      <c r="P592" s="41">
        <v>1495620</v>
      </c>
      <c r="Q592" s="41">
        <v>0</v>
      </c>
      <c r="R592" s="41">
        <v>0</v>
      </c>
      <c r="S592" s="41">
        <v>1495620</v>
      </c>
      <c r="T592" s="41">
        <v>0</v>
      </c>
      <c r="U592" s="41">
        <v>678383</v>
      </c>
      <c r="V592" s="41">
        <v>817237</v>
      </c>
      <c r="W592" s="41">
        <v>678383</v>
      </c>
      <c r="X592" s="41">
        <v>678383</v>
      </c>
      <c r="Y592" s="41">
        <v>678383</v>
      </c>
      <c r="Z592" s="41">
        <v>678383</v>
      </c>
    </row>
    <row r="593" spans="1:26" ht="15" customHeight="1" x14ac:dyDescent="0.3">
      <c r="A593" s="39" t="s">
        <v>1097</v>
      </c>
      <c r="B593" s="40" t="s">
        <v>1098</v>
      </c>
      <c r="C593" s="43" t="s">
        <v>1002</v>
      </c>
      <c r="D593" s="39" t="s">
        <v>36</v>
      </c>
      <c r="E593" s="39" t="s">
        <v>37</v>
      </c>
      <c r="F593" s="39" t="s">
        <v>37</v>
      </c>
      <c r="G593" s="39" t="s">
        <v>46</v>
      </c>
      <c r="H593" s="39" t="s">
        <v>60</v>
      </c>
      <c r="I593" s="39"/>
      <c r="J593" s="39"/>
      <c r="K593" s="39"/>
      <c r="L593" s="39" t="s">
        <v>38</v>
      </c>
      <c r="M593" s="39" t="s">
        <v>39</v>
      </c>
      <c r="N593" s="39" t="s">
        <v>40</v>
      </c>
      <c r="O593" s="40" t="s">
        <v>875</v>
      </c>
      <c r="P593" s="41">
        <v>16936290</v>
      </c>
      <c r="Q593" s="41">
        <v>0</v>
      </c>
      <c r="R593" s="41">
        <v>0</v>
      </c>
      <c r="S593" s="41">
        <v>16936290</v>
      </c>
      <c r="T593" s="41">
        <v>0</v>
      </c>
      <c r="U593" s="41">
        <v>9419868</v>
      </c>
      <c r="V593" s="41">
        <v>7516422</v>
      </c>
      <c r="W593" s="41">
        <v>9419868</v>
      </c>
      <c r="X593" s="41">
        <v>9419868</v>
      </c>
      <c r="Y593" s="41">
        <v>9419868</v>
      </c>
      <c r="Z593" s="41">
        <v>9419868</v>
      </c>
    </row>
    <row r="594" spans="1:26" ht="15" customHeight="1" x14ac:dyDescent="0.3">
      <c r="A594" s="39" t="s">
        <v>1097</v>
      </c>
      <c r="B594" s="40" t="s">
        <v>1098</v>
      </c>
      <c r="C594" s="43" t="s">
        <v>1003</v>
      </c>
      <c r="D594" s="39" t="s">
        <v>36</v>
      </c>
      <c r="E594" s="39" t="s">
        <v>37</v>
      </c>
      <c r="F594" s="39" t="s">
        <v>37</v>
      </c>
      <c r="G594" s="39" t="s">
        <v>46</v>
      </c>
      <c r="H594" s="39" t="s">
        <v>876</v>
      </c>
      <c r="I594" s="39"/>
      <c r="J594" s="39"/>
      <c r="K594" s="39"/>
      <c r="L594" s="39" t="s">
        <v>38</v>
      </c>
      <c r="M594" s="39" t="s">
        <v>39</v>
      </c>
      <c r="N594" s="39" t="s">
        <v>40</v>
      </c>
      <c r="O594" s="40" t="s">
        <v>877</v>
      </c>
      <c r="P594" s="41">
        <v>2740500</v>
      </c>
      <c r="Q594" s="41">
        <v>0</v>
      </c>
      <c r="R594" s="41">
        <v>0</v>
      </c>
      <c r="S594" s="41">
        <v>2740500</v>
      </c>
      <c r="T594" s="41">
        <v>0</v>
      </c>
      <c r="U594" s="41">
        <v>0</v>
      </c>
      <c r="V594" s="41">
        <v>2740500</v>
      </c>
      <c r="W594" s="41">
        <v>0</v>
      </c>
      <c r="X594" s="41">
        <v>0</v>
      </c>
      <c r="Y594" s="41">
        <v>0</v>
      </c>
      <c r="Z594" s="41">
        <v>0</v>
      </c>
    </row>
    <row r="595" spans="1:26" ht="15" customHeight="1" x14ac:dyDescent="0.3">
      <c r="A595" s="39" t="s">
        <v>1097</v>
      </c>
      <c r="B595" s="40" t="s">
        <v>1098</v>
      </c>
      <c r="C595" s="43" t="s">
        <v>1011</v>
      </c>
      <c r="D595" s="39" t="s">
        <v>36</v>
      </c>
      <c r="E595" s="39" t="s">
        <v>43</v>
      </c>
      <c r="F595" s="39" t="s">
        <v>43</v>
      </c>
      <c r="G595" s="39" t="s">
        <v>43</v>
      </c>
      <c r="H595" s="39" t="s">
        <v>855</v>
      </c>
      <c r="I595" s="39" t="s">
        <v>851</v>
      </c>
      <c r="J595" s="39"/>
      <c r="K595" s="39"/>
      <c r="L595" s="39" t="s">
        <v>38</v>
      </c>
      <c r="M595" s="39" t="s">
        <v>39</v>
      </c>
      <c r="N595" s="39" t="s">
        <v>40</v>
      </c>
      <c r="O595" s="40" t="s">
        <v>886</v>
      </c>
      <c r="P595" s="41">
        <v>0</v>
      </c>
      <c r="Q595" s="41">
        <v>78400</v>
      </c>
      <c r="R595" s="41">
        <v>0</v>
      </c>
      <c r="S595" s="41">
        <v>78400</v>
      </c>
      <c r="T595" s="41">
        <v>0</v>
      </c>
      <c r="U595" s="41">
        <v>78400</v>
      </c>
      <c r="V595" s="41">
        <v>0</v>
      </c>
      <c r="W595" s="41">
        <v>78400</v>
      </c>
      <c r="X595" s="41">
        <v>78400</v>
      </c>
      <c r="Y595" s="41">
        <v>78400</v>
      </c>
      <c r="Z595" s="41">
        <v>78400</v>
      </c>
    </row>
    <row r="596" spans="1:26" ht="15" customHeight="1" x14ac:dyDescent="0.3">
      <c r="A596" s="39" t="s">
        <v>1097</v>
      </c>
      <c r="B596" s="40" t="s">
        <v>1098</v>
      </c>
      <c r="C596" s="43" t="s">
        <v>1013</v>
      </c>
      <c r="D596" s="39" t="s">
        <v>36</v>
      </c>
      <c r="E596" s="39" t="s">
        <v>43</v>
      </c>
      <c r="F596" s="39" t="s">
        <v>43</v>
      </c>
      <c r="G596" s="39" t="s">
        <v>43</v>
      </c>
      <c r="H596" s="39" t="s">
        <v>855</v>
      </c>
      <c r="I596" s="39" t="s">
        <v>861</v>
      </c>
      <c r="J596" s="39"/>
      <c r="K596" s="39"/>
      <c r="L596" s="39" t="s">
        <v>38</v>
      </c>
      <c r="M596" s="39" t="s">
        <v>39</v>
      </c>
      <c r="N596" s="39" t="s">
        <v>40</v>
      </c>
      <c r="O596" s="40" t="s">
        <v>888</v>
      </c>
      <c r="P596" s="41">
        <v>20000000</v>
      </c>
      <c r="Q596" s="41">
        <v>0</v>
      </c>
      <c r="R596" s="41">
        <v>0</v>
      </c>
      <c r="S596" s="41">
        <v>20000000</v>
      </c>
      <c r="T596" s="41">
        <v>0</v>
      </c>
      <c r="U596" s="41">
        <v>20000000</v>
      </c>
      <c r="V596" s="41">
        <v>0</v>
      </c>
      <c r="W596" s="41">
        <v>8126128</v>
      </c>
      <c r="X596" s="41">
        <v>8126128</v>
      </c>
      <c r="Y596" s="41">
        <v>8126128</v>
      </c>
      <c r="Z596" s="41">
        <v>8126128</v>
      </c>
    </row>
    <row r="597" spans="1:26" ht="15" customHeight="1" x14ac:dyDescent="0.3">
      <c r="A597" s="39" t="s">
        <v>1097</v>
      </c>
      <c r="B597" s="40" t="s">
        <v>1098</v>
      </c>
      <c r="C597" s="43" t="s">
        <v>1014</v>
      </c>
      <c r="D597" s="39" t="s">
        <v>36</v>
      </c>
      <c r="E597" s="39" t="s">
        <v>43</v>
      </c>
      <c r="F597" s="39" t="s">
        <v>43</v>
      </c>
      <c r="G597" s="39" t="s">
        <v>43</v>
      </c>
      <c r="H597" s="39" t="s">
        <v>857</v>
      </c>
      <c r="I597" s="39" t="s">
        <v>57</v>
      </c>
      <c r="J597" s="39"/>
      <c r="K597" s="39"/>
      <c r="L597" s="39" t="s">
        <v>38</v>
      </c>
      <c r="M597" s="39" t="s">
        <v>39</v>
      </c>
      <c r="N597" s="39" t="s">
        <v>40</v>
      </c>
      <c r="O597" s="40" t="s">
        <v>889</v>
      </c>
      <c r="P597" s="41">
        <v>11520000</v>
      </c>
      <c r="Q597" s="41">
        <v>0</v>
      </c>
      <c r="R597" s="41">
        <v>11520000</v>
      </c>
      <c r="S597" s="41">
        <v>0</v>
      </c>
      <c r="T597" s="41">
        <v>0</v>
      </c>
      <c r="U597" s="41">
        <v>0</v>
      </c>
      <c r="V597" s="41">
        <v>0</v>
      </c>
      <c r="W597" s="41">
        <v>0</v>
      </c>
      <c r="X597" s="41">
        <v>0</v>
      </c>
      <c r="Y597" s="41">
        <v>0</v>
      </c>
      <c r="Z597" s="41">
        <v>0</v>
      </c>
    </row>
    <row r="598" spans="1:26" ht="15" customHeight="1" x14ac:dyDescent="0.3">
      <c r="A598" s="39" t="s">
        <v>1097</v>
      </c>
      <c r="B598" s="40" t="s">
        <v>1098</v>
      </c>
      <c r="C598" s="43" t="s">
        <v>187</v>
      </c>
      <c r="D598" s="39" t="s">
        <v>36</v>
      </c>
      <c r="E598" s="39" t="s">
        <v>43</v>
      </c>
      <c r="F598" s="39" t="s">
        <v>43</v>
      </c>
      <c r="G598" s="39" t="s">
        <v>43</v>
      </c>
      <c r="H598" s="39" t="s">
        <v>857</v>
      </c>
      <c r="I598" s="39" t="s">
        <v>60</v>
      </c>
      <c r="J598" s="39"/>
      <c r="K598" s="39"/>
      <c r="L598" s="39" t="s">
        <v>38</v>
      </c>
      <c r="M598" s="39" t="s">
        <v>39</v>
      </c>
      <c r="N598" s="39" t="s">
        <v>40</v>
      </c>
      <c r="O598" s="40" t="s">
        <v>890</v>
      </c>
      <c r="P598" s="41">
        <v>11520000</v>
      </c>
      <c r="Q598" s="41">
        <v>0</v>
      </c>
      <c r="R598" s="41">
        <v>0</v>
      </c>
      <c r="S598" s="41">
        <v>11520000</v>
      </c>
      <c r="T598" s="41">
        <v>0</v>
      </c>
      <c r="U598" s="41">
        <v>11520000</v>
      </c>
      <c r="V598" s="41">
        <v>0</v>
      </c>
      <c r="W598" s="41">
        <v>0</v>
      </c>
      <c r="X598" s="41">
        <v>0</v>
      </c>
      <c r="Y598" s="41">
        <v>0</v>
      </c>
      <c r="Z598" s="41">
        <v>0</v>
      </c>
    </row>
    <row r="599" spans="1:26" ht="15" customHeight="1" x14ac:dyDescent="0.3">
      <c r="A599" s="39" t="s">
        <v>1097</v>
      </c>
      <c r="B599" s="40" t="s">
        <v>1098</v>
      </c>
      <c r="C599" s="43" t="s">
        <v>1017</v>
      </c>
      <c r="D599" s="39" t="s">
        <v>36</v>
      </c>
      <c r="E599" s="39" t="s">
        <v>43</v>
      </c>
      <c r="F599" s="39" t="s">
        <v>43</v>
      </c>
      <c r="G599" s="39" t="s">
        <v>43</v>
      </c>
      <c r="H599" s="39" t="s">
        <v>859</v>
      </c>
      <c r="I599" s="39" t="s">
        <v>851</v>
      </c>
      <c r="J599" s="39"/>
      <c r="K599" s="39"/>
      <c r="L599" s="39" t="s">
        <v>38</v>
      </c>
      <c r="M599" s="39" t="s">
        <v>39</v>
      </c>
      <c r="N599" s="39" t="s">
        <v>40</v>
      </c>
      <c r="O599" s="40" t="s">
        <v>893</v>
      </c>
      <c r="P599" s="41">
        <v>900000</v>
      </c>
      <c r="Q599" s="41">
        <v>0</v>
      </c>
      <c r="R599" s="41">
        <v>0</v>
      </c>
      <c r="S599" s="41">
        <v>900000</v>
      </c>
      <c r="T599" s="41">
        <v>0</v>
      </c>
      <c r="U599" s="41">
        <v>900000</v>
      </c>
      <c r="V599" s="41">
        <v>0</v>
      </c>
      <c r="W599" s="41">
        <v>287311</v>
      </c>
      <c r="X599" s="41">
        <v>287311</v>
      </c>
      <c r="Y599" s="41">
        <v>287311</v>
      </c>
      <c r="Z599" s="41">
        <v>287311</v>
      </c>
    </row>
    <row r="600" spans="1:26" ht="15" customHeight="1" x14ac:dyDescent="0.3">
      <c r="A600" s="39" t="s">
        <v>1097</v>
      </c>
      <c r="B600" s="40" t="s">
        <v>1098</v>
      </c>
      <c r="C600" s="43" t="s">
        <v>1023</v>
      </c>
      <c r="D600" s="39" t="s">
        <v>36</v>
      </c>
      <c r="E600" s="39" t="s">
        <v>43</v>
      </c>
      <c r="F600" s="39" t="s">
        <v>43</v>
      </c>
      <c r="G600" s="39" t="s">
        <v>43</v>
      </c>
      <c r="H600" s="39" t="s">
        <v>861</v>
      </c>
      <c r="I600" s="39" t="s">
        <v>851</v>
      </c>
      <c r="J600" s="39"/>
      <c r="K600" s="39"/>
      <c r="L600" s="39" t="s">
        <v>38</v>
      </c>
      <c r="M600" s="39" t="s">
        <v>39</v>
      </c>
      <c r="N600" s="39" t="s">
        <v>40</v>
      </c>
      <c r="O600" s="40" t="s">
        <v>899</v>
      </c>
      <c r="P600" s="41">
        <v>1700000</v>
      </c>
      <c r="Q600" s="41">
        <v>0</v>
      </c>
      <c r="R600" s="41">
        <v>0</v>
      </c>
      <c r="S600" s="41">
        <v>1700000</v>
      </c>
      <c r="T600" s="41">
        <v>0</v>
      </c>
      <c r="U600" s="41">
        <v>1700000</v>
      </c>
      <c r="V600" s="41">
        <v>0</v>
      </c>
      <c r="W600" s="41">
        <v>1071707</v>
      </c>
      <c r="X600" s="41">
        <v>1071707</v>
      </c>
      <c r="Y600" s="41">
        <v>1071707</v>
      </c>
      <c r="Z600" s="41">
        <v>1071707</v>
      </c>
    </row>
    <row r="601" spans="1:26" ht="15" customHeight="1" x14ac:dyDescent="0.3">
      <c r="A601" s="39" t="s">
        <v>1097</v>
      </c>
      <c r="B601" s="40" t="s">
        <v>1098</v>
      </c>
      <c r="C601" s="43" t="s">
        <v>1025</v>
      </c>
      <c r="D601" s="39" t="s">
        <v>36</v>
      </c>
      <c r="E601" s="39" t="s">
        <v>43</v>
      </c>
      <c r="F601" s="39" t="s">
        <v>43</v>
      </c>
      <c r="G601" s="39" t="s">
        <v>43</v>
      </c>
      <c r="H601" s="39" t="s">
        <v>863</v>
      </c>
      <c r="I601" s="39"/>
      <c r="J601" s="39"/>
      <c r="K601" s="39"/>
      <c r="L601" s="39" t="s">
        <v>38</v>
      </c>
      <c r="M601" s="39" t="s">
        <v>39</v>
      </c>
      <c r="N601" s="39" t="s">
        <v>40</v>
      </c>
      <c r="O601" s="40" t="s">
        <v>901</v>
      </c>
      <c r="P601" s="41">
        <v>0</v>
      </c>
      <c r="Q601" s="41">
        <v>258320</v>
      </c>
      <c r="R601" s="41">
        <v>0</v>
      </c>
      <c r="S601" s="41">
        <v>258320</v>
      </c>
      <c r="T601" s="41">
        <v>0</v>
      </c>
      <c r="U601" s="41">
        <v>258320</v>
      </c>
      <c r="V601" s="41">
        <v>0</v>
      </c>
      <c r="W601" s="41">
        <v>258320</v>
      </c>
      <c r="X601" s="41">
        <v>258320</v>
      </c>
      <c r="Y601" s="41">
        <v>258320</v>
      </c>
      <c r="Z601" s="41">
        <v>258320</v>
      </c>
    </row>
    <row r="602" spans="1:26" ht="15" customHeight="1" x14ac:dyDescent="0.3">
      <c r="A602" s="39" t="s">
        <v>1097</v>
      </c>
      <c r="B602" s="40" t="s">
        <v>1098</v>
      </c>
      <c r="C602" s="43" t="s">
        <v>1026</v>
      </c>
      <c r="D602" s="39" t="s">
        <v>36</v>
      </c>
      <c r="E602" s="39" t="s">
        <v>46</v>
      </c>
      <c r="F602" s="39" t="s">
        <v>53</v>
      </c>
      <c r="G602" s="39" t="s">
        <v>43</v>
      </c>
      <c r="H602" s="39" t="s">
        <v>54</v>
      </c>
      <c r="I602" s="39" t="s">
        <v>57</v>
      </c>
      <c r="J602" s="39"/>
      <c r="K602" s="39"/>
      <c r="L602" s="39" t="s">
        <v>38</v>
      </c>
      <c r="M602" s="39" t="s">
        <v>39</v>
      </c>
      <c r="N602" s="39" t="s">
        <v>40</v>
      </c>
      <c r="O602" s="40" t="s">
        <v>902</v>
      </c>
      <c r="P602" s="41">
        <v>0</v>
      </c>
      <c r="Q602" s="41">
        <v>4019314</v>
      </c>
      <c r="R602" s="41">
        <v>0</v>
      </c>
      <c r="S602" s="41">
        <v>4019314</v>
      </c>
      <c r="T602" s="41">
        <v>0</v>
      </c>
      <c r="U602" s="41">
        <v>2479063</v>
      </c>
      <c r="V602" s="41">
        <v>1540251</v>
      </c>
      <c r="W602" s="41">
        <v>2479063</v>
      </c>
      <c r="X602" s="41">
        <v>2479063</v>
      </c>
      <c r="Y602" s="41">
        <v>2479063</v>
      </c>
      <c r="Z602" s="41">
        <v>2479063</v>
      </c>
    </row>
    <row r="603" spans="1:26" ht="15" customHeight="1" x14ac:dyDescent="0.3">
      <c r="A603" s="39" t="s">
        <v>1097</v>
      </c>
      <c r="B603" s="40" t="s">
        <v>1098</v>
      </c>
      <c r="C603" s="43" t="s">
        <v>1028</v>
      </c>
      <c r="D603" s="39" t="s">
        <v>36</v>
      </c>
      <c r="E603" s="39" t="s">
        <v>63</v>
      </c>
      <c r="F603" s="39" t="s">
        <v>37</v>
      </c>
      <c r="G603" s="39" t="s">
        <v>43</v>
      </c>
      <c r="H603" s="39" t="s">
        <v>57</v>
      </c>
      <c r="I603" s="39"/>
      <c r="J603" s="39"/>
      <c r="K603" s="39"/>
      <c r="L603" s="39" t="s">
        <v>38</v>
      </c>
      <c r="M603" s="39" t="s">
        <v>39</v>
      </c>
      <c r="N603" s="39" t="s">
        <v>40</v>
      </c>
      <c r="O603" s="40" t="s">
        <v>904</v>
      </c>
      <c r="P603" s="41">
        <v>0</v>
      </c>
      <c r="Q603" s="41">
        <v>7213000</v>
      </c>
      <c r="R603" s="41">
        <v>0</v>
      </c>
      <c r="S603" s="41">
        <v>7213000</v>
      </c>
      <c r="T603" s="41">
        <v>0</v>
      </c>
      <c r="U603" s="41">
        <v>7212854</v>
      </c>
      <c r="V603" s="41">
        <v>146</v>
      </c>
      <c r="W603" s="41">
        <v>7212854</v>
      </c>
      <c r="X603" s="41">
        <v>7212854</v>
      </c>
      <c r="Y603" s="41">
        <v>7212854</v>
      </c>
      <c r="Z603" s="41">
        <v>7212854</v>
      </c>
    </row>
    <row r="604" spans="1:26" ht="15" customHeight="1" x14ac:dyDescent="0.3">
      <c r="A604" s="39" t="s">
        <v>1097</v>
      </c>
      <c r="B604" s="40" t="s">
        <v>1098</v>
      </c>
      <c r="C604" s="43" t="s">
        <v>1029</v>
      </c>
      <c r="D604" s="39" t="s">
        <v>36</v>
      </c>
      <c r="E604" s="39" t="s">
        <v>63</v>
      </c>
      <c r="F604" s="39" t="s">
        <v>37</v>
      </c>
      <c r="G604" s="39" t="s">
        <v>43</v>
      </c>
      <c r="H604" s="39" t="s">
        <v>849</v>
      </c>
      <c r="I604" s="39"/>
      <c r="J604" s="39"/>
      <c r="K604" s="39"/>
      <c r="L604" s="39" t="s">
        <v>50</v>
      </c>
      <c r="M604" s="39" t="s">
        <v>51</v>
      </c>
      <c r="N604" s="39" t="s">
        <v>40</v>
      </c>
      <c r="O604" s="40" t="s">
        <v>905</v>
      </c>
      <c r="P604" s="41">
        <v>0</v>
      </c>
      <c r="Q604" s="41">
        <v>3500000</v>
      </c>
      <c r="R604" s="41">
        <v>0</v>
      </c>
      <c r="S604" s="41">
        <v>3500000</v>
      </c>
      <c r="T604" s="41">
        <v>0</v>
      </c>
      <c r="U604" s="41">
        <v>3116279</v>
      </c>
      <c r="V604" s="41">
        <v>383721</v>
      </c>
      <c r="W604" s="41">
        <v>3116279</v>
      </c>
      <c r="X604" s="41">
        <v>3116279</v>
      </c>
      <c r="Y604" s="41">
        <v>3116279</v>
      </c>
      <c r="Z604" s="41">
        <v>3116279</v>
      </c>
    </row>
    <row r="605" spans="1:26" ht="15" customHeight="1" x14ac:dyDescent="0.3">
      <c r="A605" s="39" t="s">
        <v>1097</v>
      </c>
      <c r="B605" s="40" t="s">
        <v>1098</v>
      </c>
      <c r="C605" s="43" t="s">
        <v>1043</v>
      </c>
      <c r="D605" s="39" t="s">
        <v>68</v>
      </c>
      <c r="E605" s="39" t="s">
        <v>81</v>
      </c>
      <c r="F605" s="39" t="s">
        <v>70</v>
      </c>
      <c r="G605" s="39" t="s">
        <v>78</v>
      </c>
      <c r="H605" s="39" t="s">
        <v>908</v>
      </c>
      <c r="I605" s="39" t="s">
        <v>932</v>
      </c>
      <c r="J605" s="39" t="s">
        <v>43</v>
      </c>
      <c r="K605" s="39"/>
      <c r="L605" s="39" t="s">
        <v>38</v>
      </c>
      <c r="M605" s="39" t="s">
        <v>39</v>
      </c>
      <c r="N605" s="39" t="s">
        <v>40</v>
      </c>
      <c r="O605" s="40" t="s">
        <v>933</v>
      </c>
      <c r="P605" s="41">
        <v>0</v>
      </c>
      <c r="Q605" s="41">
        <v>128027550</v>
      </c>
      <c r="R605" s="41">
        <v>0</v>
      </c>
      <c r="S605" s="41">
        <v>128027550</v>
      </c>
      <c r="T605" s="41">
        <v>0</v>
      </c>
      <c r="U605" s="41">
        <v>127831972</v>
      </c>
      <c r="V605" s="41">
        <v>195578</v>
      </c>
      <c r="W605" s="41">
        <v>127831970</v>
      </c>
      <c r="X605" s="41">
        <v>17370858</v>
      </c>
      <c r="Y605" s="41">
        <v>17370858</v>
      </c>
      <c r="Z605" s="41">
        <v>17370858</v>
      </c>
    </row>
    <row r="606" spans="1:26" ht="15" customHeight="1" x14ac:dyDescent="0.3">
      <c r="A606" s="39" t="s">
        <v>1097</v>
      </c>
      <c r="B606" s="40" t="s">
        <v>1098</v>
      </c>
      <c r="C606" s="43" t="s">
        <v>1043</v>
      </c>
      <c r="D606" s="39" t="s">
        <v>68</v>
      </c>
      <c r="E606" s="39" t="s">
        <v>81</v>
      </c>
      <c r="F606" s="39" t="s">
        <v>70</v>
      </c>
      <c r="G606" s="39" t="s">
        <v>78</v>
      </c>
      <c r="H606" s="39" t="s">
        <v>908</v>
      </c>
      <c r="I606" s="39" t="s">
        <v>932</v>
      </c>
      <c r="J606" s="39" t="s">
        <v>43</v>
      </c>
      <c r="K606" s="39"/>
      <c r="L606" s="39" t="s">
        <v>38</v>
      </c>
      <c r="M606" s="39" t="s">
        <v>83</v>
      </c>
      <c r="N606" s="39" t="s">
        <v>40</v>
      </c>
      <c r="O606" s="40" t="s">
        <v>933</v>
      </c>
      <c r="P606" s="41">
        <v>0</v>
      </c>
      <c r="Q606" s="41">
        <v>14047426</v>
      </c>
      <c r="R606" s="41">
        <v>0</v>
      </c>
      <c r="S606" s="41">
        <v>14047426</v>
      </c>
      <c r="T606" s="41">
        <v>0</v>
      </c>
      <c r="U606" s="41">
        <v>14047426</v>
      </c>
      <c r="V606" s="41">
        <v>0</v>
      </c>
      <c r="W606" s="41">
        <v>226808</v>
      </c>
      <c r="X606" s="41">
        <v>226808</v>
      </c>
      <c r="Y606" s="41">
        <v>226808</v>
      </c>
      <c r="Z606" s="41">
        <v>226808</v>
      </c>
    </row>
    <row r="607" spans="1:26" ht="15" customHeight="1" x14ac:dyDescent="0.3">
      <c r="A607" s="39" t="s">
        <v>1097</v>
      </c>
      <c r="B607" s="40" t="s">
        <v>1098</v>
      </c>
      <c r="C607" s="43" t="s">
        <v>1044</v>
      </c>
      <c r="D607" s="39" t="s">
        <v>68</v>
      </c>
      <c r="E607" s="39" t="s">
        <v>81</v>
      </c>
      <c r="F607" s="39" t="s">
        <v>70</v>
      </c>
      <c r="G607" s="39" t="s">
        <v>78</v>
      </c>
      <c r="H607" s="39" t="s">
        <v>908</v>
      </c>
      <c r="I607" s="39" t="s">
        <v>934</v>
      </c>
      <c r="J607" s="39" t="s">
        <v>43</v>
      </c>
      <c r="K607" s="39"/>
      <c r="L607" s="39" t="s">
        <v>50</v>
      </c>
      <c r="M607" s="39" t="s">
        <v>51</v>
      </c>
      <c r="N607" s="39" t="s">
        <v>40</v>
      </c>
      <c r="O607" s="40" t="s">
        <v>935</v>
      </c>
      <c r="P607" s="41">
        <v>0</v>
      </c>
      <c r="Q607" s="41">
        <v>2000000</v>
      </c>
      <c r="R607" s="41">
        <v>0</v>
      </c>
      <c r="S607" s="41">
        <v>2000000</v>
      </c>
      <c r="T607" s="41">
        <v>0</v>
      </c>
      <c r="U607" s="41">
        <v>2000000</v>
      </c>
      <c r="V607" s="41">
        <v>0</v>
      </c>
      <c r="W607" s="41">
        <v>0</v>
      </c>
      <c r="X607" s="41">
        <v>0</v>
      </c>
      <c r="Y607" s="41">
        <v>0</v>
      </c>
      <c r="Z607" s="41">
        <v>0</v>
      </c>
    </row>
    <row r="608" spans="1:26" ht="15" customHeight="1" x14ac:dyDescent="0.3">
      <c r="A608" s="39" t="s">
        <v>1097</v>
      </c>
      <c r="B608" s="40" t="s">
        <v>1098</v>
      </c>
      <c r="C608" s="43" t="s">
        <v>1059</v>
      </c>
      <c r="D608" s="39" t="s">
        <v>68</v>
      </c>
      <c r="E608" s="39" t="s">
        <v>90</v>
      </c>
      <c r="F608" s="39" t="s">
        <v>70</v>
      </c>
      <c r="G608" s="39" t="s">
        <v>91</v>
      </c>
      <c r="H608" s="39" t="s">
        <v>908</v>
      </c>
      <c r="I608" s="39" t="s">
        <v>964</v>
      </c>
      <c r="J608" s="39" t="s">
        <v>43</v>
      </c>
      <c r="K608" s="39"/>
      <c r="L608" s="39" t="s">
        <v>50</v>
      </c>
      <c r="M608" s="39" t="s">
        <v>51</v>
      </c>
      <c r="N608" s="39" t="s">
        <v>40</v>
      </c>
      <c r="O608" s="40" t="s">
        <v>965</v>
      </c>
      <c r="P608" s="41">
        <v>0</v>
      </c>
      <c r="Q608" s="41">
        <v>24269760</v>
      </c>
      <c r="R608" s="41">
        <v>0</v>
      </c>
      <c r="S608" s="41">
        <v>24269760</v>
      </c>
      <c r="T608" s="41">
        <v>0</v>
      </c>
      <c r="U608" s="41">
        <v>24269760</v>
      </c>
      <c r="V608" s="41">
        <v>0</v>
      </c>
      <c r="W608" s="41">
        <v>0</v>
      </c>
      <c r="X608" s="42">
        <v>0</v>
      </c>
      <c r="Y608" s="41">
        <v>0</v>
      </c>
      <c r="Z608" s="41">
        <v>0</v>
      </c>
    </row>
    <row r="609" spans="1:26" ht="15" customHeight="1" x14ac:dyDescent="0.3">
      <c r="A609" s="39" t="s">
        <v>1099</v>
      </c>
      <c r="B609" s="40" t="s">
        <v>1100</v>
      </c>
      <c r="C609" s="43" t="s">
        <v>983</v>
      </c>
      <c r="D609" s="39" t="s">
        <v>36</v>
      </c>
      <c r="E609" s="39" t="s">
        <v>37</v>
      </c>
      <c r="F609" s="39" t="s">
        <v>37</v>
      </c>
      <c r="G609" s="39" t="s">
        <v>37</v>
      </c>
      <c r="H609" s="39" t="s">
        <v>57</v>
      </c>
      <c r="I609" s="39" t="s">
        <v>57</v>
      </c>
      <c r="J609" s="39"/>
      <c r="K609" s="39"/>
      <c r="L609" s="39" t="s">
        <v>38</v>
      </c>
      <c r="M609" s="39" t="s">
        <v>39</v>
      </c>
      <c r="N609" s="39" t="s">
        <v>40</v>
      </c>
      <c r="O609" s="40" t="s">
        <v>848</v>
      </c>
      <c r="P609" s="41">
        <v>568197000</v>
      </c>
      <c r="Q609" s="41">
        <v>0</v>
      </c>
      <c r="R609" s="41">
        <v>0</v>
      </c>
      <c r="S609" s="41">
        <v>568197000</v>
      </c>
      <c r="T609" s="41">
        <v>0</v>
      </c>
      <c r="U609" s="41">
        <v>193247738</v>
      </c>
      <c r="V609" s="41">
        <v>374949262</v>
      </c>
      <c r="W609" s="41">
        <v>193247738</v>
      </c>
      <c r="X609" s="41">
        <v>193247738</v>
      </c>
      <c r="Y609" s="41">
        <v>193247738</v>
      </c>
      <c r="Z609" s="41">
        <v>193247738</v>
      </c>
    </row>
    <row r="610" spans="1:26" ht="15" customHeight="1" x14ac:dyDescent="0.3">
      <c r="A610" s="39" t="s">
        <v>1099</v>
      </c>
      <c r="B610" s="40" t="s">
        <v>1100</v>
      </c>
      <c r="C610" s="43" t="s">
        <v>985</v>
      </c>
      <c r="D610" s="39" t="s">
        <v>36</v>
      </c>
      <c r="E610" s="39" t="s">
        <v>37</v>
      </c>
      <c r="F610" s="39" t="s">
        <v>37</v>
      </c>
      <c r="G610" s="39" t="s">
        <v>37</v>
      </c>
      <c r="H610" s="39" t="s">
        <v>57</v>
      </c>
      <c r="I610" s="39" t="s">
        <v>851</v>
      </c>
      <c r="J610" s="39"/>
      <c r="K610" s="39"/>
      <c r="L610" s="39" t="s">
        <v>38</v>
      </c>
      <c r="M610" s="39" t="s">
        <v>39</v>
      </c>
      <c r="N610" s="39" t="s">
        <v>40</v>
      </c>
      <c r="O610" s="40" t="s">
        <v>852</v>
      </c>
      <c r="P610" s="41">
        <v>12551000</v>
      </c>
      <c r="Q610" s="41">
        <v>0</v>
      </c>
      <c r="R610" s="41">
        <v>0</v>
      </c>
      <c r="S610" s="41">
        <v>12551000</v>
      </c>
      <c r="T610" s="41">
        <v>0</v>
      </c>
      <c r="U610" s="41">
        <v>4230379</v>
      </c>
      <c r="V610" s="41">
        <v>8320621</v>
      </c>
      <c r="W610" s="41">
        <v>4230379</v>
      </c>
      <c r="X610" s="41">
        <v>4230379</v>
      </c>
      <c r="Y610" s="41">
        <v>4230379</v>
      </c>
      <c r="Z610" s="41">
        <v>4230379</v>
      </c>
    </row>
    <row r="611" spans="1:26" ht="15" customHeight="1" x14ac:dyDescent="0.3">
      <c r="A611" s="39" t="s">
        <v>1099</v>
      </c>
      <c r="B611" s="40" t="s">
        <v>1100</v>
      </c>
      <c r="C611" s="43" t="s">
        <v>986</v>
      </c>
      <c r="D611" s="39" t="s">
        <v>36</v>
      </c>
      <c r="E611" s="39" t="s">
        <v>37</v>
      </c>
      <c r="F611" s="39" t="s">
        <v>37</v>
      </c>
      <c r="G611" s="39" t="s">
        <v>37</v>
      </c>
      <c r="H611" s="39" t="s">
        <v>57</v>
      </c>
      <c r="I611" s="39" t="s">
        <v>853</v>
      </c>
      <c r="J611" s="39"/>
      <c r="K611" s="39"/>
      <c r="L611" s="39" t="s">
        <v>38</v>
      </c>
      <c r="M611" s="39" t="s">
        <v>39</v>
      </c>
      <c r="N611" s="39" t="s">
        <v>40</v>
      </c>
      <c r="O611" s="40" t="s">
        <v>854</v>
      </c>
      <c r="P611" s="41">
        <v>16078000</v>
      </c>
      <c r="Q611" s="41">
        <v>0</v>
      </c>
      <c r="R611" s="41">
        <v>0</v>
      </c>
      <c r="S611" s="41">
        <v>16078000</v>
      </c>
      <c r="T611" s="41">
        <v>0</v>
      </c>
      <c r="U611" s="41">
        <v>5835251</v>
      </c>
      <c r="V611" s="41">
        <v>10242749</v>
      </c>
      <c r="W611" s="41">
        <v>5835251</v>
      </c>
      <c r="X611" s="41">
        <v>5835251</v>
      </c>
      <c r="Y611" s="41">
        <v>5835251</v>
      </c>
      <c r="Z611" s="41">
        <v>5835251</v>
      </c>
    </row>
    <row r="612" spans="1:26" ht="15" customHeight="1" x14ac:dyDescent="0.3">
      <c r="A612" s="39" t="s">
        <v>1099</v>
      </c>
      <c r="B612" s="40" t="s">
        <v>1100</v>
      </c>
      <c r="C612" s="43" t="s">
        <v>987</v>
      </c>
      <c r="D612" s="39" t="s">
        <v>36</v>
      </c>
      <c r="E612" s="39" t="s">
        <v>37</v>
      </c>
      <c r="F612" s="39" t="s">
        <v>37</v>
      </c>
      <c r="G612" s="39" t="s">
        <v>37</v>
      </c>
      <c r="H612" s="39" t="s">
        <v>57</v>
      </c>
      <c r="I612" s="39" t="s">
        <v>855</v>
      </c>
      <c r="J612" s="39"/>
      <c r="K612" s="39"/>
      <c r="L612" s="39" t="s">
        <v>38</v>
      </c>
      <c r="M612" s="39" t="s">
        <v>39</v>
      </c>
      <c r="N612" s="39" t="s">
        <v>40</v>
      </c>
      <c r="O612" s="40" t="s">
        <v>856</v>
      </c>
      <c r="P612" s="41">
        <v>56480000</v>
      </c>
      <c r="Q612" s="41">
        <v>0</v>
      </c>
      <c r="R612" s="41">
        <v>0</v>
      </c>
      <c r="S612" s="41">
        <v>56480000</v>
      </c>
      <c r="T612" s="41">
        <v>0</v>
      </c>
      <c r="U612" s="41">
        <v>0</v>
      </c>
      <c r="V612" s="41">
        <v>56480000</v>
      </c>
      <c r="W612" s="41">
        <v>0</v>
      </c>
      <c r="X612" s="41">
        <v>0</v>
      </c>
      <c r="Y612" s="41">
        <v>0</v>
      </c>
      <c r="Z612" s="41">
        <v>0</v>
      </c>
    </row>
    <row r="613" spans="1:26" ht="15" customHeight="1" x14ac:dyDescent="0.3">
      <c r="A613" s="39" t="s">
        <v>1099</v>
      </c>
      <c r="B613" s="40" t="s">
        <v>1100</v>
      </c>
      <c r="C613" s="43" t="s">
        <v>988</v>
      </c>
      <c r="D613" s="39" t="s">
        <v>36</v>
      </c>
      <c r="E613" s="39" t="s">
        <v>37</v>
      </c>
      <c r="F613" s="39" t="s">
        <v>37</v>
      </c>
      <c r="G613" s="39" t="s">
        <v>37</v>
      </c>
      <c r="H613" s="39" t="s">
        <v>57</v>
      </c>
      <c r="I613" s="39" t="s">
        <v>857</v>
      </c>
      <c r="J613" s="39"/>
      <c r="K613" s="39"/>
      <c r="L613" s="39" t="s">
        <v>38</v>
      </c>
      <c r="M613" s="39" t="s">
        <v>39</v>
      </c>
      <c r="N613" s="39" t="s">
        <v>40</v>
      </c>
      <c r="O613" s="40" t="s">
        <v>858</v>
      </c>
      <c r="P613" s="41">
        <v>22427000</v>
      </c>
      <c r="Q613" s="41">
        <v>0</v>
      </c>
      <c r="R613" s="41">
        <v>0</v>
      </c>
      <c r="S613" s="41">
        <v>22427000</v>
      </c>
      <c r="T613" s="41">
        <v>0</v>
      </c>
      <c r="U613" s="41">
        <v>7846167</v>
      </c>
      <c r="V613" s="41">
        <v>14580833</v>
      </c>
      <c r="W613" s="41">
        <v>7846167</v>
      </c>
      <c r="X613" s="41">
        <v>7846167</v>
      </c>
      <c r="Y613" s="41">
        <v>7846167</v>
      </c>
      <c r="Z613" s="41">
        <v>7846167</v>
      </c>
    </row>
    <row r="614" spans="1:26" ht="15" customHeight="1" x14ac:dyDescent="0.3">
      <c r="A614" s="39" t="s">
        <v>1099</v>
      </c>
      <c r="B614" s="40" t="s">
        <v>1100</v>
      </c>
      <c r="C614" s="43" t="s">
        <v>990</v>
      </c>
      <c r="D614" s="39" t="s">
        <v>36</v>
      </c>
      <c r="E614" s="39" t="s">
        <v>37</v>
      </c>
      <c r="F614" s="39" t="s">
        <v>37</v>
      </c>
      <c r="G614" s="39" t="s">
        <v>37</v>
      </c>
      <c r="H614" s="39" t="s">
        <v>57</v>
      </c>
      <c r="I614" s="39" t="s">
        <v>861</v>
      </c>
      <c r="J614" s="39"/>
      <c r="K614" s="39"/>
      <c r="L614" s="39" t="s">
        <v>38</v>
      </c>
      <c r="M614" s="39" t="s">
        <v>39</v>
      </c>
      <c r="N614" s="39" t="s">
        <v>40</v>
      </c>
      <c r="O614" s="40" t="s">
        <v>862</v>
      </c>
      <c r="P614" s="41">
        <v>73922000</v>
      </c>
      <c r="Q614" s="41">
        <v>0</v>
      </c>
      <c r="R614" s="41">
        <v>0</v>
      </c>
      <c r="S614" s="41">
        <v>73922000</v>
      </c>
      <c r="T614" s="41">
        <v>0</v>
      </c>
      <c r="U614" s="41">
        <v>0</v>
      </c>
      <c r="V614" s="41">
        <v>73922000</v>
      </c>
      <c r="W614" s="41">
        <v>0</v>
      </c>
      <c r="X614" s="41">
        <v>0</v>
      </c>
      <c r="Y614" s="41">
        <v>0</v>
      </c>
      <c r="Z614" s="41">
        <v>0</v>
      </c>
    </row>
    <row r="615" spans="1:26" ht="15" customHeight="1" x14ac:dyDescent="0.3">
      <c r="A615" s="39" t="s">
        <v>1099</v>
      </c>
      <c r="B615" s="40" t="s">
        <v>1100</v>
      </c>
      <c r="C615" s="43" t="s">
        <v>991</v>
      </c>
      <c r="D615" s="39" t="s">
        <v>36</v>
      </c>
      <c r="E615" s="39" t="s">
        <v>37</v>
      </c>
      <c r="F615" s="39" t="s">
        <v>37</v>
      </c>
      <c r="G615" s="39" t="s">
        <v>37</v>
      </c>
      <c r="H615" s="39" t="s">
        <v>57</v>
      </c>
      <c r="I615" s="39" t="s">
        <v>863</v>
      </c>
      <c r="J615" s="39"/>
      <c r="K615" s="39"/>
      <c r="L615" s="39" t="s">
        <v>38</v>
      </c>
      <c r="M615" s="39" t="s">
        <v>39</v>
      </c>
      <c r="N615" s="39" t="s">
        <v>40</v>
      </c>
      <c r="O615" s="40" t="s">
        <v>864</v>
      </c>
      <c r="P615" s="41">
        <v>50491000</v>
      </c>
      <c r="Q615" s="41">
        <v>0</v>
      </c>
      <c r="R615" s="41">
        <v>0</v>
      </c>
      <c r="S615" s="41">
        <v>50491000</v>
      </c>
      <c r="T615" s="41">
        <v>0</v>
      </c>
      <c r="U615" s="41">
        <v>8989923</v>
      </c>
      <c r="V615" s="41">
        <v>41501077</v>
      </c>
      <c r="W615" s="41">
        <v>8989923</v>
      </c>
      <c r="X615" s="41">
        <v>8989923</v>
      </c>
      <c r="Y615" s="41">
        <v>8989923</v>
      </c>
      <c r="Z615" s="41">
        <v>8989923</v>
      </c>
    </row>
    <row r="616" spans="1:26" ht="15" customHeight="1" x14ac:dyDescent="0.3">
      <c r="A616" s="39" t="s">
        <v>1099</v>
      </c>
      <c r="B616" s="40" t="s">
        <v>1100</v>
      </c>
      <c r="C616" s="43" t="s">
        <v>992</v>
      </c>
      <c r="D616" s="39" t="s">
        <v>36</v>
      </c>
      <c r="E616" s="39" t="s">
        <v>37</v>
      </c>
      <c r="F616" s="39" t="s">
        <v>37</v>
      </c>
      <c r="G616" s="39" t="s">
        <v>43</v>
      </c>
      <c r="H616" s="39" t="s">
        <v>57</v>
      </c>
      <c r="I616" s="39"/>
      <c r="J616" s="39"/>
      <c r="K616" s="39"/>
      <c r="L616" s="39" t="s">
        <v>38</v>
      </c>
      <c r="M616" s="39" t="s">
        <v>39</v>
      </c>
      <c r="N616" s="39" t="s">
        <v>40</v>
      </c>
      <c r="O616" s="40" t="s">
        <v>865</v>
      </c>
      <c r="P616" s="41">
        <v>76157000</v>
      </c>
      <c r="Q616" s="41">
        <v>0</v>
      </c>
      <c r="R616" s="41">
        <v>0</v>
      </c>
      <c r="S616" s="41">
        <v>76157000</v>
      </c>
      <c r="T616" s="41">
        <v>0</v>
      </c>
      <c r="U616" s="41">
        <v>20544600</v>
      </c>
      <c r="V616" s="41">
        <v>55612400</v>
      </c>
      <c r="W616" s="41">
        <v>20544600</v>
      </c>
      <c r="X616" s="41">
        <v>20544600</v>
      </c>
      <c r="Y616" s="41">
        <v>20544600</v>
      </c>
      <c r="Z616" s="41">
        <v>20544600</v>
      </c>
    </row>
    <row r="617" spans="1:26" ht="15" customHeight="1" x14ac:dyDescent="0.3">
      <c r="A617" s="39" t="s">
        <v>1099</v>
      </c>
      <c r="B617" s="40" t="s">
        <v>1100</v>
      </c>
      <c r="C617" s="43" t="s">
        <v>993</v>
      </c>
      <c r="D617" s="39" t="s">
        <v>36</v>
      </c>
      <c r="E617" s="39" t="s">
        <v>37</v>
      </c>
      <c r="F617" s="39" t="s">
        <v>37</v>
      </c>
      <c r="G617" s="39" t="s">
        <v>43</v>
      </c>
      <c r="H617" s="39" t="s">
        <v>60</v>
      </c>
      <c r="I617" s="39"/>
      <c r="J617" s="39"/>
      <c r="K617" s="39"/>
      <c r="L617" s="39" t="s">
        <v>38</v>
      </c>
      <c r="M617" s="39" t="s">
        <v>39</v>
      </c>
      <c r="N617" s="39" t="s">
        <v>40</v>
      </c>
      <c r="O617" s="40" t="s">
        <v>866</v>
      </c>
      <c r="P617" s="41">
        <v>53945000</v>
      </c>
      <c r="Q617" s="41">
        <v>0</v>
      </c>
      <c r="R617" s="41">
        <v>0</v>
      </c>
      <c r="S617" s="41">
        <v>53945000</v>
      </c>
      <c r="T617" s="41">
        <v>0</v>
      </c>
      <c r="U617" s="41">
        <v>18299200</v>
      </c>
      <c r="V617" s="41">
        <v>35645800</v>
      </c>
      <c r="W617" s="41">
        <v>18299200</v>
      </c>
      <c r="X617" s="41">
        <v>18299200</v>
      </c>
      <c r="Y617" s="41">
        <v>18299200</v>
      </c>
      <c r="Z617" s="41">
        <v>18299200</v>
      </c>
    </row>
    <row r="618" spans="1:26" ht="15" customHeight="1" x14ac:dyDescent="0.3">
      <c r="A618" s="39" t="s">
        <v>1099</v>
      </c>
      <c r="B618" s="40" t="s">
        <v>1100</v>
      </c>
      <c r="C618" s="43" t="s">
        <v>995</v>
      </c>
      <c r="D618" s="39" t="s">
        <v>36</v>
      </c>
      <c r="E618" s="39" t="s">
        <v>37</v>
      </c>
      <c r="F618" s="39" t="s">
        <v>37</v>
      </c>
      <c r="G618" s="39" t="s">
        <v>43</v>
      </c>
      <c r="H618" s="39" t="s">
        <v>851</v>
      </c>
      <c r="I618" s="39"/>
      <c r="J618" s="39"/>
      <c r="K618" s="39"/>
      <c r="L618" s="39" t="s">
        <v>38</v>
      </c>
      <c r="M618" s="39" t="s">
        <v>39</v>
      </c>
      <c r="N618" s="39" t="s">
        <v>40</v>
      </c>
      <c r="O618" s="40" t="s">
        <v>868</v>
      </c>
      <c r="P618" s="41">
        <v>33902000</v>
      </c>
      <c r="Q618" s="41">
        <v>0</v>
      </c>
      <c r="R618" s="41">
        <v>0</v>
      </c>
      <c r="S618" s="41">
        <v>33902000</v>
      </c>
      <c r="T618" s="41">
        <v>0</v>
      </c>
      <c r="U618" s="41">
        <v>9235100</v>
      </c>
      <c r="V618" s="41">
        <v>24666900</v>
      </c>
      <c r="W618" s="41">
        <v>9235100</v>
      </c>
      <c r="X618" s="41">
        <v>9235100</v>
      </c>
      <c r="Y618" s="41">
        <v>9235100</v>
      </c>
      <c r="Z618" s="41">
        <v>9235100</v>
      </c>
    </row>
    <row r="619" spans="1:26" ht="15" customHeight="1" x14ac:dyDescent="0.3">
      <c r="A619" s="39" t="s">
        <v>1099</v>
      </c>
      <c r="B619" s="40" t="s">
        <v>1100</v>
      </c>
      <c r="C619" s="43" t="s">
        <v>996</v>
      </c>
      <c r="D619" s="39" t="s">
        <v>36</v>
      </c>
      <c r="E619" s="39" t="s">
        <v>37</v>
      </c>
      <c r="F619" s="39" t="s">
        <v>37</v>
      </c>
      <c r="G619" s="39" t="s">
        <v>43</v>
      </c>
      <c r="H619" s="39" t="s">
        <v>853</v>
      </c>
      <c r="I619" s="39"/>
      <c r="J619" s="39"/>
      <c r="K619" s="39"/>
      <c r="L619" s="39" t="s">
        <v>38</v>
      </c>
      <c r="M619" s="39" t="s">
        <v>39</v>
      </c>
      <c r="N619" s="39" t="s">
        <v>40</v>
      </c>
      <c r="O619" s="40" t="s">
        <v>869</v>
      </c>
      <c r="P619" s="41">
        <v>7753000</v>
      </c>
      <c r="Q619" s="41">
        <v>0</v>
      </c>
      <c r="R619" s="41">
        <v>0</v>
      </c>
      <c r="S619" s="41">
        <v>7753000</v>
      </c>
      <c r="T619" s="41">
        <v>0</v>
      </c>
      <c r="U619" s="41">
        <v>2629000</v>
      </c>
      <c r="V619" s="41">
        <v>5124000</v>
      </c>
      <c r="W619" s="41">
        <v>2629000</v>
      </c>
      <c r="X619" s="41">
        <v>2629000</v>
      </c>
      <c r="Y619" s="41">
        <v>2629000</v>
      </c>
      <c r="Z619" s="41">
        <v>2629000</v>
      </c>
    </row>
    <row r="620" spans="1:26" ht="15" customHeight="1" x14ac:dyDescent="0.3">
      <c r="A620" s="39" t="s">
        <v>1099</v>
      </c>
      <c r="B620" s="40" t="s">
        <v>1100</v>
      </c>
      <c r="C620" s="43" t="s">
        <v>997</v>
      </c>
      <c r="D620" s="39" t="s">
        <v>36</v>
      </c>
      <c r="E620" s="39" t="s">
        <v>37</v>
      </c>
      <c r="F620" s="39" t="s">
        <v>37</v>
      </c>
      <c r="G620" s="39" t="s">
        <v>43</v>
      </c>
      <c r="H620" s="39" t="s">
        <v>855</v>
      </c>
      <c r="I620" s="39"/>
      <c r="J620" s="39"/>
      <c r="K620" s="39"/>
      <c r="L620" s="39" t="s">
        <v>38</v>
      </c>
      <c r="M620" s="39" t="s">
        <v>39</v>
      </c>
      <c r="N620" s="39" t="s">
        <v>40</v>
      </c>
      <c r="O620" s="40" t="s">
        <v>870</v>
      </c>
      <c r="P620" s="41">
        <v>25432000</v>
      </c>
      <c r="Q620" s="41">
        <v>0</v>
      </c>
      <c r="R620" s="41">
        <v>0</v>
      </c>
      <c r="S620" s="41">
        <v>25432000</v>
      </c>
      <c r="T620" s="41">
        <v>0</v>
      </c>
      <c r="U620" s="41">
        <v>6927700</v>
      </c>
      <c r="V620" s="41">
        <v>18504300</v>
      </c>
      <c r="W620" s="41">
        <v>6927700</v>
      </c>
      <c r="X620" s="41">
        <v>6927700</v>
      </c>
      <c r="Y620" s="41">
        <v>6927700</v>
      </c>
      <c r="Z620" s="41">
        <v>6927700</v>
      </c>
    </row>
    <row r="621" spans="1:26" ht="15" customHeight="1" x14ac:dyDescent="0.3">
      <c r="A621" s="39" t="s">
        <v>1099</v>
      </c>
      <c r="B621" s="40" t="s">
        <v>1100</v>
      </c>
      <c r="C621" s="43" t="s">
        <v>998</v>
      </c>
      <c r="D621" s="39" t="s">
        <v>36</v>
      </c>
      <c r="E621" s="39" t="s">
        <v>37</v>
      </c>
      <c r="F621" s="39" t="s">
        <v>37</v>
      </c>
      <c r="G621" s="39" t="s">
        <v>43</v>
      </c>
      <c r="H621" s="39" t="s">
        <v>857</v>
      </c>
      <c r="I621" s="39"/>
      <c r="J621" s="39"/>
      <c r="K621" s="39"/>
      <c r="L621" s="39" t="s">
        <v>38</v>
      </c>
      <c r="M621" s="39" t="s">
        <v>39</v>
      </c>
      <c r="N621" s="39" t="s">
        <v>40</v>
      </c>
      <c r="O621" s="40" t="s">
        <v>871</v>
      </c>
      <c r="P621" s="41">
        <v>16959000</v>
      </c>
      <c r="Q621" s="41">
        <v>0</v>
      </c>
      <c r="R621" s="41">
        <v>0</v>
      </c>
      <c r="S621" s="41">
        <v>16959000</v>
      </c>
      <c r="T621" s="41">
        <v>0</v>
      </c>
      <c r="U621" s="41">
        <v>4620000</v>
      </c>
      <c r="V621" s="41">
        <v>12339000</v>
      </c>
      <c r="W621" s="41">
        <v>4620000</v>
      </c>
      <c r="X621" s="41">
        <v>4620000</v>
      </c>
      <c r="Y621" s="41">
        <v>4620000</v>
      </c>
      <c r="Z621" s="41">
        <v>4620000</v>
      </c>
    </row>
    <row r="622" spans="1:26" ht="15" customHeight="1" x14ac:dyDescent="0.3">
      <c r="A622" s="39" t="s">
        <v>1099</v>
      </c>
      <c r="B622" s="40" t="s">
        <v>1100</v>
      </c>
      <c r="C622" s="43" t="s">
        <v>999</v>
      </c>
      <c r="D622" s="39" t="s">
        <v>36</v>
      </c>
      <c r="E622" s="39" t="s">
        <v>37</v>
      </c>
      <c r="F622" s="39" t="s">
        <v>37</v>
      </c>
      <c r="G622" s="39" t="s">
        <v>46</v>
      </c>
      <c r="H622" s="39" t="s">
        <v>57</v>
      </c>
      <c r="I622" s="39" t="s">
        <v>57</v>
      </c>
      <c r="J622" s="39"/>
      <c r="K622" s="39"/>
      <c r="L622" s="39" t="s">
        <v>38</v>
      </c>
      <c r="M622" s="39" t="s">
        <v>39</v>
      </c>
      <c r="N622" s="39" t="s">
        <v>40</v>
      </c>
      <c r="O622" s="40" t="s">
        <v>872</v>
      </c>
      <c r="P622" s="41">
        <v>33528600</v>
      </c>
      <c r="Q622" s="41">
        <v>0</v>
      </c>
      <c r="R622" s="41">
        <v>0</v>
      </c>
      <c r="S622" s="41">
        <v>33528600</v>
      </c>
      <c r="T622" s="41">
        <v>0</v>
      </c>
      <c r="U622" s="41">
        <v>8343232</v>
      </c>
      <c r="V622" s="41">
        <v>25185368</v>
      </c>
      <c r="W622" s="41">
        <v>8343232</v>
      </c>
      <c r="X622" s="41">
        <v>8343232</v>
      </c>
      <c r="Y622" s="41">
        <v>8343232</v>
      </c>
      <c r="Z622" s="41">
        <v>8343232</v>
      </c>
    </row>
    <row r="623" spans="1:26" ht="15" customHeight="1" x14ac:dyDescent="0.3">
      <c r="A623" s="39" t="s">
        <v>1099</v>
      </c>
      <c r="B623" s="40" t="s">
        <v>1100</v>
      </c>
      <c r="C623" s="43" t="s">
        <v>1000</v>
      </c>
      <c r="D623" s="39" t="s">
        <v>36</v>
      </c>
      <c r="E623" s="39" t="s">
        <v>37</v>
      </c>
      <c r="F623" s="39" t="s">
        <v>37</v>
      </c>
      <c r="G623" s="39" t="s">
        <v>46</v>
      </c>
      <c r="H623" s="39" t="s">
        <v>57</v>
      </c>
      <c r="I623" s="39" t="s">
        <v>60</v>
      </c>
      <c r="J623" s="39"/>
      <c r="K623" s="39"/>
      <c r="L623" s="39" t="s">
        <v>38</v>
      </c>
      <c r="M623" s="39" t="s">
        <v>39</v>
      </c>
      <c r="N623" s="39" t="s">
        <v>40</v>
      </c>
      <c r="O623" s="40" t="s">
        <v>873</v>
      </c>
      <c r="P623" s="41">
        <v>0</v>
      </c>
      <c r="Q623" s="41">
        <v>628904</v>
      </c>
      <c r="R623" s="41">
        <v>0</v>
      </c>
      <c r="S623" s="41">
        <v>628904</v>
      </c>
      <c r="T623" s="41">
        <v>0</v>
      </c>
      <c r="U623" s="41">
        <v>628904</v>
      </c>
      <c r="V623" s="41">
        <v>0</v>
      </c>
      <c r="W623" s="41">
        <v>628904</v>
      </c>
      <c r="X623" s="41">
        <v>628904</v>
      </c>
      <c r="Y623" s="41">
        <v>628904</v>
      </c>
      <c r="Z623" s="41">
        <v>628904</v>
      </c>
    </row>
    <row r="624" spans="1:26" ht="15" customHeight="1" x14ac:dyDescent="0.3">
      <c r="A624" s="39" t="s">
        <v>1099</v>
      </c>
      <c r="B624" s="40" t="s">
        <v>1100</v>
      </c>
      <c r="C624" s="43" t="s">
        <v>1001</v>
      </c>
      <c r="D624" s="39" t="s">
        <v>36</v>
      </c>
      <c r="E624" s="39" t="s">
        <v>37</v>
      </c>
      <c r="F624" s="39" t="s">
        <v>37</v>
      </c>
      <c r="G624" s="39" t="s">
        <v>46</v>
      </c>
      <c r="H624" s="39" t="s">
        <v>57</v>
      </c>
      <c r="I624" s="39" t="s">
        <v>849</v>
      </c>
      <c r="J624" s="39"/>
      <c r="K624" s="39"/>
      <c r="L624" s="39" t="s">
        <v>38</v>
      </c>
      <c r="M624" s="39" t="s">
        <v>39</v>
      </c>
      <c r="N624" s="39" t="s">
        <v>40</v>
      </c>
      <c r="O624" s="40" t="s">
        <v>874</v>
      </c>
      <c r="P624" s="41">
        <v>2564730</v>
      </c>
      <c r="Q624" s="41">
        <v>0</v>
      </c>
      <c r="R624" s="41">
        <v>0</v>
      </c>
      <c r="S624" s="41">
        <v>2564730</v>
      </c>
      <c r="T624" s="41">
        <v>0</v>
      </c>
      <c r="U624" s="41">
        <v>684238</v>
      </c>
      <c r="V624" s="41">
        <v>1880492</v>
      </c>
      <c r="W624" s="41">
        <v>684238</v>
      </c>
      <c r="X624" s="41">
        <v>684238</v>
      </c>
      <c r="Y624" s="41">
        <v>684238</v>
      </c>
      <c r="Z624" s="41">
        <v>684238</v>
      </c>
    </row>
    <row r="625" spans="1:26" ht="15" customHeight="1" x14ac:dyDescent="0.3">
      <c r="A625" s="39" t="s">
        <v>1099</v>
      </c>
      <c r="B625" s="40" t="s">
        <v>1100</v>
      </c>
      <c r="C625" s="43" t="s">
        <v>1002</v>
      </c>
      <c r="D625" s="39" t="s">
        <v>36</v>
      </c>
      <c r="E625" s="39" t="s">
        <v>37</v>
      </c>
      <c r="F625" s="39" t="s">
        <v>37</v>
      </c>
      <c r="G625" s="39" t="s">
        <v>46</v>
      </c>
      <c r="H625" s="39" t="s">
        <v>60</v>
      </c>
      <c r="I625" s="39"/>
      <c r="J625" s="39"/>
      <c r="K625" s="39"/>
      <c r="L625" s="39" t="s">
        <v>38</v>
      </c>
      <c r="M625" s="39" t="s">
        <v>39</v>
      </c>
      <c r="N625" s="39" t="s">
        <v>40</v>
      </c>
      <c r="O625" s="40" t="s">
        <v>875</v>
      </c>
      <c r="P625" s="41">
        <v>16936290</v>
      </c>
      <c r="Q625" s="41">
        <v>0</v>
      </c>
      <c r="R625" s="41">
        <v>0</v>
      </c>
      <c r="S625" s="41">
        <v>16936290</v>
      </c>
      <c r="T625" s="41">
        <v>0</v>
      </c>
      <c r="U625" s="41">
        <v>9419868</v>
      </c>
      <c r="V625" s="41">
        <v>7516422</v>
      </c>
      <c r="W625" s="41">
        <v>9419868</v>
      </c>
      <c r="X625" s="41">
        <v>9419868</v>
      </c>
      <c r="Y625" s="41">
        <v>9419868</v>
      </c>
      <c r="Z625" s="41">
        <v>9419868</v>
      </c>
    </row>
    <row r="626" spans="1:26" ht="15" customHeight="1" x14ac:dyDescent="0.3">
      <c r="A626" s="39" t="s">
        <v>1099</v>
      </c>
      <c r="B626" s="40" t="s">
        <v>1100</v>
      </c>
      <c r="C626" s="43" t="s">
        <v>1003</v>
      </c>
      <c r="D626" s="39" t="s">
        <v>36</v>
      </c>
      <c r="E626" s="39" t="s">
        <v>37</v>
      </c>
      <c r="F626" s="39" t="s">
        <v>37</v>
      </c>
      <c r="G626" s="39" t="s">
        <v>46</v>
      </c>
      <c r="H626" s="39" t="s">
        <v>876</v>
      </c>
      <c r="I626" s="39"/>
      <c r="J626" s="39"/>
      <c r="K626" s="39"/>
      <c r="L626" s="39" t="s">
        <v>38</v>
      </c>
      <c r="M626" s="39" t="s">
        <v>39</v>
      </c>
      <c r="N626" s="39" t="s">
        <v>40</v>
      </c>
      <c r="O626" s="40" t="s">
        <v>877</v>
      </c>
      <c r="P626" s="41">
        <v>2664270</v>
      </c>
      <c r="Q626" s="41">
        <v>0</v>
      </c>
      <c r="R626" s="41">
        <v>0</v>
      </c>
      <c r="S626" s="41">
        <v>2664270</v>
      </c>
      <c r="T626" s="41">
        <v>0</v>
      </c>
      <c r="U626" s="41">
        <v>0</v>
      </c>
      <c r="V626" s="41">
        <v>2664270</v>
      </c>
      <c r="W626" s="41">
        <v>0</v>
      </c>
      <c r="X626" s="41">
        <v>0</v>
      </c>
      <c r="Y626" s="41">
        <v>0</v>
      </c>
      <c r="Z626" s="41">
        <v>0</v>
      </c>
    </row>
    <row r="627" spans="1:26" ht="15" customHeight="1" x14ac:dyDescent="0.3">
      <c r="A627" s="39" t="s">
        <v>1099</v>
      </c>
      <c r="B627" s="40" t="s">
        <v>1100</v>
      </c>
      <c r="C627" s="43" t="s">
        <v>1011</v>
      </c>
      <c r="D627" s="39" t="s">
        <v>36</v>
      </c>
      <c r="E627" s="39" t="s">
        <v>43</v>
      </c>
      <c r="F627" s="39" t="s">
        <v>43</v>
      </c>
      <c r="G627" s="39" t="s">
        <v>43</v>
      </c>
      <c r="H627" s="39" t="s">
        <v>855</v>
      </c>
      <c r="I627" s="39" t="s">
        <v>851</v>
      </c>
      <c r="J627" s="39"/>
      <c r="K627" s="39"/>
      <c r="L627" s="39" t="s">
        <v>38</v>
      </c>
      <c r="M627" s="39" t="s">
        <v>39</v>
      </c>
      <c r="N627" s="39" t="s">
        <v>40</v>
      </c>
      <c r="O627" s="40" t="s">
        <v>886</v>
      </c>
      <c r="P627" s="41">
        <v>0</v>
      </c>
      <c r="Q627" s="41">
        <v>78400</v>
      </c>
      <c r="R627" s="41">
        <v>0</v>
      </c>
      <c r="S627" s="41">
        <v>78400</v>
      </c>
      <c r="T627" s="41">
        <v>0</v>
      </c>
      <c r="U627" s="41">
        <v>78400</v>
      </c>
      <c r="V627" s="41">
        <v>0</v>
      </c>
      <c r="W627" s="41">
        <v>78400</v>
      </c>
      <c r="X627" s="41">
        <v>78400</v>
      </c>
      <c r="Y627" s="41">
        <v>78400</v>
      </c>
      <c r="Z627" s="41">
        <v>78400</v>
      </c>
    </row>
    <row r="628" spans="1:26" ht="15" customHeight="1" x14ac:dyDescent="0.3">
      <c r="A628" s="39" t="s">
        <v>1099</v>
      </c>
      <c r="B628" s="40" t="s">
        <v>1100</v>
      </c>
      <c r="C628" s="43" t="s">
        <v>1013</v>
      </c>
      <c r="D628" s="39" t="s">
        <v>36</v>
      </c>
      <c r="E628" s="39" t="s">
        <v>43</v>
      </c>
      <c r="F628" s="39" t="s">
        <v>43</v>
      </c>
      <c r="G628" s="39" t="s">
        <v>43</v>
      </c>
      <c r="H628" s="39" t="s">
        <v>855</v>
      </c>
      <c r="I628" s="39" t="s">
        <v>861</v>
      </c>
      <c r="J628" s="39"/>
      <c r="K628" s="39"/>
      <c r="L628" s="39" t="s">
        <v>38</v>
      </c>
      <c r="M628" s="39" t="s">
        <v>39</v>
      </c>
      <c r="N628" s="39" t="s">
        <v>40</v>
      </c>
      <c r="O628" s="40" t="s">
        <v>888</v>
      </c>
      <c r="P628" s="41">
        <v>22000000</v>
      </c>
      <c r="Q628" s="41">
        <v>0</v>
      </c>
      <c r="R628" s="41">
        <v>0</v>
      </c>
      <c r="S628" s="41">
        <v>22000000</v>
      </c>
      <c r="T628" s="41">
        <v>0</v>
      </c>
      <c r="U628" s="41">
        <v>22000000</v>
      </c>
      <c r="V628" s="41">
        <v>0</v>
      </c>
      <c r="W628" s="41">
        <v>7882461</v>
      </c>
      <c r="X628" s="41">
        <v>7882461</v>
      </c>
      <c r="Y628" s="41">
        <v>7882461</v>
      </c>
      <c r="Z628" s="41">
        <v>7882461</v>
      </c>
    </row>
    <row r="629" spans="1:26" ht="15" customHeight="1" x14ac:dyDescent="0.3">
      <c r="A629" s="39" t="s">
        <v>1099</v>
      </c>
      <c r="B629" s="40" t="s">
        <v>1100</v>
      </c>
      <c r="C629" s="43" t="s">
        <v>1014</v>
      </c>
      <c r="D629" s="39" t="s">
        <v>36</v>
      </c>
      <c r="E629" s="39" t="s">
        <v>43</v>
      </c>
      <c r="F629" s="39" t="s">
        <v>43</v>
      </c>
      <c r="G629" s="39" t="s">
        <v>43</v>
      </c>
      <c r="H629" s="39" t="s">
        <v>857</v>
      </c>
      <c r="I629" s="39" t="s">
        <v>57</v>
      </c>
      <c r="J629" s="39"/>
      <c r="K629" s="39"/>
      <c r="L629" s="39" t="s">
        <v>38</v>
      </c>
      <c r="M629" s="39" t="s">
        <v>39</v>
      </c>
      <c r="N629" s="39" t="s">
        <v>40</v>
      </c>
      <c r="O629" s="40" t="s">
        <v>889</v>
      </c>
      <c r="P629" s="41">
        <v>50078400</v>
      </c>
      <c r="Q629" s="41">
        <v>0</v>
      </c>
      <c r="R629" s="41">
        <v>50078400</v>
      </c>
      <c r="S629" s="41">
        <v>0</v>
      </c>
      <c r="T629" s="41">
        <v>0</v>
      </c>
      <c r="U629" s="41">
        <v>0</v>
      </c>
      <c r="V629" s="41">
        <v>0</v>
      </c>
      <c r="W629" s="41">
        <v>0</v>
      </c>
      <c r="X629" s="41">
        <v>0</v>
      </c>
      <c r="Y629" s="41">
        <v>0</v>
      </c>
      <c r="Z629" s="41">
        <v>0</v>
      </c>
    </row>
    <row r="630" spans="1:26" ht="15" customHeight="1" x14ac:dyDescent="0.3">
      <c r="A630" s="39" t="s">
        <v>1099</v>
      </c>
      <c r="B630" s="40" t="s">
        <v>1100</v>
      </c>
      <c r="C630" s="43" t="s">
        <v>187</v>
      </c>
      <c r="D630" s="39" t="s">
        <v>36</v>
      </c>
      <c r="E630" s="39" t="s">
        <v>43</v>
      </c>
      <c r="F630" s="39" t="s">
        <v>43</v>
      </c>
      <c r="G630" s="39" t="s">
        <v>43</v>
      </c>
      <c r="H630" s="39" t="s">
        <v>857</v>
      </c>
      <c r="I630" s="39" t="s">
        <v>60</v>
      </c>
      <c r="J630" s="39"/>
      <c r="K630" s="39"/>
      <c r="L630" s="39" t="s">
        <v>38</v>
      </c>
      <c r="M630" s="39" t="s">
        <v>39</v>
      </c>
      <c r="N630" s="39" t="s">
        <v>40</v>
      </c>
      <c r="O630" s="40" t="s">
        <v>890</v>
      </c>
      <c r="P630" s="41">
        <v>50078400</v>
      </c>
      <c r="Q630" s="41">
        <v>0</v>
      </c>
      <c r="R630" s="41">
        <v>0</v>
      </c>
      <c r="S630" s="41">
        <v>50078400</v>
      </c>
      <c r="T630" s="41">
        <v>0</v>
      </c>
      <c r="U630" s="41">
        <v>50078400</v>
      </c>
      <c r="V630" s="41">
        <v>0</v>
      </c>
      <c r="W630" s="41">
        <v>45380400</v>
      </c>
      <c r="X630" s="41">
        <v>15701900</v>
      </c>
      <c r="Y630" s="41">
        <v>15701900</v>
      </c>
      <c r="Z630" s="41">
        <v>15701900</v>
      </c>
    </row>
    <row r="631" spans="1:26" ht="15" customHeight="1" x14ac:dyDescent="0.3">
      <c r="A631" s="39" t="s">
        <v>1099</v>
      </c>
      <c r="B631" s="40" t="s">
        <v>1100</v>
      </c>
      <c r="C631" s="43" t="s">
        <v>187</v>
      </c>
      <c r="D631" s="39" t="s">
        <v>36</v>
      </c>
      <c r="E631" s="39" t="s">
        <v>43</v>
      </c>
      <c r="F631" s="39" t="s">
        <v>43</v>
      </c>
      <c r="G631" s="39" t="s">
        <v>43</v>
      </c>
      <c r="H631" s="39" t="s">
        <v>857</v>
      </c>
      <c r="I631" s="39" t="s">
        <v>60</v>
      </c>
      <c r="J631" s="39"/>
      <c r="K631" s="39"/>
      <c r="L631" s="39" t="s">
        <v>50</v>
      </c>
      <c r="M631" s="39" t="s">
        <v>51</v>
      </c>
      <c r="N631" s="39" t="s">
        <v>40</v>
      </c>
      <c r="O631" s="40" t="s">
        <v>890</v>
      </c>
      <c r="P631" s="41">
        <v>0</v>
      </c>
      <c r="Q631" s="41">
        <v>51646570</v>
      </c>
      <c r="R631" s="41">
        <v>0</v>
      </c>
      <c r="S631" s="41">
        <v>51646570</v>
      </c>
      <c r="T631" s="41">
        <v>0</v>
      </c>
      <c r="U631" s="41">
        <v>51646570</v>
      </c>
      <c r="V631" s="41">
        <v>0</v>
      </c>
      <c r="W631" s="41">
        <v>50097173</v>
      </c>
      <c r="X631" s="41">
        <v>5164657</v>
      </c>
      <c r="Y631" s="41">
        <v>5164657</v>
      </c>
      <c r="Z631" s="41">
        <v>5164657</v>
      </c>
    </row>
    <row r="632" spans="1:26" ht="15" customHeight="1" x14ac:dyDescent="0.3">
      <c r="A632" s="39" t="s">
        <v>1099</v>
      </c>
      <c r="B632" s="40" t="s">
        <v>1100</v>
      </c>
      <c r="C632" s="43" t="s">
        <v>1017</v>
      </c>
      <c r="D632" s="39" t="s">
        <v>36</v>
      </c>
      <c r="E632" s="39" t="s">
        <v>43</v>
      </c>
      <c r="F632" s="39" t="s">
        <v>43</v>
      </c>
      <c r="G632" s="39" t="s">
        <v>43</v>
      </c>
      <c r="H632" s="39" t="s">
        <v>859</v>
      </c>
      <c r="I632" s="39" t="s">
        <v>851</v>
      </c>
      <c r="J632" s="39"/>
      <c r="K632" s="39"/>
      <c r="L632" s="39" t="s">
        <v>38</v>
      </c>
      <c r="M632" s="39" t="s">
        <v>39</v>
      </c>
      <c r="N632" s="39" t="s">
        <v>40</v>
      </c>
      <c r="O632" s="40" t="s">
        <v>893</v>
      </c>
      <c r="P632" s="41">
        <v>4000000</v>
      </c>
      <c r="Q632" s="41">
        <v>0</v>
      </c>
      <c r="R632" s="41">
        <v>0</v>
      </c>
      <c r="S632" s="41">
        <v>4000000</v>
      </c>
      <c r="T632" s="41">
        <v>0</v>
      </c>
      <c r="U632" s="41">
        <v>4000000</v>
      </c>
      <c r="V632" s="41">
        <v>0</v>
      </c>
      <c r="W632" s="41">
        <v>1507466</v>
      </c>
      <c r="X632" s="41">
        <v>1507466</v>
      </c>
      <c r="Y632" s="41">
        <v>1507466</v>
      </c>
      <c r="Z632" s="41">
        <v>1507466</v>
      </c>
    </row>
    <row r="633" spans="1:26" ht="15" customHeight="1" x14ac:dyDescent="0.3">
      <c r="A633" s="39" t="s">
        <v>1099</v>
      </c>
      <c r="B633" s="40" t="s">
        <v>1100</v>
      </c>
      <c r="C633" s="43" t="s">
        <v>1023</v>
      </c>
      <c r="D633" s="39" t="s">
        <v>36</v>
      </c>
      <c r="E633" s="39" t="s">
        <v>43</v>
      </c>
      <c r="F633" s="39" t="s">
        <v>43</v>
      </c>
      <c r="G633" s="39" t="s">
        <v>43</v>
      </c>
      <c r="H633" s="39" t="s">
        <v>861</v>
      </c>
      <c r="I633" s="39" t="s">
        <v>851</v>
      </c>
      <c r="J633" s="39"/>
      <c r="K633" s="39"/>
      <c r="L633" s="39" t="s">
        <v>38</v>
      </c>
      <c r="M633" s="39" t="s">
        <v>39</v>
      </c>
      <c r="N633" s="39" t="s">
        <v>40</v>
      </c>
      <c r="O633" s="40" t="s">
        <v>899</v>
      </c>
      <c r="P633" s="41">
        <v>1800000</v>
      </c>
      <c r="Q633" s="41">
        <v>0</v>
      </c>
      <c r="R633" s="41">
        <v>0</v>
      </c>
      <c r="S633" s="41">
        <v>1800000</v>
      </c>
      <c r="T633" s="41">
        <v>0</v>
      </c>
      <c r="U633" s="41">
        <v>1800000</v>
      </c>
      <c r="V633" s="41">
        <v>0</v>
      </c>
      <c r="W633" s="41">
        <v>509186</v>
      </c>
      <c r="X633" s="41">
        <v>509186</v>
      </c>
      <c r="Y633" s="41">
        <v>509186</v>
      </c>
      <c r="Z633" s="41">
        <v>509186</v>
      </c>
    </row>
    <row r="634" spans="1:26" ht="15" customHeight="1" x14ac:dyDescent="0.3">
      <c r="A634" s="39" t="s">
        <v>1099</v>
      </c>
      <c r="B634" s="40" t="s">
        <v>1100</v>
      </c>
      <c r="C634" s="43" t="s">
        <v>1025</v>
      </c>
      <c r="D634" s="39" t="s">
        <v>36</v>
      </c>
      <c r="E634" s="39" t="s">
        <v>43</v>
      </c>
      <c r="F634" s="39" t="s">
        <v>43</v>
      </c>
      <c r="G634" s="39" t="s">
        <v>43</v>
      </c>
      <c r="H634" s="39" t="s">
        <v>863</v>
      </c>
      <c r="I634" s="39"/>
      <c r="J634" s="39"/>
      <c r="K634" s="39"/>
      <c r="L634" s="39" t="s">
        <v>38</v>
      </c>
      <c r="M634" s="39" t="s">
        <v>39</v>
      </c>
      <c r="N634" s="39" t="s">
        <v>40</v>
      </c>
      <c r="O634" s="40" t="s">
        <v>901</v>
      </c>
      <c r="P634" s="41">
        <v>0</v>
      </c>
      <c r="Q634" s="41">
        <v>258320</v>
      </c>
      <c r="R634" s="41">
        <v>0</v>
      </c>
      <c r="S634" s="41">
        <v>258320</v>
      </c>
      <c r="T634" s="41">
        <v>0</v>
      </c>
      <c r="U634" s="41">
        <v>258320</v>
      </c>
      <c r="V634" s="41">
        <v>0</v>
      </c>
      <c r="W634" s="41">
        <v>258320</v>
      </c>
      <c r="X634" s="41">
        <v>258320</v>
      </c>
      <c r="Y634" s="41">
        <v>258320</v>
      </c>
      <c r="Z634" s="41">
        <v>258320</v>
      </c>
    </row>
    <row r="635" spans="1:26" ht="15" customHeight="1" x14ac:dyDescent="0.3">
      <c r="A635" s="39" t="s">
        <v>1099</v>
      </c>
      <c r="B635" s="40" t="s">
        <v>1100</v>
      </c>
      <c r="C635" s="43" t="s">
        <v>1026</v>
      </c>
      <c r="D635" s="39" t="s">
        <v>36</v>
      </c>
      <c r="E635" s="39" t="s">
        <v>46</v>
      </c>
      <c r="F635" s="39" t="s">
        <v>53</v>
      </c>
      <c r="G635" s="39" t="s">
        <v>43</v>
      </c>
      <c r="H635" s="39" t="s">
        <v>54</v>
      </c>
      <c r="I635" s="39" t="s">
        <v>57</v>
      </c>
      <c r="J635" s="39"/>
      <c r="K635" s="39"/>
      <c r="L635" s="39" t="s">
        <v>38</v>
      </c>
      <c r="M635" s="39" t="s">
        <v>39</v>
      </c>
      <c r="N635" s="39" t="s">
        <v>40</v>
      </c>
      <c r="O635" s="40" t="s">
        <v>902</v>
      </c>
      <c r="P635" s="41">
        <v>0</v>
      </c>
      <c r="Q635" s="41">
        <v>39061</v>
      </c>
      <c r="R635" s="41">
        <v>0</v>
      </c>
      <c r="S635" s="41">
        <v>39061</v>
      </c>
      <c r="T635" s="41">
        <v>0</v>
      </c>
      <c r="U635" s="41">
        <v>39061</v>
      </c>
      <c r="V635" s="41">
        <v>0</v>
      </c>
      <c r="W635" s="41">
        <v>39061</v>
      </c>
      <c r="X635" s="41">
        <v>39061</v>
      </c>
      <c r="Y635" s="41">
        <v>39061</v>
      </c>
      <c r="Z635" s="41">
        <v>39061</v>
      </c>
    </row>
    <row r="636" spans="1:26" ht="15" customHeight="1" x14ac:dyDescent="0.3">
      <c r="A636" s="39" t="s">
        <v>1099</v>
      </c>
      <c r="B636" s="40" t="s">
        <v>1100</v>
      </c>
      <c r="C636" s="43" t="s">
        <v>1028</v>
      </c>
      <c r="D636" s="39" t="s">
        <v>36</v>
      </c>
      <c r="E636" s="39" t="s">
        <v>63</v>
      </c>
      <c r="F636" s="39" t="s">
        <v>37</v>
      </c>
      <c r="G636" s="39" t="s">
        <v>43</v>
      </c>
      <c r="H636" s="39" t="s">
        <v>57</v>
      </c>
      <c r="I636" s="39"/>
      <c r="J636" s="39"/>
      <c r="K636" s="39"/>
      <c r="L636" s="39" t="s">
        <v>38</v>
      </c>
      <c r="M636" s="39" t="s">
        <v>39</v>
      </c>
      <c r="N636" s="39" t="s">
        <v>40</v>
      </c>
      <c r="O636" s="40" t="s">
        <v>904</v>
      </c>
      <c r="P636" s="41">
        <v>0</v>
      </c>
      <c r="Q636" s="41">
        <v>16730044</v>
      </c>
      <c r="R636" s="41">
        <v>0</v>
      </c>
      <c r="S636" s="41">
        <v>16730044</v>
      </c>
      <c r="T636" s="41">
        <v>0</v>
      </c>
      <c r="U636" s="41">
        <v>16730044</v>
      </c>
      <c r="V636" s="41">
        <v>0</v>
      </c>
      <c r="W636" s="41">
        <v>16730044</v>
      </c>
      <c r="X636" s="41">
        <v>16730044</v>
      </c>
      <c r="Y636" s="41">
        <v>16730044</v>
      </c>
      <c r="Z636" s="41">
        <v>16730044</v>
      </c>
    </row>
    <row r="637" spans="1:26" ht="15" customHeight="1" x14ac:dyDescent="0.3">
      <c r="A637" s="39" t="s">
        <v>1099</v>
      </c>
      <c r="B637" s="40" t="s">
        <v>1100</v>
      </c>
      <c r="C637" s="43" t="s">
        <v>1029</v>
      </c>
      <c r="D637" s="39" t="s">
        <v>36</v>
      </c>
      <c r="E637" s="39" t="s">
        <v>63</v>
      </c>
      <c r="F637" s="39" t="s">
        <v>37</v>
      </c>
      <c r="G637" s="39" t="s">
        <v>43</v>
      </c>
      <c r="H637" s="39" t="s">
        <v>849</v>
      </c>
      <c r="I637" s="39"/>
      <c r="J637" s="39"/>
      <c r="K637" s="39"/>
      <c r="L637" s="39" t="s">
        <v>50</v>
      </c>
      <c r="M637" s="39" t="s">
        <v>51</v>
      </c>
      <c r="N637" s="39" t="s">
        <v>40</v>
      </c>
      <c r="O637" s="40" t="s">
        <v>905</v>
      </c>
      <c r="P637" s="41">
        <v>0</v>
      </c>
      <c r="Q637" s="41">
        <v>17819158</v>
      </c>
      <c r="R637" s="41">
        <v>0</v>
      </c>
      <c r="S637" s="41">
        <v>17819158</v>
      </c>
      <c r="T637" s="41">
        <v>0</v>
      </c>
      <c r="U637" s="41">
        <v>17819158</v>
      </c>
      <c r="V637" s="41">
        <v>0</v>
      </c>
      <c r="W637" s="41">
        <v>17793104.629999999</v>
      </c>
      <c r="X637" s="41">
        <v>17793104.629999999</v>
      </c>
      <c r="Y637" s="41">
        <v>17793104.629999999</v>
      </c>
      <c r="Z637" s="41">
        <v>17793104.629999999</v>
      </c>
    </row>
    <row r="638" spans="1:26" ht="15" customHeight="1" x14ac:dyDescent="0.3">
      <c r="A638" s="39" t="s">
        <v>1099</v>
      </c>
      <c r="B638" s="40" t="s">
        <v>1100</v>
      </c>
      <c r="C638" s="43" t="s">
        <v>1043</v>
      </c>
      <c r="D638" s="39" t="s">
        <v>68</v>
      </c>
      <c r="E638" s="39" t="s">
        <v>81</v>
      </c>
      <c r="F638" s="39" t="s">
        <v>70</v>
      </c>
      <c r="G638" s="39" t="s">
        <v>78</v>
      </c>
      <c r="H638" s="39" t="s">
        <v>908</v>
      </c>
      <c r="I638" s="39" t="s">
        <v>932</v>
      </c>
      <c r="J638" s="39" t="s">
        <v>43</v>
      </c>
      <c r="K638" s="39"/>
      <c r="L638" s="39" t="s">
        <v>38</v>
      </c>
      <c r="M638" s="39" t="s">
        <v>39</v>
      </c>
      <c r="N638" s="39" t="s">
        <v>40</v>
      </c>
      <c r="O638" s="40" t="s">
        <v>933</v>
      </c>
      <c r="P638" s="41">
        <v>0</v>
      </c>
      <c r="Q638" s="41">
        <v>78847200</v>
      </c>
      <c r="R638" s="41">
        <v>0</v>
      </c>
      <c r="S638" s="41">
        <v>78847200</v>
      </c>
      <c r="T638" s="41">
        <v>0</v>
      </c>
      <c r="U638" s="41">
        <v>78847200</v>
      </c>
      <c r="V638" s="41">
        <v>0</v>
      </c>
      <c r="W638" s="41">
        <v>78825034</v>
      </c>
      <c r="X638" s="41">
        <v>4696874</v>
      </c>
      <c r="Y638" s="41">
        <v>4696874</v>
      </c>
      <c r="Z638" s="41">
        <v>4696874</v>
      </c>
    </row>
    <row r="639" spans="1:26" ht="15" customHeight="1" x14ac:dyDescent="0.3">
      <c r="A639" s="39" t="s">
        <v>1099</v>
      </c>
      <c r="B639" s="40" t="s">
        <v>1100</v>
      </c>
      <c r="C639" s="43" t="s">
        <v>1043</v>
      </c>
      <c r="D639" s="39" t="s">
        <v>68</v>
      </c>
      <c r="E639" s="39" t="s">
        <v>81</v>
      </c>
      <c r="F639" s="39" t="s">
        <v>70</v>
      </c>
      <c r="G639" s="39" t="s">
        <v>78</v>
      </c>
      <c r="H639" s="39" t="s">
        <v>908</v>
      </c>
      <c r="I639" s="39" t="s">
        <v>932</v>
      </c>
      <c r="J639" s="39" t="s">
        <v>43</v>
      </c>
      <c r="K639" s="39"/>
      <c r="L639" s="39" t="s">
        <v>38</v>
      </c>
      <c r="M639" s="39" t="s">
        <v>83</v>
      </c>
      <c r="N639" s="39" t="s">
        <v>40</v>
      </c>
      <c r="O639" s="40" t="s">
        <v>933</v>
      </c>
      <c r="P639" s="41">
        <v>0</v>
      </c>
      <c r="Q639" s="41">
        <v>39339428</v>
      </c>
      <c r="R639" s="41">
        <v>0</v>
      </c>
      <c r="S639" s="41">
        <v>39339428</v>
      </c>
      <c r="T639" s="41">
        <v>0</v>
      </c>
      <c r="U639" s="41">
        <v>39339428</v>
      </c>
      <c r="V639" s="41">
        <v>0</v>
      </c>
      <c r="W639" s="41">
        <v>17585476</v>
      </c>
      <c r="X639" s="41">
        <v>2442049</v>
      </c>
      <c r="Y639" s="41">
        <v>2442049</v>
      </c>
      <c r="Z639" s="41">
        <v>2442049</v>
      </c>
    </row>
    <row r="640" spans="1:26" ht="15" customHeight="1" x14ac:dyDescent="0.3">
      <c r="A640" s="39" t="s">
        <v>1099</v>
      </c>
      <c r="B640" s="40" t="s">
        <v>1100</v>
      </c>
      <c r="C640" s="43" t="s">
        <v>1043</v>
      </c>
      <c r="D640" s="39" t="s">
        <v>68</v>
      </c>
      <c r="E640" s="39" t="s">
        <v>81</v>
      </c>
      <c r="F640" s="39" t="s">
        <v>70</v>
      </c>
      <c r="G640" s="39" t="s">
        <v>78</v>
      </c>
      <c r="H640" s="39" t="s">
        <v>908</v>
      </c>
      <c r="I640" s="39" t="s">
        <v>932</v>
      </c>
      <c r="J640" s="39" t="s">
        <v>43</v>
      </c>
      <c r="K640" s="39"/>
      <c r="L640" s="39" t="s">
        <v>50</v>
      </c>
      <c r="M640" s="39" t="s">
        <v>51</v>
      </c>
      <c r="N640" s="39" t="s">
        <v>40</v>
      </c>
      <c r="O640" s="40" t="s">
        <v>933</v>
      </c>
      <c r="P640" s="41">
        <v>0</v>
      </c>
      <c r="Q640" s="41">
        <v>1663286</v>
      </c>
      <c r="R640" s="41">
        <v>0</v>
      </c>
      <c r="S640" s="41">
        <v>1663286</v>
      </c>
      <c r="T640" s="41">
        <v>0</v>
      </c>
      <c r="U640" s="41">
        <v>1663286</v>
      </c>
      <c r="V640" s="41">
        <v>0</v>
      </c>
      <c r="W640" s="41">
        <v>976528</v>
      </c>
      <c r="X640" s="41">
        <v>314176</v>
      </c>
      <c r="Y640" s="41">
        <v>314176</v>
      </c>
      <c r="Z640" s="41">
        <v>314176</v>
      </c>
    </row>
    <row r="641" spans="1:26" ht="15" customHeight="1" x14ac:dyDescent="0.3">
      <c r="A641" s="39" t="s">
        <v>1099</v>
      </c>
      <c r="B641" s="40" t="s">
        <v>1100</v>
      </c>
      <c r="C641" s="43" t="s">
        <v>1044</v>
      </c>
      <c r="D641" s="39" t="s">
        <v>68</v>
      </c>
      <c r="E641" s="39" t="s">
        <v>81</v>
      </c>
      <c r="F641" s="39" t="s">
        <v>70</v>
      </c>
      <c r="G641" s="39" t="s">
        <v>78</v>
      </c>
      <c r="H641" s="39" t="s">
        <v>908</v>
      </c>
      <c r="I641" s="39" t="s">
        <v>934</v>
      </c>
      <c r="J641" s="39" t="s">
        <v>43</v>
      </c>
      <c r="K641" s="39"/>
      <c r="L641" s="39" t="s">
        <v>50</v>
      </c>
      <c r="M641" s="39" t="s">
        <v>51</v>
      </c>
      <c r="N641" s="39" t="s">
        <v>40</v>
      </c>
      <c r="O641" s="40" t="s">
        <v>935</v>
      </c>
      <c r="P641" s="41">
        <v>0</v>
      </c>
      <c r="Q641" s="41">
        <v>17000000</v>
      </c>
      <c r="R641" s="41">
        <v>0</v>
      </c>
      <c r="S641" s="41">
        <v>17000000</v>
      </c>
      <c r="T641" s="41">
        <v>0</v>
      </c>
      <c r="U641" s="41">
        <v>17000000</v>
      </c>
      <c r="V641" s="41">
        <v>0</v>
      </c>
      <c r="W641" s="41">
        <v>0</v>
      </c>
      <c r="X641" s="41">
        <v>0</v>
      </c>
      <c r="Y641" s="41">
        <v>0</v>
      </c>
      <c r="Z641" s="41">
        <v>0</v>
      </c>
    </row>
    <row r="642" spans="1:26" ht="15" customHeight="1" x14ac:dyDescent="0.3">
      <c r="A642" s="39" t="s">
        <v>1099</v>
      </c>
      <c r="B642" s="40" t="s">
        <v>1100</v>
      </c>
      <c r="C642" s="43" t="s">
        <v>1059</v>
      </c>
      <c r="D642" s="39" t="s">
        <v>68</v>
      </c>
      <c r="E642" s="39" t="s">
        <v>90</v>
      </c>
      <c r="F642" s="39" t="s">
        <v>70</v>
      </c>
      <c r="G642" s="39" t="s">
        <v>91</v>
      </c>
      <c r="H642" s="39" t="s">
        <v>908</v>
      </c>
      <c r="I642" s="39" t="s">
        <v>964</v>
      </c>
      <c r="J642" s="39" t="s">
        <v>43</v>
      </c>
      <c r="K642" s="39"/>
      <c r="L642" s="39" t="s">
        <v>50</v>
      </c>
      <c r="M642" s="39" t="s">
        <v>51</v>
      </c>
      <c r="N642" s="39" t="s">
        <v>40</v>
      </c>
      <c r="O642" s="40" t="s">
        <v>965</v>
      </c>
      <c r="P642" s="41">
        <v>0</v>
      </c>
      <c r="Q642" s="41">
        <v>24269760</v>
      </c>
      <c r="R642" s="41">
        <v>0</v>
      </c>
      <c r="S642" s="41">
        <v>24269760</v>
      </c>
      <c r="T642" s="41">
        <v>0</v>
      </c>
      <c r="U642" s="41">
        <v>24269760</v>
      </c>
      <c r="V642" s="41">
        <v>0</v>
      </c>
      <c r="W642" s="41">
        <v>0</v>
      </c>
      <c r="X642" s="42">
        <v>0</v>
      </c>
      <c r="Y642" s="41">
        <v>0</v>
      </c>
      <c r="Z642" s="41">
        <v>0</v>
      </c>
    </row>
    <row r="643" spans="1:26" ht="15" customHeight="1" x14ac:dyDescent="0.3">
      <c r="A643" s="39" t="s">
        <v>1101</v>
      </c>
      <c r="B643" s="40" t="s">
        <v>1102</v>
      </c>
      <c r="C643" s="43" t="s">
        <v>983</v>
      </c>
      <c r="D643" s="39" t="s">
        <v>36</v>
      </c>
      <c r="E643" s="39" t="s">
        <v>37</v>
      </c>
      <c r="F643" s="39" t="s">
        <v>37</v>
      </c>
      <c r="G643" s="39" t="s">
        <v>37</v>
      </c>
      <c r="H643" s="39" t="s">
        <v>57</v>
      </c>
      <c r="I643" s="39" t="s">
        <v>57</v>
      </c>
      <c r="J643" s="39"/>
      <c r="K643" s="39"/>
      <c r="L643" s="39" t="s">
        <v>38</v>
      </c>
      <c r="M643" s="39" t="s">
        <v>39</v>
      </c>
      <c r="N643" s="39" t="s">
        <v>40</v>
      </c>
      <c r="O643" s="40" t="s">
        <v>848</v>
      </c>
      <c r="P643" s="41">
        <v>832799000</v>
      </c>
      <c r="Q643" s="41">
        <v>0</v>
      </c>
      <c r="R643" s="41">
        <v>0</v>
      </c>
      <c r="S643" s="41">
        <v>832799000</v>
      </c>
      <c r="T643" s="41">
        <v>0</v>
      </c>
      <c r="U643" s="41">
        <v>266858513</v>
      </c>
      <c r="V643" s="41">
        <v>565940487</v>
      </c>
      <c r="W643" s="41">
        <v>266858513</v>
      </c>
      <c r="X643" s="41">
        <v>266858513</v>
      </c>
      <c r="Y643" s="41">
        <v>266858513</v>
      </c>
      <c r="Z643" s="41">
        <v>266858513</v>
      </c>
    </row>
    <row r="644" spans="1:26" ht="15" customHeight="1" x14ac:dyDescent="0.3">
      <c r="A644" s="39" t="s">
        <v>1101</v>
      </c>
      <c r="B644" s="40" t="s">
        <v>1102</v>
      </c>
      <c r="C644" s="43" t="s">
        <v>985</v>
      </c>
      <c r="D644" s="39" t="s">
        <v>36</v>
      </c>
      <c r="E644" s="39" t="s">
        <v>37</v>
      </c>
      <c r="F644" s="39" t="s">
        <v>37</v>
      </c>
      <c r="G644" s="39" t="s">
        <v>37</v>
      </c>
      <c r="H644" s="39" t="s">
        <v>57</v>
      </c>
      <c r="I644" s="39" t="s">
        <v>851</v>
      </c>
      <c r="J644" s="39"/>
      <c r="K644" s="39"/>
      <c r="L644" s="39" t="s">
        <v>38</v>
      </c>
      <c r="M644" s="39" t="s">
        <v>39</v>
      </c>
      <c r="N644" s="39" t="s">
        <v>40</v>
      </c>
      <c r="O644" s="40" t="s">
        <v>852</v>
      </c>
      <c r="P644" s="41">
        <v>21425000</v>
      </c>
      <c r="Q644" s="41">
        <v>0</v>
      </c>
      <c r="R644" s="41">
        <v>0</v>
      </c>
      <c r="S644" s="41">
        <v>21425000</v>
      </c>
      <c r="T644" s="41">
        <v>0</v>
      </c>
      <c r="U644" s="41">
        <v>6995530</v>
      </c>
      <c r="V644" s="41">
        <v>14429470</v>
      </c>
      <c r="W644" s="41">
        <v>6995530</v>
      </c>
      <c r="X644" s="41">
        <v>6995530</v>
      </c>
      <c r="Y644" s="41">
        <v>6995530</v>
      </c>
      <c r="Z644" s="41">
        <v>6995530</v>
      </c>
    </row>
    <row r="645" spans="1:26" ht="15" customHeight="1" x14ac:dyDescent="0.3">
      <c r="A645" s="39" t="s">
        <v>1101</v>
      </c>
      <c r="B645" s="40" t="s">
        <v>1102</v>
      </c>
      <c r="C645" s="43" t="s">
        <v>986</v>
      </c>
      <c r="D645" s="39" t="s">
        <v>36</v>
      </c>
      <c r="E645" s="39" t="s">
        <v>37</v>
      </c>
      <c r="F645" s="39" t="s">
        <v>37</v>
      </c>
      <c r="G645" s="39" t="s">
        <v>37</v>
      </c>
      <c r="H645" s="39" t="s">
        <v>57</v>
      </c>
      <c r="I645" s="39" t="s">
        <v>853</v>
      </c>
      <c r="J645" s="39"/>
      <c r="K645" s="39"/>
      <c r="L645" s="39" t="s">
        <v>38</v>
      </c>
      <c r="M645" s="39" t="s">
        <v>39</v>
      </c>
      <c r="N645" s="39" t="s">
        <v>40</v>
      </c>
      <c r="O645" s="40" t="s">
        <v>854</v>
      </c>
      <c r="P645" s="41">
        <v>28825000</v>
      </c>
      <c r="Q645" s="41">
        <v>0</v>
      </c>
      <c r="R645" s="41">
        <v>0</v>
      </c>
      <c r="S645" s="41">
        <v>28825000</v>
      </c>
      <c r="T645" s="41">
        <v>0</v>
      </c>
      <c r="U645" s="41">
        <v>9792542</v>
      </c>
      <c r="V645" s="41">
        <v>19032458</v>
      </c>
      <c r="W645" s="41">
        <v>9792542</v>
      </c>
      <c r="X645" s="41">
        <v>9792542</v>
      </c>
      <c r="Y645" s="41">
        <v>9792542</v>
      </c>
      <c r="Z645" s="41">
        <v>9792542</v>
      </c>
    </row>
    <row r="646" spans="1:26" ht="15" customHeight="1" x14ac:dyDescent="0.3">
      <c r="A646" s="39" t="s">
        <v>1101</v>
      </c>
      <c r="B646" s="40" t="s">
        <v>1102</v>
      </c>
      <c r="C646" s="43" t="s">
        <v>987</v>
      </c>
      <c r="D646" s="39" t="s">
        <v>36</v>
      </c>
      <c r="E646" s="39" t="s">
        <v>37</v>
      </c>
      <c r="F646" s="39" t="s">
        <v>37</v>
      </c>
      <c r="G646" s="39" t="s">
        <v>37</v>
      </c>
      <c r="H646" s="39" t="s">
        <v>57</v>
      </c>
      <c r="I646" s="39" t="s">
        <v>855</v>
      </c>
      <c r="J646" s="39"/>
      <c r="K646" s="39"/>
      <c r="L646" s="39" t="s">
        <v>38</v>
      </c>
      <c r="M646" s="39" t="s">
        <v>39</v>
      </c>
      <c r="N646" s="39" t="s">
        <v>40</v>
      </c>
      <c r="O646" s="40" t="s">
        <v>856</v>
      </c>
      <c r="P646" s="41">
        <v>81678000</v>
      </c>
      <c r="Q646" s="41">
        <v>0</v>
      </c>
      <c r="R646" s="41">
        <v>0</v>
      </c>
      <c r="S646" s="41">
        <v>81678000</v>
      </c>
      <c r="T646" s="41">
        <v>0</v>
      </c>
      <c r="U646" s="41">
        <v>567903</v>
      </c>
      <c r="V646" s="41">
        <v>81110097</v>
      </c>
      <c r="W646" s="41">
        <v>567903</v>
      </c>
      <c r="X646" s="41">
        <v>567903</v>
      </c>
      <c r="Y646" s="41">
        <v>567903</v>
      </c>
      <c r="Z646" s="41">
        <v>567903</v>
      </c>
    </row>
    <row r="647" spans="1:26" ht="15" customHeight="1" x14ac:dyDescent="0.3">
      <c r="A647" s="39" t="s">
        <v>1101</v>
      </c>
      <c r="B647" s="40" t="s">
        <v>1102</v>
      </c>
      <c r="C647" s="43" t="s">
        <v>988</v>
      </c>
      <c r="D647" s="39" t="s">
        <v>36</v>
      </c>
      <c r="E647" s="39" t="s">
        <v>37</v>
      </c>
      <c r="F647" s="39" t="s">
        <v>37</v>
      </c>
      <c r="G647" s="39" t="s">
        <v>37</v>
      </c>
      <c r="H647" s="39" t="s">
        <v>57</v>
      </c>
      <c r="I647" s="39" t="s">
        <v>857</v>
      </c>
      <c r="J647" s="39"/>
      <c r="K647" s="39"/>
      <c r="L647" s="39" t="s">
        <v>38</v>
      </c>
      <c r="M647" s="39" t="s">
        <v>39</v>
      </c>
      <c r="N647" s="39" t="s">
        <v>40</v>
      </c>
      <c r="O647" s="40" t="s">
        <v>858</v>
      </c>
      <c r="P647" s="41">
        <v>32714000</v>
      </c>
      <c r="Q647" s="41">
        <v>0</v>
      </c>
      <c r="R647" s="41">
        <v>0</v>
      </c>
      <c r="S647" s="41">
        <v>32714000</v>
      </c>
      <c r="T647" s="41">
        <v>0</v>
      </c>
      <c r="U647" s="41">
        <v>10161931</v>
      </c>
      <c r="V647" s="41">
        <v>22552069</v>
      </c>
      <c r="W647" s="41">
        <v>10161931</v>
      </c>
      <c r="X647" s="41">
        <v>10161931</v>
      </c>
      <c r="Y647" s="41">
        <v>10161931</v>
      </c>
      <c r="Z647" s="41">
        <v>10161931</v>
      </c>
    </row>
    <row r="648" spans="1:26" ht="15" customHeight="1" x14ac:dyDescent="0.3">
      <c r="A648" s="39" t="s">
        <v>1101</v>
      </c>
      <c r="B648" s="40" t="s">
        <v>1102</v>
      </c>
      <c r="C648" s="43" t="s">
        <v>990</v>
      </c>
      <c r="D648" s="39" t="s">
        <v>36</v>
      </c>
      <c r="E648" s="39" t="s">
        <v>37</v>
      </c>
      <c r="F648" s="39" t="s">
        <v>37</v>
      </c>
      <c r="G648" s="39" t="s">
        <v>37</v>
      </c>
      <c r="H648" s="39" t="s">
        <v>57</v>
      </c>
      <c r="I648" s="39" t="s">
        <v>861</v>
      </c>
      <c r="J648" s="39"/>
      <c r="K648" s="39"/>
      <c r="L648" s="39" t="s">
        <v>38</v>
      </c>
      <c r="M648" s="39" t="s">
        <v>39</v>
      </c>
      <c r="N648" s="39" t="s">
        <v>40</v>
      </c>
      <c r="O648" s="40" t="s">
        <v>862</v>
      </c>
      <c r="P648" s="41">
        <v>103930000</v>
      </c>
      <c r="Q648" s="41">
        <v>0</v>
      </c>
      <c r="R648" s="41">
        <v>0</v>
      </c>
      <c r="S648" s="41">
        <v>103930000</v>
      </c>
      <c r="T648" s="41">
        <v>0</v>
      </c>
      <c r="U648" s="41">
        <v>0</v>
      </c>
      <c r="V648" s="41">
        <v>103930000</v>
      </c>
      <c r="W648" s="41">
        <v>0</v>
      </c>
      <c r="X648" s="41">
        <v>0</v>
      </c>
      <c r="Y648" s="41">
        <v>0</v>
      </c>
      <c r="Z648" s="41">
        <v>0</v>
      </c>
    </row>
    <row r="649" spans="1:26" ht="15" customHeight="1" x14ac:dyDescent="0.3">
      <c r="A649" s="39" t="s">
        <v>1101</v>
      </c>
      <c r="B649" s="40" t="s">
        <v>1102</v>
      </c>
      <c r="C649" s="43" t="s">
        <v>991</v>
      </c>
      <c r="D649" s="39" t="s">
        <v>36</v>
      </c>
      <c r="E649" s="39" t="s">
        <v>37</v>
      </c>
      <c r="F649" s="39" t="s">
        <v>37</v>
      </c>
      <c r="G649" s="39" t="s">
        <v>37</v>
      </c>
      <c r="H649" s="39" t="s">
        <v>57</v>
      </c>
      <c r="I649" s="39" t="s">
        <v>863</v>
      </c>
      <c r="J649" s="39"/>
      <c r="K649" s="39"/>
      <c r="L649" s="39" t="s">
        <v>38</v>
      </c>
      <c r="M649" s="39" t="s">
        <v>39</v>
      </c>
      <c r="N649" s="39" t="s">
        <v>40</v>
      </c>
      <c r="O649" s="40" t="s">
        <v>864</v>
      </c>
      <c r="P649" s="41">
        <v>48953000</v>
      </c>
      <c r="Q649" s="41">
        <v>0</v>
      </c>
      <c r="R649" s="41">
        <v>0</v>
      </c>
      <c r="S649" s="41">
        <v>48953000</v>
      </c>
      <c r="T649" s="41">
        <v>0</v>
      </c>
      <c r="U649" s="41">
        <v>23849247</v>
      </c>
      <c r="V649" s="41">
        <v>25103753</v>
      </c>
      <c r="W649" s="41">
        <v>23849247</v>
      </c>
      <c r="X649" s="41">
        <v>23849247</v>
      </c>
      <c r="Y649" s="41">
        <v>23849247</v>
      </c>
      <c r="Z649" s="41">
        <v>23849247</v>
      </c>
    </row>
    <row r="650" spans="1:26" ht="15" customHeight="1" x14ac:dyDescent="0.3">
      <c r="A650" s="39" t="s">
        <v>1101</v>
      </c>
      <c r="B650" s="40" t="s">
        <v>1102</v>
      </c>
      <c r="C650" s="43" t="s">
        <v>992</v>
      </c>
      <c r="D650" s="39" t="s">
        <v>36</v>
      </c>
      <c r="E650" s="39" t="s">
        <v>37</v>
      </c>
      <c r="F650" s="39" t="s">
        <v>37</v>
      </c>
      <c r="G650" s="39" t="s">
        <v>43</v>
      </c>
      <c r="H650" s="39" t="s">
        <v>57</v>
      </c>
      <c r="I650" s="39"/>
      <c r="J650" s="39"/>
      <c r="K650" s="39"/>
      <c r="L650" s="39" t="s">
        <v>38</v>
      </c>
      <c r="M650" s="39" t="s">
        <v>39</v>
      </c>
      <c r="N650" s="39" t="s">
        <v>40</v>
      </c>
      <c r="O650" s="40" t="s">
        <v>865</v>
      </c>
      <c r="P650" s="41">
        <v>109007000</v>
      </c>
      <c r="Q650" s="41">
        <v>0</v>
      </c>
      <c r="R650" s="41">
        <v>0</v>
      </c>
      <c r="S650" s="41">
        <v>109007000</v>
      </c>
      <c r="T650" s="41">
        <v>0</v>
      </c>
      <c r="U650" s="41">
        <v>30568900</v>
      </c>
      <c r="V650" s="41">
        <v>78438100</v>
      </c>
      <c r="W650" s="41">
        <v>30568900</v>
      </c>
      <c r="X650" s="41">
        <v>30568900</v>
      </c>
      <c r="Y650" s="41">
        <v>30568900</v>
      </c>
      <c r="Z650" s="41">
        <v>30568900</v>
      </c>
    </row>
    <row r="651" spans="1:26" ht="15" customHeight="1" x14ac:dyDescent="0.3">
      <c r="A651" s="39" t="s">
        <v>1101</v>
      </c>
      <c r="B651" s="40" t="s">
        <v>1102</v>
      </c>
      <c r="C651" s="43" t="s">
        <v>993</v>
      </c>
      <c r="D651" s="39" t="s">
        <v>36</v>
      </c>
      <c r="E651" s="39" t="s">
        <v>37</v>
      </c>
      <c r="F651" s="39" t="s">
        <v>37</v>
      </c>
      <c r="G651" s="39" t="s">
        <v>43</v>
      </c>
      <c r="H651" s="39" t="s">
        <v>60</v>
      </c>
      <c r="I651" s="39"/>
      <c r="J651" s="39"/>
      <c r="K651" s="39"/>
      <c r="L651" s="39" t="s">
        <v>38</v>
      </c>
      <c r="M651" s="39" t="s">
        <v>39</v>
      </c>
      <c r="N651" s="39" t="s">
        <v>40</v>
      </c>
      <c r="O651" s="40" t="s">
        <v>866</v>
      </c>
      <c r="P651" s="41">
        <v>76175000</v>
      </c>
      <c r="Q651" s="41">
        <v>0</v>
      </c>
      <c r="R651" s="41">
        <v>0</v>
      </c>
      <c r="S651" s="41">
        <v>76175000</v>
      </c>
      <c r="T651" s="41">
        <v>0</v>
      </c>
      <c r="U651" s="41">
        <v>27124600</v>
      </c>
      <c r="V651" s="41">
        <v>49050400</v>
      </c>
      <c r="W651" s="41">
        <v>27124600</v>
      </c>
      <c r="X651" s="41">
        <v>27124600</v>
      </c>
      <c r="Y651" s="41">
        <v>27124600</v>
      </c>
      <c r="Z651" s="41">
        <v>27124600</v>
      </c>
    </row>
    <row r="652" spans="1:26" ht="15" customHeight="1" x14ac:dyDescent="0.3">
      <c r="A652" s="39" t="s">
        <v>1101</v>
      </c>
      <c r="B652" s="40" t="s">
        <v>1102</v>
      </c>
      <c r="C652" s="43" t="s">
        <v>995</v>
      </c>
      <c r="D652" s="39" t="s">
        <v>36</v>
      </c>
      <c r="E652" s="39" t="s">
        <v>37</v>
      </c>
      <c r="F652" s="39" t="s">
        <v>37</v>
      </c>
      <c r="G652" s="39" t="s">
        <v>43</v>
      </c>
      <c r="H652" s="39" t="s">
        <v>851</v>
      </c>
      <c r="I652" s="39"/>
      <c r="J652" s="39"/>
      <c r="K652" s="39"/>
      <c r="L652" s="39" t="s">
        <v>38</v>
      </c>
      <c r="M652" s="39" t="s">
        <v>39</v>
      </c>
      <c r="N652" s="39" t="s">
        <v>40</v>
      </c>
      <c r="O652" s="40" t="s">
        <v>868</v>
      </c>
      <c r="P652" s="41">
        <v>46325000</v>
      </c>
      <c r="Q652" s="41">
        <v>0</v>
      </c>
      <c r="R652" s="41">
        <v>0</v>
      </c>
      <c r="S652" s="41">
        <v>46325000</v>
      </c>
      <c r="T652" s="41">
        <v>0</v>
      </c>
      <c r="U652" s="41">
        <v>13994000</v>
      </c>
      <c r="V652" s="41">
        <v>32331000</v>
      </c>
      <c r="W652" s="41">
        <v>13994000</v>
      </c>
      <c r="X652" s="41">
        <v>13994000</v>
      </c>
      <c r="Y652" s="41">
        <v>13994000</v>
      </c>
      <c r="Z652" s="41">
        <v>13994000</v>
      </c>
    </row>
    <row r="653" spans="1:26" ht="15" customHeight="1" x14ac:dyDescent="0.3">
      <c r="A653" s="39" t="s">
        <v>1101</v>
      </c>
      <c r="B653" s="40" t="s">
        <v>1102</v>
      </c>
      <c r="C653" s="43" t="s">
        <v>996</v>
      </c>
      <c r="D653" s="39" t="s">
        <v>36</v>
      </c>
      <c r="E653" s="39" t="s">
        <v>37</v>
      </c>
      <c r="F653" s="39" t="s">
        <v>37</v>
      </c>
      <c r="G653" s="39" t="s">
        <v>43</v>
      </c>
      <c r="H653" s="39" t="s">
        <v>853</v>
      </c>
      <c r="I653" s="39"/>
      <c r="J653" s="39"/>
      <c r="K653" s="39"/>
      <c r="L653" s="39" t="s">
        <v>38</v>
      </c>
      <c r="M653" s="39" t="s">
        <v>39</v>
      </c>
      <c r="N653" s="39" t="s">
        <v>40</v>
      </c>
      <c r="O653" s="40" t="s">
        <v>869</v>
      </c>
      <c r="P653" s="41">
        <v>14536000</v>
      </c>
      <c r="Q653" s="41">
        <v>0</v>
      </c>
      <c r="R653" s="41">
        <v>0</v>
      </c>
      <c r="S653" s="41">
        <v>14536000</v>
      </c>
      <c r="T653" s="41">
        <v>0</v>
      </c>
      <c r="U653" s="41">
        <v>4918100</v>
      </c>
      <c r="V653" s="41">
        <v>9617900</v>
      </c>
      <c r="W653" s="41">
        <v>4918100</v>
      </c>
      <c r="X653" s="41">
        <v>4918100</v>
      </c>
      <c r="Y653" s="41">
        <v>4918100</v>
      </c>
      <c r="Z653" s="41">
        <v>4918100</v>
      </c>
    </row>
    <row r="654" spans="1:26" ht="15" customHeight="1" x14ac:dyDescent="0.3">
      <c r="A654" s="39" t="s">
        <v>1101</v>
      </c>
      <c r="B654" s="40" t="s">
        <v>1102</v>
      </c>
      <c r="C654" s="43" t="s">
        <v>997</v>
      </c>
      <c r="D654" s="39" t="s">
        <v>36</v>
      </c>
      <c r="E654" s="39" t="s">
        <v>37</v>
      </c>
      <c r="F654" s="39" t="s">
        <v>37</v>
      </c>
      <c r="G654" s="39" t="s">
        <v>43</v>
      </c>
      <c r="H654" s="39" t="s">
        <v>855</v>
      </c>
      <c r="I654" s="39"/>
      <c r="J654" s="39"/>
      <c r="K654" s="39"/>
      <c r="L654" s="39" t="s">
        <v>38</v>
      </c>
      <c r="M654" s="39" t="s">
        <v>39</v>
      </c>
      <c r="N654" s="39" t="s">
        <v>40</v>
      </c>
      <c r="O654" s="40" t="s">
        <v>870</v>
      </c>
      <c r="P654" s="41">
        <v>34752000</v>
      </c>
      <c r="Q654" s="41">
        <v>0</v>
      </c>
      <c r="R654" s="41">
        <v>0</v>
      </c>
      <c r="S654" s="41">
        <v>34752000</v>
      </c>
      <c r="T654" s="41">
        <v>0</v>
      </c>
      <c r="U654" s="41">
        <v>10498900</v>
      </c>
      <c r="V654" s="41">
        <v>24253100</v>
      </c>
      <c r="W654" s="41">
        <v>10498900</v>
      </c>
      <c r="X654" s="41">
        <v>10498900</v>
      </c>
      <c r="Y654" s="41">
        <v>10498900</v>
      </c>
      <c r="Z654" s="41">
        <v>10498900</v>
      </c>
    </row>
    <row r="655" spans="1:26" ht="15" customHeight="1" x14ac:dyDescent="0.3">
      <c r="A655" s="39" t="s">
        <v>1101</v>
      </c>
      <c r="B655" s="40" t="s">
        <v>1102</v>
      </c>
      <c r="C655" s="43" t="s">
        <v>998</v>
      </c>
      <c r="D655" s="39" t="s">
        <v>36</v>
      </c>
      <c r="E655" s="39" t="s">
        <v>37</v>
      </c>
      <c r="F655" s="39" t="s">
        <v>37</v>
      </c>
      <c r="G655" s="39" t="s">
        <v>43</v>
      </c>
      <c r="H655" s="39" t="s">
        <v>857</v>
      </c>
      <c r="I655" s="39"/>
      <c r="J655" s="39"/>
      <c r="K655" s="39"/>
      <c r="L655" s="39" t="s">
        <v>38</v>
      </c>
      <c r="M655" s="39" t="s">
        <v>39</v>
      </c>
      <c r="N655" s="39" t="s">
        <v>40</v>
      </c>
      <c r="O655" s="40" t="s">
        <v>871</v>
      </c>
      <c r="P655" s="41">
        <v>23176000</v>
      </c>
      <c r="Q655" s="41">
        <v>0</v>
      </c>
      <c r="R655" s="41">
        <v>0</v>
      </c>
      <c r="S655" s="41">
        <v>23176000</v>
      </c>
      <c r="T655" s="41">
        <v>0</v>
      </c>
      <c r="U655" s="41">
        <v>7002000</v>
      </c>
      <c r="V655" s="41">
        <v>16174000</v>
      </c>
      <c r="W655" s="41">
        <v>7002000</v>
      </c>
      <c r="X655" s="41">
        <v>7002000</v>
      </c>
      <c r="Y655" s="41">
        <v>7002000</v>
      </c>
      <c r="Z655" s="41">
        <v>7002000</v>
      </c>
    </row>
    <row r="656" spans="1:26" ht="15" customHeight="1" x14ac:dyDescent="0.3">
      <c r="A656" s="39" t="s">
        <v>1101</v>
      </c>
      <c r="B656" s="40" t="s">
        <v>1102</v>
      </c>
      <c r="C656" s="43" t="s">
        <v>999</v>
      </c>
      <c r="D656" s="39" t="s">
        <v>36</v>
      </c>
      <c r="E656" s="39" t="s">
        <v>37</v>
      </c>
      <c r="F656" s="39" t="s">
        <v>37</v>
      </c>
      <c r="G656" s="39" t="s">
        <v>46</v>
      </c>
      <c r="H656" s="39" t="s">
        <v>57</v>
      </c>
      <c r="I656" s="39" t="s">
        <v>57</v>
      </c>
      <c r="J656" s="39"/>
      <c r="K656" s="39"/>
      <c r="L656" s="39" t="s">
        <v>38</v>
      </c>
      <c r="M656" s="39" t="s">
        <v>39</v>
      </c>
      <c r="N656" s="39" t="s">
        <v>40</v>
      </c>
      <c r="O656" s="40" t="s">
        <v>872</v>
      </c>
      <c r="P656" s="41">
        <v>27212220</v>
      </c>
      <c r="Q656" s="41">
        <v>0</v>
      </c>
      <c r="R656" s="41">
        <v>0</v>
      </c>
      <c r="S656" s="41">
        <v>27212220</v>
      </c>
      <c r="T656" s="41">
        <v>0</v>
      </c>
      <c r="U656" s="41">
        <v>27186692</v>
      </c>
      <c r="V656" s="41">
        <v>25528</v>
      </c>
      <c r="W656" s="41">
        <v>27186692</v>
      </c>
      <c r="X656" s="41">
        <v>27186692</v>
      </c>
      <c r="Y656" s="41">
        <v>27186692</v>
      </c>
      <c r="Z656" s="41">
        <v>27186692</v>
      </c>
    </row>
    <row r="657" spans="1:26" ht="15" customHeight="1" x14ac:dyDescent="0.3">
      <c r="A657" s="39" t="s">
        <v>1101</v>
      </c>
      <c r="B657" s="40" t="s">
        <v>1102</v>
      </c>
      <c r="C657" s="43" t="s">
        <v>1000</v>
      </c>
      <c r="D657" s="39" t="s">
        <v>36</v>
      </c>
      <c r="E657" s="39" t="s">
        <v>37</v>
      </c>
      <c r="F657" s="39" t="s">
        <v>37</v>
      </c>
      <c r="G657" s="39" t="s">
        <v>46</v>
      </c>
      <c r="H657" s="39" t="s">
        <v>57</v>
      </c>
      <c r="I657" s="39" t="s">
        <v>60</v>
      </c>
      <c r="J657" s="39"/>
      <c r="K657" s="39"/>
      <c r="L657" s="39" t="s">
        <v>38</v>
      </c>
      <c r="M657" s="39" t="s">
        <v>39</v>
      </c>
      <c r="N657" s="39" t="s">
        <v>40</v>
      </c>
      <c r="O657" s="40" t="s">
        <v>873</v>
      </c>
      <c r="P657" s="41">
        <v>0</v>
      </c>
      <c r="Q657" s="41">
        <v>302881</v>
      </c>
      <c r="R657" s="41">
        <v>0</v>
      </c>
      <c r="S657" s="41">
        <v>302881</v>
      </c>
      <c r="T657" s="41">
        <v>0</v>
      </c>
      <c r="U657" s="41">
        <v>302881</v>
      </c>
      <c r="V657" s="41">
        <v>0</v>
      </c>
      <c r="W657" s="41">
        <v>302881</v>
      </c>
      <c r="X657" s="41">
        <v>302881</v>
      </c>
      <c r="Y657" s="41">
        <v>302881</v>
      </c>
      <c r="Z657" s="41">
        <v>302881</v>
      </c>
    </row>
    <row r="658" spans="1:26" ht="15" customHeight="1" x14ac:dyDescent="0.3">
      <c r="A658" s="39" t="s">
        <v>1101</v>
      </c>
      <c r="B658" s="40" t="s">
        <v>1102</v>
      </c>
      <c r="C658" s="43" t="s">
        <v>1001</v>
      </c>
      <c r="D658" s="39" t="s">
        <v>36</v>
      </c>
      <c r="E658" s="39" t="s">
        <v>37</v>
      </c>
      <c r="F658" s="39" t="s">
        <v>37</v>
      </c>
      <c r="G658" s="39" t="s">
        <v>46</v>
      </c>
      <c r="H658" s="39" t="s">
        <v>57</v>
      </c>
      <c r="I658" s="39" t="s">
        <v>849</v>
      </c>
      <c r="J658" s="39"/>
      <c r="K658" s="39"/>
      <c r="L658" s="39" t="s">
        <v>38</v>
      </c>
      <c r="M658" s="39" t="s">
        <v>39</v>
      </c>
      <c r="N658" s="39" t="s">
        <v>40</v>
      </c>
      <c r="O658" s="40" t="s">
        <v>874</v>
      </c>
      <c r="P658" s="41">
        <v>2592450</v>
      </c>
      <c r="Q658" s="41">
        <v>0</v>
      </c>
      <c r="R658" s="41">
        <v>0</v>
      </c>
      <c r="S658" s="41">
        <v>2592450</v>
      </c>
      <c r="T658" s="41">
        <v>0</v>
      </c>
      <c r="U658" s="41">
        <v>2184107</v>
      </c>
      <c r="V658" s="41">
        <v>408343</v>
      </c>
      <c r="W658" s="41">
        <v>2184107</v>
      </c>
      <c r="X658" s="41">
        <v>2184107</v>
      </c>
      <c r="Y658" s="41">
        <v>2184107</v>
      </c>
      <c r="Z658" s="41">
        <v>2184107</v>
      </c>
    </row>
    <row r="659" spans="1:26" ht="15" customHeight="1" x14ac:dyDescent="0.3">
      <c r="A659" s="39" t="s">
        <v>1101</v>
      </c>
      <c r="B659" s="40" t="s">
        <v>1102</v>
      </c>
      <c r="C659" s="43" t="s">
        <v>1002</v>
      </c>
      <c r="D659" s="39" t="s">
        <v>36</v>
      </c>
      <c r="E659" s="39" t="s">
        <v>37</v>
      </c>
      <c r="F659" s="39" t="s">
        <v>37</v>
      </c>
      <c r="G659" s="39" t="s">
        <v>46</v>
      </c>
      <c r="H659" s="39" t="s">
        <v>60</v>
      </c>
      <c r="I659" s="39"/>
      <c r="J659" s="39"/>
      <c r="K659" s="39"/>
      <c r="L659" s="39" t="s">
        <v>38</v>
      </c>
      <c r="M659" s="39" t="s">
        <v>39</v>
      </c>
      <c r="N659" s="39" t="s">
        <v>40</v>
      </c>
      <c r="O659" s="40" t="s">
        <v>875</v>
      </c>
      <c r="P659" s="41">
        <v>16936290</v>
      </c>
      <c r="Q659" s="41">
        <v>0</v>
      </c>
      <c r="R659" s="41">
        <v>0</v>
      </c>
      <c r="S659" s="41">
        <v>16936290</v>
      </c>
      <c r="T659" s="41">
        <v>0</v>
      </c>
      <c r="U659" s="41">
        <v>9419868</v>
      </c>
      <c r="V659" s="41">
        <v>7516422</v>
      </c>
      <c r="W659" s="41">
        <v>9419868</v>
      </c>
      <c r="X659" s="41">
        <v>9419868</v>
      </c>
      <c r="Y659" s="41">
        <v>9419868</v>
      </c>
      <c r="Z659" s="41">
        <v>9419868</v>
      </c>
    </row>
    <row r="660" spans="1:26" ht="15" customHeight="1" x14ac:dyDescent="0.3">
      <c r="A660" s="39" t="s">
        <v>1101</v>
      </c>
      <c r="B660" s="40" t="s">
        <v>1102</v>
      </c>
      <c r="C660" s="43" t="s">
        <v>1007</v>
      </c>
      <c r="D660" s="39" t="s">
        <v>36</v>
      </c>
      <c r="E660" s="39" t="s">
        <v>43</v>
      </c>
      <c r="F660" s="39" t="s">
        <v>43</v>
      </c>
      <c r="G660" s="39" t="s">
        <v>37</v>
      </c>
      <c r="H660" s="39" t="s">
        <v>849</v>
      </c>
      <c r="I660" s="39" t="s">
        <v>849</v>
      </c>
      <c r="J660" s="39"/>
      <c r="K660" s="39"/>
      <c r="L660" s="39" t="s">
        <v>38</v>
      </c>
      <c r="M660" s="39" t="s">
        <v>39</v>
      </c>
      <c r="N660" s="39" t="s">
        <v>40</v>
      </c>
      <c r="O660" s="40" t="s">
        <v>882</v>
      </c>
      <c r="P660" s="41">
        <v>0</v>
      </c>
      <c r="Q660" s="41">
        <v>900000</v>
      </c>
      <c r="R660" s="41">
        <v>0</v>
      </c>
      <c r="S660" s="41">
        <v>900000</v>
      </c>
      <c r="T660" s="41">
        <v>0</v>
      </c>
      <c r="U660" s="41">
        <v>900000</v>
      </c>
      <c r="V660" s="41">
        <v>0</v>
      </c>
      <c r="W660" s="41">
        <v>0</v>
      </c>
      <c r="X660" s="41">
        <v>0</v>
      </c>
      <c r="Y660" s="41">
        <v>0</v>
      </c>
      <c r="Z660" s="41">
        <v>0</v>
      </c>
    </row>
    <row r="661" spans="1:26" ht="15" customHeight="1" x14ac:dyDescent="0.3">
      <c r="A661" s="39" t="s">
        <v>1101</v>
      </c>
      <c r="B661" s="40" t="s">
        <v>1102</v>
      </c>
      <c r="C661" s="43" t="s">
        <v>1011</v>
      </c>
      <c r="D661" s="39" t="s">
        <v>36</v>
      </c>
      <c r="E661" s="39" t="s">
        <v>43</v>
      </c>
      <c r="F661" s="39" t="s">
        <v>43</v>
      </c>
      <c r="G661" s="39" t="s">
        <v>43</v>
      </c>
      <c r="H661" s="39" t="s">
        <v>855</v>
      </c>
      <c r="I661" s="39" t="s">
        <v>851</v>
      </c>
      <c r="J661" s="39"/>
      <c r="K661" s="39"/>
      <c r="L661" s="39" t="s">
        <v>38</v>
      </c>
      <c r="M661" s="39" t="s">
        <v>39</v>
      </c>
      <c r="N661" s="39" t="s">
        <v>40</v>
      </c>
      <c r="O661" s="40" t="s">
        <v>886</v>
      </c>
      <c r="P661" s="41">
        <v>0</v>
      </c>
      <c r="Q661" s="41">
        <v>78400</v>
      </c>
      <c r="R661" s="41">
        <v>0</v>
      </c>
      <c r="S661" s="41">
        <v>78400</v>
      </c>
      <c r="T661" s="41">
        <v>0</v>
      </c>
      <c r="U661" s="41">
        <v>78400</v>
      </c>
      <c r="V661" s="41">
        <v>0</v>
      </c>
      <c r="W661" s="41">
        <v>78400</v>
      </c>
      <c r="X661" s="41">
        <v>78400</v>
      </c>
      <c r="Y661" s="41">
        <v>78400</v>
      </c>
      <c r="Z661" s="41">
        <v>78400</v>
      </c>
    </row>
    <row r="662" spans="1:26" ht="15" customHeight="1" x14ac:dyDescent="0.3">
      <c r="A662" s="39" t="s">
        <v>1101</v>
      </c>
      <c r="B662" s="40" t="s">
        <v>1102</v>
      </c>
      <c r="C662" s="43" t="s">
        <v>1011</v>
      </c>
      <c r="D662" s="39" t="s">
        <v>36</v>
      </c>
      <c r="E662" s="39" t="s">
        <v>43</v>
      </c>
      <c r="F662" s="39" t="s">
        <v>43</v>
      </c>
      <c r="G662" s="39" t="s">
        <v>43</v>
      </c>
      <c r="H662" s="39" t="s">
        <v>855</v>
      </c>
      <c r="I662" s="39" t="s">
        <v>851</v>
      </c>
      <c r="J662" s="39"/>
      <c r="K662" s="39"/>
      <c r="L662" s="39" t="s">
        <v>50</v>
      </c>
      <c r="M662" s="39" t="s">
        <v>51</v>
      </c>
      <c r="N662" s="39" t="s">
        <v>40</v>
      </c>
      <c r="O662" s="40" t="s">
        <v>886</v>
      </c>
      <c r="P662" s="41">
        <v>0</v>
      </c>
      <c r="Q662" s="41">
        <v>518600</v>
      </c>
      <c r="R662" s="41">
        <v>0</v>
      </c>
      <c r="S662" s="41">
        <v>518600</v>
      </c>
      <c r="T662" s="41">
        <v>0</v>
      </c>
      <c r="U662" s="41">
        <v>518600</v>
      </c>
      <c r="V662" s="41">
        <v>0</v>
      </c>
      <c r="W662" s="41">
        <v>205000</v>
      </c>
      <c r="X662" s="41">
        <v>205000</v>
      </c>
      <c r="Y662" s="41">
        <v>205000</v>
      </c>
      <c r="Z662" s="41">
        <v>205000</v>
      </c>
    </row>
    <row r="663" spans="1:26" ht="15" customHeight="1" x14ac:dyDescent="0.3">
      <c r="A663" s="39" t="s">
        <v>1101</v>
      </c>
      <c r="B663" s="40" t="s">
        <v>1102</v>
      </c>
      <c r="C663" s="43" t="s">
        <v>1013</v>
      </c>
      <c r="D663" s="39" t="s">
        <v>36</v>
      </c>
      <c r="E663" s="39" t="s">
        <v>43</v>
      </c>
      <c r="F663" s="39" t="s">
        <v>43</v>
      </c>
      <c r="G663" s="39" t="s">
        <v>43</v>
      </c>
      <c r="H663" s="39" t="s">
        <v>855</v>
      </c>
      <c r="I663" s="39" t="s">
        <v>861</v>
      </c>
      <c r="J663" s="39"/>
      <c r="K663" s="39"/>
      <c r="L663" s="39" t="s">
        <v>38</v>
      </c>
      <c r="M663" s="39" t="s">
        <v>39</v>
      </c>
      <c r="N663" s="39" t="s">
        <v>40</v>
      </c>
      <c r="O663" s="40" t="s">
        <v>888</v>
      </c>
      <c r="P663" s="41">
        <v>45000000</v>
      </c>
      <c r="Q663" s="41">
        <v>0</v>
      </c>
      <c r="R663" s="41">
        <v>0</v>
      </c>
      <c r="S663" s="41">
        <v>45000000</v>
      </c>
      <c r="T663" s="41">
        <v>0</v>
      </c>
      <c r="U663" s="41">
        <v>45000000</v>
      </c>
      <c r="V663" s="41">
        <v>0</v>
      </c>
      <c r="W663" s="41">
        <v>26313312</v>
      </c>
      <c r="X663" s="41">
        <v>26313312</v>
      </c>
      <c r="Y663" s="41">
        <v>26313312</v>
      </c>
      <c r="Z663" s="41">
        <v>26313312</v>
      </c>
    </row>
    <row r="664" spans="1:26" ht="15" customHeight="1" x14ac:dyDescent="0.3">
      <c r="A664" s="39" t="s">
        <v>1101</v>
      </c>
      <c r="B664" s="40" t="s">
        <v>1102</v>
      </c>
      <c r="C664" s="43" t="s">
        <v>1014</v>
      </c>
      <c r="D664" s="39" t="s">
        <v>36</v>
      </c>
      <c r="E664" s="39" t="s">
        <v>43</v>
      </c>
      <c r="F664" s="39" t="s">
        <v>43</v>
      </c>
      <c r="G664" s="39" t="s">
        <v>43</v>
      </c>
      <c r="H664" s="39" t="s">
        <v>857</v>
      </c>
      <c r="I664" s="39" t="s">
        <v>57</v>
      </c>
      <c r="J664" s="39"/>
      <c r="K664" s="39"/>
      <c r="L664" s="39" t="s">
        <v>38</v>
      </c>
      <c r="M664" s="39" t="s">
        <v>39</v>
      </c>
      <c r="N664" s="39" t="s">
        <v>40</v>
      </c>
      <c r="O664" s="40" t="s">
        <v>889</v>
      </c>
      <c r="P664" s="41">
        <v>29314800</v>
      </c>
      <c r="Q664" s="41">
        <v>0</v>
      </c>
      <c r="R664" s="41">
        <v>29314800</v>
      </c>
      <c r="S664" s="41">
        <v>0</v>
      </c>
      <c r="T664" s="41">
        <v>0</v>
      </c>
      <c r="U664" s="41">
        <v>0</v>
      </c>
      <c r="V664" s="41">
        <v>0</v>
      </c>
      <c r="W664" s="41">
        <v>0</v>
      </c>
      <c r="X664" s="41">
        <v>0</v>
      </c>
      <c r="Y664" s="41">
        <v>0</v>
      </c>
      <c r="Z664" s="41">
        <v>0</v>
      </c>
    </row>
    <row r="665" spans="1:26" ht="15" customHeight="1" x14ac:dyDescent="0.3">
      <c r="A665" s="39" t="s">
        <v>1101</v>
      </c>
      <c r="B665" s="40" t="s">
        <v>1102</v>
      </c>
      <c r="C665" s="43" t="s">
        <v>187</v>
      </c>
      <c r="D665" s="39" t="s">
        <v>36</v>
      </c>
      <c r="E665" s="39" t="s">
        <v>43</v>
      </c>
      <c r="F665" s="39" t="s">
        <v>43</v>
      </c>
      <c r="G665" s="39" t="s">
        <v>43</v>
      </c>
      <c r="H665" s="39" t="s">
        <v>857</v>
      </c>
      <c r="I665" s="39" t="s">
        <v>60</v>
      </c>
      <c r="J665" s="39"/>
      <c r="K665" s="39"/>
      <c r="L665" s="39" t="s">
        <v>38</v>
      </c>
      <c r="M665" s="39" t="s">
        <v>39</v>
      </c>
      <c r="N665" s="39" t="s">
        <v>40</v>
      </c>
      <c r="O665" s="40" t="s">
        <v>890</v>
      </c>
      <c r="P665" s="41">
        <v>29314800</v>
      </c>
      <c r="Q665" s="41">
        <v>0</v>
      </c>
      <c r="R665" s="41">
        <v>0</v>
      </c>
      <c r="S665" s="41">
        <v>29314800</v>
      </c>
      <c r="T665" s="41">
        <v>0</v>
      </c>
      <c r="U665" s="41">
        <v>29314800</v>
      </c>
      <c r="V665" s="41">
        <v>0</v>
      </c>
      <c r="W665" s="41">
        <v>9205512</v>
      </c>
      <c r="X665" s="41">
        <v>9205512</v>
      </c>
      <c r="Y665" s="41">
        <v>9205512</v>
      </c>
      <c r="Z665" s="41">
        <v>9205512</v>
      </c>
    </row>
    <row r="666" spans="1:26" ht="15" customHeight="1" x14ac:dyDescent="0.3">
      <c r="A666" s="39" t="s">
        <v>1101</v>
      </c>
      <c r="B666" s="40" t="s">
        <v>1102</v>
      </c>
      <c r="C666" s="43" t="s">
        <v>1017</v>
      </c>
      <c r="D666" s="39" t="s">
        <v>36</v>
      </c>
      <c r="E666" s="39" t="s">
        <v>43</v>
      </c>
      <c r="F666" s="39" t="s">
        <v>43</v>
      </c>
      <c r="G666" s="39" t="s">
        <v>43</v>
      </c>
      <c r="H666" s="39" t="s">
        <v>859</v>
      </c>
      <c r="I666" s="39" t="s">
        <v>851</v>
      </c>
      <c r="J666" s="39"/>
      <c r="K666" s="39"/>
      <c r="L666" s="39" t="s">
        <v>38</v>
      </c>
      <c r="M666" s="39" t="s">
        <v>39</v>
      </c>
      <c r="N666" s="39" t="s">
        <v>40</v>
      </c>
      <c r="O666" s="40" t="s">
        <v>893</v>
      </c>
      <c r="P666" s="41">
        <v>7800000</v>
      </c>
      <c r="Q666" s="41">
        <v>0</v>
      </c>
      <c r="R666" s="41">
        <v>0</v>
      </c>
      <c r="S666" s="41">
        <v>7800000</v>
      </c>
      <c r="T666" s="41">
        <v>0</v>
      </c>
      <c r="U666" s="41">
        <v>7800000</v>
      </c>
      <c r="V666" s="41">
        <v>0</v>
      </c>
      <c r="W666" s="41">
        <v>2159312</v>
      </c>
      <c r="X666" s="41">
        <v>2159312</v>
      </c>
      <c r="Y666" s="41">
        <v>2159312</v>
      </c>
      <c r="Z666" s="41">
        <v>2159312</v>
      </c>
    </row>
    <row r="667" spans="1:26" ht="15" customHeight="1" x14ac:dyDescent="0.3">
      <c r="A667" s="39" t="s">
        <v>1101</v>
      </c>
      <c r="B667" s="40" t="s">
        <v>1102</v>
      </c>
      <c r="C667" s="43" t="s">
        <v>1023</v>
      </c>
      <c r="D667" s="39" t="s">
        <v>36</v>
      </c>
      <c r="E667" s="39" t="s">
        <v>43</v>
      </c>
      <c r="F667" s="39" t="s">
        <v>43</v>
      </c>
      <c r="G667" s="39" t="s">
        <v>43</v>
      </c>
      <c r="H667" s="39" t="s">
        <v>861</v>
      </c>
      <c r="I667" s="39" t="s">
        <v>851</v>
      </c>
      <c r="J667" s="39"/>
      <c r="K667" s="39"/>
      <c r="L667" s="39" t="s">
        <v>38</v>
      </c>
      <c r="M667" s="39" t="s">
        <v>39</v>
      </c>
      <c r="N667" s="39" t="s">
        <v>40</v>
      </c>
      <c r="O667" s="40" t="s">
        <v>899</v>
      </c>
      <c r="P667" s="41">
        <v>3000000</v>
      </c>
      <c r="Q667" s="41">
        <v>0</v>
      </c>
      <c r="R667" s="41">
        <v>0</v>
      </c>
      <c r="S667" s="41">
        <v>3000000</v>
      </c>
      <c r="T667" s="41">
        <v>0</v>
      </c>
      <c r="U667" s="41">
        <v>3000000</v>
      </c>
      <c r="V667" s="41">
        <v>0</v>
      </c>
      <c r="W667" s="41">
        <v>1737878</v>
      </c>
      <c r="X667" s="41">
        <v>1737878</v>
      </c>
      <c r="Y667" s="41">
        <v>1737878</v>
      </c>
      <c r="Z667" s="41">
        <v>1737878</v>
      </c>
    </row>
    <row r="668" spans="1:26" ht="15" customHeight="1" x14ac:dyDescent="0.3">
      <c r="A668" s="39" t="s">
        <v>1101</v>
      </c>
      <c r="B668" s="40" t="s">
        <v>1102</v>
      </c>
      <c r="C668" s="43" t="s">
        <v>1025</v>
      </c>
      <c r="D668" s="39" t="s">
        <v>36</v>
      </c>
      <c r="E668" s="39" t="s">
        <v>43</v>
      </c>
      <c r="F668" s="39" t="s">
        <v>43</v>
      </c>
      <c r="G668" s="39" t="s">
        <v>43</v>
      </c>
      <c r="H668" s="39" t="s">
        <v>863</v>
      </c>
      <c r="I668" s="39"/>
      <c r="J668" s="39"/>
      <c r="K668" s="39"/>
      <c r="L668" s="39" t="s">
        <v>38</v>
      </c>
      <c r="M668" s="39" t="s">
        <v>39</v>
      </c>
      <c r="N668" s="39" t="s">
        <v>40</v>
      </c>
      <c r="O668" s="40" t="s">
        <v>901</v>
      </c>
      <c r="P668" s="41">
        <v>0</v>
      </c>
      <c r="Q668" s="41">
        <v>258320</v>
      </c>
      <c r="R668" s="41">
        <v>0</v>
      </c>
      <c r="S668" s="41">
        <v>258320</v>
      </c>
      <c r="T668" s="41">
        <v>0</v>
      </c>
      <c r="U668" s="41">
        <v>258320</v>
      </c>
      <c r="V668" s="41">
        <v>0</v>
      </c>
      <c r="W668" s="41">
        <v>258320</v>
      </c>
      <c r="X668" s="41">
        <v>258320</v>
      </c>
      <c r="Y668" s="41">
        <v>258320</v>
      </c>
      <c r="Z668" s="41">
        <v>258320</v>
      </c>
    </row>
    <row r="669" spans="1:26" ht="15" customHeight="1" x14ac:dyDescent="0.3">
      <c r="A669" s="39" t="s">
        <v>1101</v>
      </c>
      <c r="B669" s="40" t="s">
        <v>1102</v>
      </c>
      <c r="C669" s="43" t="s">
        <v>1025</v>
      </c>
      <c r="D669" s="39" t="s">
        <v>36</v>
      </c>
      <c r="E669" s="39" t="s">
        <v>43</v>
      </c>
      <c r="F669" s="39" t="s">
        <v>43</v>
      </c>
      <c r="G669" s="39" t="s">
        <v>43</v>
      </c>
      <c r="H669" s="39" t="s">
        <v>863</v>
      </c>
      <c r="I669" s="39"/>
      <c r="J669" s="39"/>
      <c r="K669" s="39"/>
      <c r="L669" s="39" t="s">
        <v>50</v>
      </c>
      <c r="M669" s="39" t="s">
        <v>51</v>
      </c>
      <c r="N669" s="39" t="s">
        <v>40</v>
      </c>
      <c r="O669" s="40" t="s">
        <v>901</v>
      </c>
      <c r="P669" s="41">
        <v>0</v>
      </c>
      <c r="Q669" s="41">
        <v>5557269</v>
      </c>
      <c r="R669" s="41">
        <v>313600</v>
      </c>
      <c r="S669" s="41">
        <v>5243669</v>
      </c>
      <c r="T669" s="41">
        <v>0</v>
      </c>
      <c r="U669" s="41">
        <v>5243669</v>
      </c>
      <c r="V669" s="41">
        <v>0</v>
      </c>
      <c r="W669" s="41">
        <v>1627189</v>
      </c>
      <c r="X669" s="41">
        <v>1627189</v>
      </c>
      <c r="Y669" s="41">
        <v>1627189</v>
      </c>
      <c r="Z669" s="41">
        <v>1627189</v>
      </c>
    </row>
    <row r="670" spans="1:26" ht="15" customHeight="1" x14ac:dyDescent="0.3">
      <c r="A670" s="39" t="s">
        <v>1101</v>
      </c>
      <c r="B670" s="40" t="s">
        <v>1102</v>
      </c>
      <c r="C670" s="43" t="s">
        <v>1026</v>
      </c>
      <c r="D670" s="39" t="s">
        <v>36</v>
      </c>
      <c r="E670" s="39" t="s">
        <v>46</v>
      </c>
      <c r="F670" s="39" t="s">
        <v>53</v>
      </c>
      <c r="G670" s="39" t="s">
        <v>43</v>
      </c>
      <c r="H670" s="39" t="s">
        <v>54</v>
      </c>
      <c r="I670" s="39" t="s">
        <v>57</v>
      </c>
      <c r="J670" s="39"/>
      <c r="K670" s="39"/>
      <c r="L670" s="39" t="s">
        <v>38</v>
      </c>
      <c r="M670" s="39" t="s">
        <v>39</v>
      </c>
      <c r="N670" s="39" t="s">
        <v>40</v>
      </c>
      <c r="O670" s="40" t="s">
        <v>902</v>
      </c>
      <c r="P670" s="41">
        <v>0</v>
      </c>
      <c r="Q670" s="41">
        <v>2734986</v>
      </c>
      <c r="R670" s="41">
        <v>39050</v>
      </c>
      <c r="S670" s="41">
        <v>2695936</v>
      </c>
      <c r="T670" s="41">
        <v>0</v>
      </c>
      <c r="U670" s="41">
        <v>2542199</v>
      </c>
      <c r="V670" s="41">
        <v>153737</v>
      </c>
      <c r="W670" s="41">
        <v>2542199</v>
      </c>
      <c r="X670" s="41">
        <v>2542199</v>
      </c>
      <c r="Y670" s="41">
        <v>2542199</v>
      </c>
      <c r="Z670" s="41">
        <v>2542199</v>
      </c>
    </row>
    <row r="671" spans="1:26" ht="15" customHeight="1" x14ac:dyDescent="0.3">
      <c r="A671" s="39" t="s">
        <v>1101</v>
      </c>
      <c r="B671" s="40" t="s">
        <v>1102</v>
      </c>
      <c r="C671" s="43" t="s">
        <v>1027</v>
      </c>
      <c r="D671" s="39" t="s">
        <v>36</v>
      </c>
      <c r="E671" s="39" t="s">
        <v>46</v>
      </c>
      <c r="F671" s="39" t="s">
        <v>53</v>
      </c>
      <c r="G671" s="39" t="s">
        <v>43</v>
      </c>
      <c r="H671" s="39" t="s">
        <v>54</v>
      </c>
      <c r="I671" s="39" t="s">
        <v>60</v>
      </c>
      <c r="J671" s="39"/>
      <c r="K671" s="39"/>
      <c r="L671" s="39" t="s">
        <v>38</v>
      </c>
      <c r="M671" s="39" t="s">
        <v>39</v>
      </c>
      <c r="N671" s="39" t="s">
        <v>40</v>
      </c>
      <c r="O671" s="40" t="s">
        <v>903</v>
      </c>
      <c r="P671" s="41">
        <v>0</v>
      </c>
      <c r="Q671" s="41">
        <v>12976236</v>
      </c>
      <c r="R671" s="41">
        <v>0</v>
      </c>
      <c r="S671" s="41">
        <v>12976236</v>
      </c>
      <c r="T671" s="41">
        <v>0</v>
      </c>
      <c r="U671" s="41">
        <v>9152262</v>
      </c>
      <c r="V671" s="41">
        <v>3823974</v>
      </c>
      <c r="W671" s="41">
        <v>9152262</v>
      </c>
      <c r="X671" s="41">
        <v>9152262</v>
      </c>
      <c r="Y671" s="41">
        <v>9152262</v>
      </c>
      <c r="Z671" s="41">
        <v>9152262</v>
      </c>
    </row>
    <row r="672" spans="1:26" ht="15" customHeight="1" x14ac:dyDescent="0.3">
      <c r="A672" s="39" t="s">
        <v>1101</v>
      </c>
      <c r="B672" s="40" t="s">
        <v>1102</v>
      </c>
      <c r="C672" s="43" t="s">
        <v>1028</v>
      </c>
      <c r="D672" s="39" t="s">
        <v>36</v>
      </c>
      <c r="E672" s="39" t="s">
        <v>63</v>
      </c>
      <c r="F672" s="39" t="s">
        <v>37</v>
      </c>
      <c r="G672" s="39" t="s">
        <v>43</v>
      </c>
      <c r="H672" s="39" t="s">
        <v>57</v>
      </c>
      <c r="I672" s="39"/>
      <c r="J672" s="39"/>
      <c r="K672" s="39"/>
      <c r="L672" s="39" t="s">
        <v>38</v>
      </c>
      <c r="M672" s="39" t="s">
        <v>39</v>
      </c>
      <c r="N672" s="39" t="s">
        <v>40</v>
      </c>
      <c r="O672" s="40" t="s">
        <v>904</v>
      </c>
      <c r="P672" s="41">
        <v>0</v>
      </c>
      <c r="Q672" s="41">
        <v>27770000</v>
      </c>
      <c r="R672" s="41">
        <v>0</v>
      </c>
      <c r="S672" s="41">
        <v>27770000</v>
      </c>
      <c r="T672" s="41">
        <v>0</v>
      </c>
      <c r="U672" s="41">
        <v>27770000</v>
      </c>
      <c r="V672" s="41">
        <v>0</v>
      </c>
      <c r="W672" s="41">
        <v>27770000</v>
      </c>
      <c r="X672" s="41">
        <v>27770000</v>
      </c>
      <c r="Y672" s="41">
        <v>27770000</v>
      </c>
      <c r="Z672" s="41">
        <v>27770000</v>
      </c>
    </row>
    <row r="673" spans="1:26" ht="15" customHeight="1" x14ac:dyDescent="0.3">
      <c r="A673" s="39" t="s">
        <v>1101</v>
      </c>
      <c r="B673" s="40" t="s">
        <v>1102</v>
      </c>
      <c r="C673" s="43" t="s">
        <v>1029</v>
      </c>
      <c r="D673" s="39" t="s">
        <v>36</v>
      </c>
      <c r="E673" s="39" t="s">
        <v>63</v>
      </c>
      <c r="F673" s="39" t="s">
        <v>37</v>
      </c>
      <c r="G673" s="39" t="s">
        <v>43</v>
      </c>
      <c r="H673" s="39" t="s">
        <v>849</v>
      </c>
      <c r="I673" s="39"/>
      <c r="J673" s="39"/>
      <c r="K673" s="39"/>
      <c r="L673" s="39" t="s">
        <v>50</v>
      </c>
      <c r="M673" s="39" t="s">
        <v>51</v>
      </c>
      <c r="N673" s="39" t="s">
        <v>40</v>
      </c>
      <c r="O673" s="40" t="s">
        <v>905</v>
      </c>
      <c r="P673" s="41">
        <v>0</v>
      </c>
      <c r="Q673" s="41">
        <v>33923000</v>
      </c>
      <c r="R673" s="41">
        <v>0</v>
      </c>
      <c r="S673" s="41">
        <v>33923000</v>
      </c>
      <c r="T673" s="41">
        <v>0</v>
      </c>
      <c r="U673" s="41">
        <v>33923000</v>
      </c>
      <c r="V673" s="41">
        <v>0</v>
      </c>
      <c r="W673" s="41">
        <v>33923000</v>
      </c>
      <c r="X673" s="41">
        <v>33923000</v>
      </c>
      <c r="Y673" s="41">
        <v>33923000</v>
      </c>
      <c r="Z673" s="41">
        <v>33923000</v>
      </c>
    </row>
    <row r="674" spans="1:26" ht="15" customHeight="1" x14ac:dyDescent="0.3">
      <c r="A674" s="39" t="s">
        <v>1101</v>
      </c>
      <c r="B674" s="40" t="s">
        <v>1102</v>
      </c>
      <c r="C674" s="43" t="s">
        <v>1043</v>
      </c>
      <c r="D674" s="39" t="s">
        <v>68</v>
      </c>
      <c r="E674" s="39" t="s">
        <v>81</v>
      </c>
      <c r="F674" s="39" t="s">
        <v>70</v>
      </c>
      <c r="G674" s="39" t="s">
        <v>78</v>
      </c>
      <c r="H674" s="39" t="s">
        <v>908</v>
      </c>
      <c r="I674" s="39" t="s">
        <v>932</v>
      </c>
      <c r="J674" s="39" t="s">
        <v>43</v>
      </c>
      <c r="K674" s="39"/>
      <c r="L674" s="39" t="s">
        <v>38</v>
      </c>
      <c r="M674" s="39" t="s">
        <v>39</v>
      </c>
      <c r="N674" s="39" t="s">
        <v>40</v>
      </c>
      <c r="O674" s="40" t="s">
        <v>933</v>
      </c>
      <c r="P674" s="41">
        <v>0</v>
      </c>
      <c r="Q674" s="41">
        <v>525125950</v>
      </c>
      <c r="R674" s="41">
        <v>0</v>
      </c>
      <c r="S674" s="41">
        <v>525125950</v>
      </c>
      <c r="T674" s="41">
        <v>0</v>
      </c>
      <c r="U674" s="41">
        <v>524485737</v>
      </c>
      <c r="V674" s="41">
        <v>640213</v>
      </c>
      <c r="W674" s="41">
        <v>481484168</v>
      </c>
      <c r="X674" s="41">
        <v>3314404</v>
      </c>
      <c r="Y674" s="41">
        <v>3314404</v>
      </c>
      <c r="Z674" s="41">
        <v>3314404</v>
      </c>
    </row>
    <row r="675" spans="1:26" ht="15" customHeight="1" x14ac:dyDescent="0.3">
      <c r="A675" s="39" t="s">
        <v>1101</v>
      </c>
      <c r="B675" s="40" t="s">
        <v>1102</v>
      </c>
      <c r="C675" s="43" t="s">
        <v>1043</v>
      </c>
      <c r="D675" s="39" t="s">
        <v>68</v>
      </c>
      <c r="E675" s="39" t="s">
        <v>81</v>
      </c>
      <c r="F675" s="39" t="s">
        <v>70</v>
      </c>
      <c r="G675" s="39" t="s">
        <v>78</v>
      </c>
      <c r="H675" s="39" t="s">
        <v>908</v>
      </c>
      <c r="I675" s="39" t="s">
        <v>932</v>
      </c>
      <c r="J675" s="39" t="s">
        <v>43</v>
      </c>
      <c r="K675" s="39"/>
      <c r="L675" s="39" t="s">
        <v>38</v>
      </c>
      <c r="M675" s="39" t="s">
        <v>83</v>
      </c>
      <c r="N675" s="39" t="s">
        <v>40</v>
      </c>
      <c r="O675" s="40" t="s">
        <v>933</v>
      </c>
      <c r="P675" s="41">
        <v>0</v>
      </c>
      <c r="Q675" s="41">
        <v>69845340</v>
      </c>
      <c r="R675" s="41">
        <v>0</v>
      </c>
      <c r="S675" s="41">
        <v>69845340</v>
      </c>
      <c r="T675" s="41">
        <v>0</v>
      </c>
      <c r="U675" s="41">
        <v>69845340</v>
      </c>
      <c r="V675" s="41">
        <v>0</v>
      </c>
      <c r="W675" s="41">
        <v>3118588</v>
      </c>
      <c r="X675" s="41">
        <v>3118588</v>
      </c>
      <c r="Y675" s="41">
        <v>3118588</v>
      </c>
      <c r="Z675" s="41">
        <v>3118588</v>
      </c>
    </row>
    <row r="676" spans="1:26" ht="15" customHeight="1" x14ac:dyDescent="0.3">
      <c r="A676" s="39" t="s">
        <v>1101</v>
      </c>
      <c r="B676" s="40" t="s">
        <v>1102</v>
      </c>
      <c r="C676" s="43" t="s">
        <v>1044</v>
      </c>
      <c r="D676" s="39" t="s">
        <v>68</v>
      </c>
      <c r="E676" s="39" t="s">
        <v>81</v>
      </c>
      <c r="F676" s="39" t="s">
        <v>70</v>
      </c>
      <c r="G676" s="39" t="s">
        <v>78</v>
      </c>
      <c r="H676" s="39" t="s">
        <v>908</v>
      </c>
      <c r="I676" s="39" t="s">
        <v>934</v>
      </c>
      <c r="J676" s="39" t="s">
        <v>43</v>
      </c>
      <c r="K676" s="39"/>
      <c r="L676" s="39" t="s">
        <v>50</v>
      </c>
      <c r="M676" s="39" t="s">
        <v>51</v>
      </c>
      <c r="N676" s="39" t="s">
        <v>40</v>
      </c>
      <c r="O676" s="40" t="s">
        <v>935</v>
      </c>
      <c r="P676" s="41">
        <v>0</v>
      </c>
      <c r="Q676" s="41">
        <v>34807890</v>
      </c>
      <c r="R676" s="41">
        <v>0</v>
      </c>
      <c r="S676" s="41">
        <v>34807890</v>
      </c>
      <c r="T676" s="41">
        <v>0</v>
      </c>
      <c r="U676" s="41">
        <v>0</v>
      </c>
      <c r="V676" s="41">
        <v>34807890</v>
      </c>
      <c r="W676" s="41">
        <v>0</v>
      </c>
      <c r="X676" s="41">
        <v>0</v>
      </c>
      <c r="Y676" s="41">
        <v>0</v>
      </c>
      <c r="Z676" s="41">
        <v>0</v>
      </c>
    </row>
    <row r="677" spans="1:26" ht="15" customHeight="1" x14ac:dyDescent="0.3">
      <c r="A677" s="39" t="s">
        <v>1101</v>
      </c>
      <c r="B677" s="40" t="s">
        <v>1102</v>
      </c>
      <c r="C677" s="43" t="s">
        <v>1059</v>
      </c>
      <c r="D677" s="39" t="s">
        <v>68</v>
      </c>
      <c r="E677" s="39" t="s">
        <v>90</v>
      </c>
      <c r="F677" s="39" t="s">
        <v>70</v>
      </c>
      <c r="G677" s="39" t="s">
        <v>91</v>
      </c>
      <c r="H677" s="39" t="s">
        <v>908</v>
      </c>
      <c r="I677" s="39" t="s">
        <v>964</v>
      </c>
      <c r="J677" s="39" t="s">
        <v>43</v>
      </c>
      <c r="K677" s="39"/>
      <c r="L677" s="39" t="s">
        <v>50</v>
      </c>
      <c r="M677" s="39" t="s">
        <v>51</v>
      </c>
      <c r="N677" s="39" t="s">
        <v>40</v>
      </c>
      <c r="O677" s="40" t="s">
        <v>965</v>
      </c>
      <c r="P677" s="41">
        <v>0</v>
      </c>
      <c r="Q677" s="41">
        <v>24269760</v>
      </c>
      <c r="R677" s="41">
        <v>0</v>
      </c>
      <c r="S677" s="41">
        <v>24269760</v>
      </c>
      <c r="T677" s="41">
        <v>0</v>
      </c>
      <c r="U677" s="41">
        <v>24269760</v>
      </c>
      <c r="V677" s="41">
        <v>0</v>
      </c>
      <c r="W677" s="41">
        <v>0</v>
      </c>
      <c r="X677" s="42">
        <v>0</v>
      </c>
      <c r="Y677" s="41">
        <v>0</v>
      </c>
      <c r="Z677" s="41">
        <v>0</v>
      </c>
    </row>
    <row r="678" spans="1:26" ht="15" customHeight="1" x14ac:dyDescent="0.3">
      <c r="A678" s="39" t="s">
        <v>1103</v>
      </c>
      <c r="B678" s="40" t="s">
        <v>1104</v>
      </c>
      <c r="C678" s="43" t="s">
        <v>983</v>
      </c>
      <c r="D678" s="39" t="s">
        <v>36</v>
      </c>
      <c r="E678" s="39" t="s">
        <v>37</v>
      </c>
      <c r="F678" s="39" t="s">
        <v>37</v>
      </c>
      <c r="G678" s="39" t="s">
        <v>37</v>
      </c>
      <c r="H678" s="39" t="s">
        <v>57</v>
      </c>
      <c r="I678" s="39" t="s">
        <v>57</v>
      </c>
      <c r="J678" s="39"/>
      <c r="K678" s="39"/>
      <c r="L678" s="39" t="s">
        <v>38</v>
      </c>
      <c r="M678" s="39" t="s">
        <v>39</v>
      </c>
      <c r="N678" s="39" t="s">
        <v>40</v>
      </c>
      <c r="O678" s="40" t="s">
        <v>848</v>
      </c>
      <c r="P678" s="41">
        <v>441394000</v>
      </c>
      <c r="Q678" s="41">
        <v>0</v>
      </c>
      <c r="R678" s="41">
        <v>0</v>
      </c>
      <c r="S678" s="41">
        <v>441394000</v>
      </c>
      <c r="T678" s="41">
        <v>0</v>
      </c>
      <c r="U678" s="41">
        <v>145946127</v>
      </c>
      <c r="V678" s="41">
        <v>295447873</v>
      </c>
      <c r="W678" s="41">
        <v>145946127</v>
      </c>
      <c r="X678" s="41">
        <v>145946127</v>
      </c>
      <c r="Y678" s="41">
        <v>145946127</v>
      </c>
      <c r="Z678" s="41">
        <v>145946127</v>
      </c>
    </row>
    <row r="679" spans="1:26" ht="15" customHeight="1" x14ac:dyDescent="0.3">
      <c r="A679" s="39" t="s">
        <v>1103</v>
      </c>
      <c r="B679" s="40" t="s">
        <v>1104</v>
      </c>
      <c r="C679" s="43" t="s">
        <v>985</v>
      </c>
      <c r="D679" s="39" t="s">
        <v>36</v>
      </c>
      <c r="E679" s="39" t="s">
        <v>37</v>
      </c>
      <c r="F679" s="39" t="s">
        <v>37</v>
      </c>
      <c r="G679" s="39" t="s">
        <v>37</v>
      </c>
      <c r="H679" s="39" t="s">
        <v>57</v>
      </c>
      <c r="I679" s="39" t="s">
        <v>851</v>
      </c>
      <c r="J679" s="39"/>
      <c r="K679" s="39"/>
      <c r="L679" s="39" t="s">
        <v>38</v>
      </c>
      <c r="M679" s="39" t="s">
        <v>39</v>
      </c>
      <c r="N679" s="39" t="s">
        <v>40</v>
      </c>
      <c r="O679" s="40" t="s">
        <v>852</v>
      </c>
      <c r="P679" s="41">
        <v>8650000</v>
      </c>
      <c r="Q679" s="41">
        <v>0</v>
      </c>
      <c r="R679" s="41">
        <v>0</v>
      </c>
      <c r="S679" s="41">
        <v>8650000</v>
      </c>
      <c r="T679" s="41">
        <v>0</v>
      </c>
      <c r="U679" s="41">
        <v>2747794</v>
      </c>
      <c r="V679" s="41">
        <v>5902206</v>
      </c>
      <c r="W679" s="41">
        <v>2747794</v>
      </c>
      <c r="X679" s="41">
        <v>2747794</v>
      </c>
      <c r="Y679" s="41">
        <v>2747794</v>
      </c>
      <c r="Z679" s="41">
        <v>2747794</v>
      </c>
    </row>
    <row r="680" spans="1:26" ht="15" customHeight="1" x14ac:dyDescent="0.3">
      <c r="A680" s="39" t="s">
        <v>1103</v>
      </c>
      <c r="B680" s="40" t="s">
        <v>1104</v>
      </c>
      <c r="C680" s="43" t="s">
        <v>986</v>
      </c>
      <c r="D680" s="39" t="s">
        <v>36</v>
      </c>
      <c r="E680" s="39" t="s">
        <v>37</v>
      </c>
      <c r="F680" s="39" t="s">
        <v>37</v>
      </c>
      <c r="G680" s="39" t="s">
        <v>37</v>
      </c>
      <c r="H680" s="39" t="s">
        <v>57</v>
      </c>
      <c r="I680" s="39" t="s">
        <v>853</v>
      </c>
      <c r="J680" s="39"/>
      <c r="K680" s="39"/>
      <c r="L680" s="39" t="s">
        <v>38</v>
      </c>
      <c r="M680" s="39" t="s">
        <v>39</v>
      </c>
      <c r="N680" s="39" t="s">
        <v>40</v>
      </c>
      <c r="O680" s="40" t="s">
        <v>854</v>
      </c>
      <c r="P680" s="41">
        <v>10997000</v>
      </c>
      <c r="Q680" s="41">
        <v>0</v>
      </c>
      <c r="R680" s="41">
        <v>0</v>
      </c>
      <c r="S680" s="41">
        <v>10997000</v>
      </c>
      <c r="T680" s="41">
        <v>0</v>
      </c>
      <c r="U680" s="41">
        <v>3863882</v>
      </c>
      <c r="V680" s="41">
        <v>7133118</v>
      </c>
      <c r="W680" s="41">
        <v>3863882</v>
      </c>
      <c r="X680" s="41">
        <v>3863882</v>
      </c>
      <c r="Y680" s="41">
        <v>3863882</v>
      </c>
      <c r="Z680" s="41">
        <v>3863882</v>
      </c>
    </row>
    <row r="681" spans="1:26" ht="15" customHeight="1" x14ac:dyDescent="0.3">
      <c r="A681" s="39" t="s">
        <v>1103</v>
      </c>
      <c r="B681" s="40" t="s">
        <v>1104</v>
      </c>
      <c r="C681" s="43" t="s">
        <v>987</v>
      </c>
      <c r="D681" s="39" t="s">
        <v>36</v>
      </c>
      <c r="E681" s="39" t="s">
        <v>37</v>
      </c>
      <c r="F681" s="39" t="s">
        <v>37</v>
      </c>
      <c r="G681" s="39" t="s">
        <v>37</v>
      </c>
      <c r="H681" s="39" t="s">
        <v>57</v>
      </c>
      <c r="I681" s="39" t="s">
        <v>855</v>
      </c>
      <c r="J681" s="39"/>
      <c r="K681" s="39"/>
      <c r="L681" s="39" t="s">
        <v>38</v>
      </c>
      <c r="M681" s="39" t="s">
        <v>39</v>
      </c>
      <c r="N681" s="39" t="s">
        <v>40</v>
      </c>
      <c r="O681" s="40" t="s">
        <v>856</v>
      </c>
      <c r="P681" s="41">
        <v>42289000</v>
      </c>
      <c r="Q681" s="41">
        <v>0</v>
      </c>
      <c r="R681" s="41">
        <v>0</v>
      </c>
      <c r="S681" s="41">
        <v>42289000</v>
      </c>
      <c r="T681" s="41">
        <v>0</v>
      </c>
      <c r="U681" s="41">
        <v>416441</v>
      </c>
      <c r="V681" s="41">
        <v>41872559</v>
      </c>
      <c r="W681" s="41">
        <v>416441</v>
      </c>
      <c r="X681" s="41">
        <v>416441</v>
      </c>
      <c r="Y681" s="41">
        <v>416441</v>
      </c>
      <c r="Z681" s="41">
        <v>416441</v>
      </c>
    </row>
    <row r="682" spans="1:26" ht="15" customHeight="1" x14ac:dyDescent="0.3">
      <c r="A682" s="39" t="s">
        <v>1103</v>
      </c>
      <c r="B682" s="40" t="s">
        <v>1104</v>
      </c>
      <c r="C682" s="43" t="s">
        <v>988</v>
      </c>
      <c r="D682" s="39" t="s">
        <v>36</v>
      </c>
      <c r="E682" s="39" t="s">
        <v>37</v>
      </c>
      <c r="F682" s="39" t="s">
        <v>37</v>
      </c>
      <c r="G682" s="39" t="s">
        <v>37</v>
      </c>
      <c r="H682" s="39" t="s">
        <v>57</v>
      </c>
      <c r="I682" s="39" t="s">
        <v>857</v>
      </c>
      <c r="J682" s="39"/>
      <c r="K682" s="39"/>
      <c r="L682" s="39" t="s">
        <v>38</v>
      </c>
      <c r="M682" s="39" t="s">
        <v>39</v>
      </c>
      <c r="N682" s="39" t="s">
        <v>40</v>
      </c>
      <c r="O682" s="40" t="s">
        <v>858</v>
      </c>
      <c r="P682" s="41">
        <v>16093000</v>
      </c>
      <c r="Q682" s="41">
        <v>0</v>
      </c>
      <c r="R682" s="41">
        <v>0</v>
      </c>
      <c r="S682" s="41">
        <v>16093000</v>
      </c>
      <c r="T682" s="41">
        <v>0</v>
      </c>
      <c r="U682" s="41">
        <v>6288444</v>
      </c>
      <c r="V682" s="41">
        <v>9804556</v>
      </c>
      <c r="W682" s="41">
        <v>6288444</v>
      </c>
      <c r="X682" s="41">
        <v>6288444</v>
      </c>
      <c r="Y682" s="41">
        <v>6288444</v>
      </c>
      <c r="Z682" s="41">
        <v>6288444</v>
      </c>
    </row>
    <row r="683" spans="1:26" ht="15" customHeight="1" x14ac:dyDescent="0.3">
      <c r="A683" s="39" t="s">
        <v>1103</v>
      </c>
      <c r="B683" s="40" t="s">
        <v>1104</v>
      </c>
      <c r="C683" s="43" t="s">
        <v>990</v>
      </c>
      <c r="D683" s="39" t="s">
        <v>36</v>
      </c>
      <c r="E683" s="39" t="s">
        <v>37</v>
      </c>
      <c r="F683" s="39" t="s">
        <v>37</v>
      </c>
      <c r="G683" s="39" t="s">
        <v>37</v>
      </c>
      <c r="H683" s="39" t="s">
        <v>57</v>
      </c>
      <c r="I683" s="39" t="s">
        <v>861</v>
      </c>
      <c r="J683" s="39"/>
      <c r="K683" s="39"/>
      <c r="L683" s="39" t="s">
        <v>38</v>
      </c>
      <c r="M683" s="39" t="s">
        <v>39</v>
      </c>
      <c r="N683" s="39" t="s">
        <v>40</v>
      </c>
      <c r="O683" s="40" t="s">
        <v>862</v>
      </c>
      <c r="P683" s="41">
        <v>53961000</v>
      </c>
      <c r="Q683" s="41">
        <v>0</v>
      </c>
      <c r="R683" s="41">
        <v>0</v>
      </c>
      <c r="S683" s="41">
        <v>53961000</v>
      </c>
      <c r="T683" s="41">
        <v>0</v>
      </c>
      <c r="U683" s="41">
        <v>0</v>
      </c>
      <c r="V683" s="41">
        <v>53961000</v>
      </c>
      <c r="W683" s="41">
        <v>0</v>
      </c>
      <c r="X683" s="41">
        <v>0</v>
      </c>
      <c r="Y683" s="41">
        <v>0</v>
      </c>
      <c r="Z683" s="41">
        <v>0</v>
      </c>
    </row>
    <row r="684" spans="1:26" ht="15" customHeight="1" x14ac:dyDescent="0.3">
      <c r="A684" s="39" t="s">
        <v>1103</v>
      </c>
      <c r="B684" s="40" t="s">
        <v>1104</v>
      </c>
      <c r="C684" s="43" t="s">
        <v>991</v>
      </c>
      <c r="D684" s="39" t="s">
        <v>36</v>
      </c>
      <c r="E684" s="39" t="s">
        <v>37</v>
      </c>
      <c r="F684" s="39" t="s">
        <v>37</v>
      </c>
      <c r="G684" s="39" t="s">
        <v>37</v>
      </c>
      <c r="H684" s="39" t="s">
        <v>57</v>
      </c>
      <c r="I684" s="39" t="s">
        <v>863</v>
      </c>
      <c r="J684" s="39"/>
      <c r="K684" s="39"/>
      <c r="L684" s="39" t="s">
        <v>38</v>
      </c>
      <c r="M684" s="39" t="s">
        <v>39</v>
      </c>
      <c r="N684" s="39" t="s">
        <v>40</v>
      </c>
      <c r="O684" s="40" t="s">
        <v>864</v>
      </c>
      <c r="P684" s="41">
        <v>25540000</v>
      </c>
      <c r="Q684" s="41">
        <v>0</v>
      </c>
      <c r="R684" s="41">
        <v>0</v>
      </c>
      <c r="S684" s="41">
        <v>25540000</v>
      </c>
      <c r="T684" s="41">
        <v>0</v>
      </c>
      <c r="U684" s="41">
        <v>7046897</v>
      </c>
      <c r="V684" s="41">
        <v>18493103</v>
      </c>
      <c r="W684" s="41">
        <v>7046897</v>
      </c>
      <c r="X684" s="41">
        <v>7046897</v>
      </c>
      <c r="Y684" s="41">
        <v>7046897</v>
      </c>
      <c r="Z684" s="41">
        <v>7046897</v>
      </c>
    </row>
    <row r="685" spans="1:26" ht="15" customHeight="1" x14ac:dyDescent="0.3">
      <c r="A685" s="39" t="s">
        <v>1103</v>
      </c>
      <c r="B685" s="40" t="s">
        <v>1104</v>
      </c>
      <c r="C685" s="43" t="s">
        <v>992</v>
      </c>
      <c r="D685" s="39" t="s">
        <v>36</v>
      </c>
      <c r="E685" s="39" t="s">
        <v>37</v>
      </c>
      <c r="F685" s="39" t="s">
        <v>37</v>
      </c>
      <c r="G685" s="39" t="s">
        <v>43</v>
      </c>
      <c r="H685" s="39" t="s">
        <v>57</v>
      </c>
      <c r="I685" s="39"/>
      <c r="J685" s="39"/>
      <c r="K685" s="39"/>
      <c r="L685" s="39" t="s">
        <v>38</v>
      </c>
      <c r="M685" s="39" t="s">
        <v>39</v>
      </c>
      <c r="N685" s="39" t="s">
        <v>40</v>
      </c>
      <c r="O685" s="40" t="s">
        <v>865</v>
      </c>
      <c r="P685" s="41">
        <v>57542000</v>
      </c>
      <c r="Q685" s="41">
        <v>0</v>
      </c>
      <c r="R685" s="41">
        <v>0</v>
      </c>
      <c r="S685" s="41">
        <v>57542000</v>
      </c>
      <c r="T685" s="41">
        <v>0</v>
      </c>
      <c r="U685" s="41">
        <v>15754000</v>
      </c>
      <c r="V685" s="41">
        <v>41788000</v>
      </c>
      <c r="W685" s="41">
        <v>15754000</v>
      </c>
      <c r="X685" s="41">
        <v>15754000</v>
      </c>
      <c r="Y685" s="41">
        <v>15754000</v>
      </c>
      <c r="Z685" s="41">
        <v>15754000</v>
      </c>
    </row>
    <row r="686" spans="1:26" ht="15" customHeight="1" x14ac:dyDescent="0.3">
      <c r="A686" s="39" t="s">
        <v>1103</v>
      </c>
      <c r="B686" s="40" t="s">
        <v>1104</v>
      </c>
      <c r="C686" s="43" t="s">
        <v>993</v>
      </c>
      <c r="D686" s="39" t="s">
        <v>36</v>
      </c>
      <c r="E686" s="39" t="s">
        <v>37</v>
      </c>
      <c r="F686" s="39" t="s">
        <v>37</v>
      </c>
      <c r="G686" s="39" t="s">
        <v>43</v>
      </c>
      <c r="H686" s="39" t="s">
        <v>60</v>
      </c>
      <c r="I686" s="39"/>
      <c r="J686" s="39"/>
      <c r="K686" s="39"/>
      <c r="L686" s="39" t="s">
        <v>38</v>
      </c>
      <c r="M686" s="39" t="s">
        <v>39</v>
      </c>
      <c r="N686" s="39" t="s">
        <v>40</v>
      </c>
      <c r="O686" s="40" t="s">
        <v>866</v>
      </c>
      <c r="P686" s="41">
        <v>40674000</v>
      </c>
      <c r="Q686" s="41">
        <v>0</v>
      </c>
      <c r="R686" s="41">
        <v>0</v>
      </c>
      <c r="S686" s="41">
        <v>40674000</v>
      </c>
      <c r="T686" s="41">
        <v>0</v>
      </c>
      <c r="U686" s="41">
        <v>13884600</v>
      </c>
      <c r="V686" s="41">
        <v>26789400</v>
      </c>
      <c r="W686" s="41">
        <v>13884600</v>
      </c>
      <c r="X686" s="41">
        <v>13884600</v>
      </c>
      <c r="Y686" s="41">
        <v>13884600</v>
      </c>
      <c r="Z686" s="41">
        <v>13884600</v>
      </c>
    </row>
    <row r="687" spans="1:26" ht="15" customHeight="1" x14ac:dyDescent="0.3">
      <c r="A687" s="39" t="s">
        <v>1103</v>
      </c>
      <c r="B687" s="40" t="s">
        <v>1104</v>
      </c>
      <c r="C687" s="43" t="s">
        <v>995</v>
      </c>
      <c r="D687" s="39" t="s">
        <v>36</v>
      </c>
      <c r="E687" s="39" t="s">
        <v>37</v>
      </c>
      <c r="F687" s="39" t="s">
        <v>37</v>
      </c>
      <c r="G687" s="39" t="s">
        <v>43</v>
      </c>
      <c r="H687" s="39" t="s">
        <v>851</v>
      </c>
      <c r="I687" s="39"/>
      <c r="J687" s="39"/>
      <c r="K687" s="39"/>
      <c r="L687" s="39" t="s">
        <v>38</v>
      </c>
      <c r="M687" s="39" t="s">
        <v>39</v>
      </c>
      <c r="N687" s="39" t="s">
        <v>40</v>
      </c>
      <c r="O687" s="40" t="s">
        <v>868</v>
      </c>
      <c r="P687" s="41">
        <v>23570000</v>
      </c>
      <c r="Q687" s="41">
        <v>0</v>
      </c>
      <c r="R687" s="41">
        <v>0</v>
      </c>
      <c r="S687" s="41">
        <v>23570000</v>
      </c>
      <c r="T687" s="41">
        <v>0</v>
      </c>
      <c r="U687" s="41">
        <v>7029300</v>
      </c>
      <c r="V687" s="41">
        <v>16540700</v>
      </c>
      <c r="W687" s="41">
        <v>7029300</v>
      </c>
      <c r="X687" s="41">
        <v>7029300</v>
      </c>
      <c r="Y687" s="41">
        <v>7029300</v>
      </c>
      <c r="Z687" s="41">
        <v>7029300</v>
      </c>
    </row>
    <row r="688" spans="1:26" ht="15" customHeight="1" x14ac:dyDescent="0.3">
      <c r="A688" s="39" t="s">
        <v>1103</v>
      </c>
      <c r="B688" s="40" t="s">
        <v>1104</v>
      </c>
      <c r="C688" s="43" t="s">
        <v>996</v>
      </c>
      <c r="D688" s="39" t="s">
        <v>36</v>
      </c>
      <c r="E688" s="39" t="s">
        <v>37</v>
      </c>
      <c r="F688" s="39" t="s">
        <v>37</v>
      </c>
      <c r="G688" s="39" t="s">
        <v>43</v>
      </c>
      <c r="H688" s="39" t="s">
        <v>853</v>
      </c>
      <c r="I688" s="39"/>
      <c r="J688" s="39"/>
      <c r="K688" s="39"/>
      <c r="L688" s="39" t="s">
        <v>38</v>
      </c>
      <c r="M688" s="39" t="s">
        <v>39</v>
      </c>
      <c r="N688" s="39" t="s">
        <v>40</v>
      </c>
      <c r="O688" s="40" t="s">
        <v>869</v>
      </c>
      <c r="P688" s="41">
        <v>5139000</v>
      </c>
      <c r="Q688" s="41">
        <v>0</v>
      </c>
      <c r="R688" s="41">
        <v>0</v>
      </c>
      <c r="S688" s="41">
        <v>5139000</v>
      </c>
      <c r="T688" s="41">
        <v>0</v>
      </c>
      <c r="U688" s="41">
        <v>1644200</v>
      </c>
      <c r="V688" s="41">
        <v>3494800</v>
      </c>
      <c r="W688" s="41">
        <v>1644200</v>
      </c>
      <c r="X688" s="41">
        <v>1644200</v>
      </c>
      <c r="Y688" s="41">
        <v>1644200</v>
      </c>
      <c r="Z688" s="41">
        <v>1644200</v>
      </c>
    </row>
    <row r="689" spans="1:26" ht="15" customHeight="1" x14ac:dyDescent="0.3">
      <c r="A689" s="39" t="s">
        <v>1103</v>
      </c>
      <c r="B689" s="40" t="s">
        <v>1104</v>
      </c>
      <c r="C689" s="43" t="s">
        <v>997</v>
      </c>
      <c r="D689" s="39" t="s">
        <v>36</v>
      </c>
      <c r="E689" s="39" t="s">
        <v>37</v>
      </c>
      <c r="F689" s="39" t="s">
        <v>37</v>
      </c>
      <c r="G689" s="39" t="s">
        <v>43</v>
      </c>
      <c r="H689" s="39" t="s">
        <v>855</v>
      </c>
      <c r="I689" s="39"/>
      <c r="J689" s="39"/>
      <c r="K689" s="39"/>
      <c r="L689" s="39" t="s">
        <v>38</v>
      </c>
      <c r="M689" s="39" t="s">
        <v>39</v>
      </c>
      <c r="N689" s="39" t="s">
        <v>40</v>
      </c>
      <c r="O689" s="40" t="s">
        <v>870</v>
      </c>
      <c r="P689" s="41">
        <v>17681000</v>
      </c>
      <c r="Q689" s="41">
        <v>0</v>
      </c>
      <c r="R689" s="41">
        <v>0</v>
      </c>
      <c r="S689" s="41">
        <v>17681000</v>
      </c>
      <c r="T689" s="41">
        <v>0</v>
      </c>
      <c r="U689" s="41">
        <v>5273300</v>
      </c>
      <c r="V689" s="41">
        <v>12407700</v>
      </c>
      <c r="W689" s="41">
        <v>5273300</v>
      </c>
      <c r="X689" s="41">
        <v>5273300</v>
      </c>
      <c r="Y689" s="41">
        <v>5273300</v>
      </c>
      <c r="Z689" s="41">
        <v>5273300</v>
      </c>
    </row>
    <row r="690" spans="1:26" ht="15" customHeight="1" x14ac:dyDescent="0.3">
      <c r="A690" s="39" t="s">
        <v>1103</v>
      </c>
      <c r="B690" s="40" t="s">
        <v>1104</v>
      </c>
      <c r="C690" s="43" t="s">
        <v>998</v>
      </c>
      <c r="D690" s="39" t="s">
        <v>36</v>
      </c>
      <c r="E690" s="39" t="s">
        <v>37</v>
      </c>
      <c r="F690" s="39" t="s">
        <v>37</v>
      </c>
      <c r="G690" s="39" t="s">
        <v>43</v>
      </c>
      <c r="H690" s="39" t="s">
        <v>857</v>
      </c>
      <c r="I690" s="39"/>
      <c r="J690" s="39"/>
      <c r="K690" s="39"/>
      <c r="L690" s="39" t="s">
        <v>38</v>
      </c>
      <c r="M690" s="39" t="s">
        <v>39</v>
      </c>
      <c r="N690" s="39" t="s">
        <v>40</v>
      </c>
      <c r="O690" s="40" t="s">
        <v>871</v>
      </c>
      <c r="P690" s="41">
        <v>11790000</v>
      </c>
      <c r="Q690" s="41">
        <v>0</v>
      </c>
      <c r="R690" s="41">
        <v>0</v>
      </c>
      <c r="S690" s="41">
        <v>11790000</v>
      </c>
      <c r="T690" s="41">
        <v>0</v>
      </c>
      <c r="U690" s="41">
        <v>3516600</v>
      </c>
      <c r="V690" s="41">
        <v>8273400</v>
      </c>
      <c r="W690" s="41">
        <v>3516600</v>
      </c>
      <c r="X690" s="41">
        <v>3516600</v>
      </c>
      <c r="Y690" s="41">
        <v>3516600</v>
      </c>
      <c r="Z690" s="41">
        <v>3516600</v>
      </c>
    </row>
    <row r="691" spans="1:26" ht="15" customHeight="1" x14ac:dyDescent="0.3">
      <c r="A691" s="39" t="s">
        <v>1103</v>
      </c>
      <c r="B691" s="40" t="s">
        <v>1104</v>
      </c>
      <c r="C691" s="43" t="s">
        <v>999</v>
      </c>
      <c r="D691" s="39" t="s">
        <v>36</v>
      </c>
      <c r="E691" s="39" t="s">
        <v>37</v>
      </c>
      <c r="F691" s="39" t="s">
        <v>37</v>
      </c>
      <c r="G691" s="39" t="s">
        <v>46</v>
      </c>
      <c r="H691" s="39" t="s">
        <v>57</v>
      </c>
      <c r="I691" s="39" t="s">
        <v>57</v>
      </c>
      <c r="J691" s="39"/>
      <c r="K691" s="39"/>
      <c r="L691" s="39" t="s">
        <v>38</v>
      </c>
      <c r="M691" s="39" t="s">
        <v>39</v>
      </c>
      <c r="N691" s="39" t="s">
        <v>40</v>
      </c>
      <c r="O691" s="40" t="s">
        <v>872</v>
      </c>
      <c r="P691" s="41">
        <v>16352910</v>
      </c>
      <c r="Q691" s="41">
        <v>0</v>
      </c>
      <c r="R691" s="41">
        <v>0</v>
      </c>
      <c r="S691" s="41">
        <v>16352910</v>
      </c>
      <c r="T691" s="41">
        <v>0</v>
      </c>
      <c r="U691" s="41">
        <v>6326638</v>
      </c>
      <c r="V691" s="41">
        <v>10026272</v>
      </c>
      <c r="W691" s="41">
        <v>6326638</v>
      </c>
      <c r="X691" s="41">
        <v>6326638</v>
      </c>
      <c r="Y691" s="41">
        <v>6326638</v>
      </c>
      <c r="Z691" s="41">
        <v>6326638</v>
      </c>
    </row>
    <row r="692" spans="1:26" ht="15" customHeight="1" x14ac:dyDescent="0.3">
      <c r="A692" s="39" t="s">
        <v>1103</v>
      </c>
      <c r="B692" s="40" t="s">
        <v>1104</v>
      </c>
      <c r="C692" s="43" t="s">
        <v>1000</v>
      </c>
      <c r="D692" s="39" t="s">
        <v>36</v>
      </c>
      <c r="E692" s="39" t="s">
        <v>37</v>
      </c>
      <c r="F692" s="39" t="s">
        <v>37</v>
      </c>
      <c r="G692" s="39" t="s">
        <v>46</v>
      </c>
      <c r="H692" s="39" t="s">
        <v>57</v>
      </c>
      <c r="I692" s="39" t="s">
        <v>60</v>
      </c>
      <c r="J692" s="39"/>
      <c r="K692" s="39"/>
      <c r="L692" s="39" t="s">
        <v>38</v>
      </c>
      <c r="M692" s="39" t="s">
        <v>39</v>
      </c>
      <c r="N692" s="39" t="s">
        <v>40</v>
      </c>
      <c r="O692" s="40" t="s">
        <v>873</v>
      </c>
      <c r="P692" s="41">
        <v>0</v>
      </c>
      <c r="Q692" s="41">
        <v>199191</v>
      </c>
      <c r="R692" s="41">
        <v>0</v>
      </c>
      <c r="S692" s="41">
        <v>199191</v>
      </c>
      <c r="T692" s="41">
        <v>0</v>
      </c>
      <c r="U692" s="41">
        <v>199191</v>
      </c>
      <c r="V692" s="41">
        <v>0</v>
      </c>
      <c r="W692" s="41">
        <v>199191</v>
      </c>
      <c r="X692" s="41">
        <v>199191</v>
      </c>
      <c r="Y692" s="41">
        <v>199191</v>
      </c>
      <c r="Z692" s="41">
        <v>199191</v>
      </c>
    </row>
    <row r="693" spans="1:26" ht="15" customHeight="1" x14ac:dyDescent="0.3">
      <c r="A693" s="39" t="s">
        <v>1103</v>
      </c>
      <c r="B693" s="40" t="s">
        <v>1104</v>
      </c>
      <c r="C693" s="43" t="s">
        <v>1001</v>
      </c>
      <c r="D693" s="39" t="s">
        <v>36</v>
      </c>
      <c r="E693" s="39" t="s">
        <v>37</v>
      </c>
      <c r="F693" s="39" t="s">
        <v>37</v>
      </c>
      <c r="G693" s="39" t="s">
        <v>46</v>
      </c>
      <c r="H693" s="39" t="s">
        <v>57</v>
      </c>
      <c r="I693" s="39" t="s">
        <v>849</v>
      </c>
      <c r="J693" s="39"/>
      <c r="K693" s="39"/>
      <c r="L693" s="39" t="s">
        <v>38</v>
      </c>
      <c r="M693" s="39" t="s">
        <v>39</v>
      </c>
      <c r="N693" s="39" t="s">
        <v>40</v>
      </c>
      <c r="O693" s="40" t="s">
        <v>874</v>
      </c>
      <c r="P693" s="41">
        <v>1380330</v>
      </c>
      <c r="Q693" s="41">
        <v>0</v>
      </c>
      <c r="R693" s="41">
        <v>0</v>
      </c>
      <c r="S693" s="41">
        <v>1380330</v>
      </c>
      <c r="T693" s="41">
        <v>0</v>
      </c>
      <c r="U693" s="41">
        <v>527098</v>
      </c>
      <c r="V693" s="41">
        <v>853232</v>
      </c>
      <c r="W693" s="41">
        <v>527098</v>
      </c>
      <c r="X693" s="41">
        <v>527098</v>
      </c>
      <c r="Y693" s="41">
        <v>527098</v>
      </c>
      <c r="Z693" s="41">
        <v>527098</v>
      </c>
    </row>
    <row r="694" spans="1:26" ht="15" customHeight="1" x14ac:dyDescent="0.3">
      <c r="A694" s="39" t="s">
        <v>1103</v>
      </c>
      <c r="B694" s="40" t="s">
        <v>1104</v>
      </c>
      <c r="C694" s="43" t="s">
        <v>1002</v>
      </c>
      <c r="D694" s="39" t="s">
        <v>36</v>
      </c>
      <c r="E694" s="39" t="s">
        <v>37</v>
      </c>
      <c r="F694" s="39" t="s">
        <v>37</v>
      </c>
      <c r="G694" s="39" t="s">
        <v>46</v>
      </c>
      <c r="H694" s="39" t="s">
        <v>60</v>
      </c>
      <c r="I694" s="39"/>
      <c r="J694" s="39"/>
      <c r="K694" s="39"/>
      <c r="L694" s="39" t="s">
        <v>38</v>
      </c>
      <c r="M694" s="39" t="s">
        <v>39</v>
      </c>
      <c r="N694" s="39" t="s">
        <v>40</v>
      </c>
      <c r="O694" s="40" t="s">
        <v>875</v>
      </c>
      <c r="P694" s="41">
        <v>16936290</v>
      </c>
      <c r="Q694" s="41">
        <v>0</v>
      </c>
      <c r="R694" s="41">
        <v>0</v>
      </c>
      <c r="S694" s="41">
        <v>16936290</v>
      </c>
      <c r="T694" s="41">
        <v>0</v>
      </c>
      <c r="U694" s="41">
        <v>9419868</v>
      </c>
      <c r="V694" s="41">
        <v>7516422</v>
      </c>
      <c r="W694" s="41">
        <v>9419868</v>
      </c>
      <c r="X694" s="41">
        <v>9419868</v>
      </c>
      <c r="Y694" s="41">
        <v>9419868</v>
      </c>
      <c r="Z694" s="41">
        <v>9419868</v>
      </c>
    </row>
    <row r="695" spans="1:26" ht="15" customHeight="1" x14ac:dyDescent="0.3">
      <c r="A695" s="39" t="s">
        <v>1103</v>
      </c>
      <c r="B695" s="40" t="s">
        <v>1104</v>
      </c>
      <c r="C695" s="43" t="s">
        <v>1011</v>
      </c>
      <c r="D695" s="39" t="s">
        <v>36</v>
      </c>
      <c r="E695" s="39" t="s">
        <v>43</v>
      </c>
      <c r="F695" s="39" t="s">
        <v>43</v>
      </c>
      <c r="G695" s="39" t="s">
        <v>43</v>
      </c>
      <c r="H695" s="39" t="s">
        <v>855</v>
      </c>
      <c r="I695" s="39" t="s">
        <v>851</v>
      </c>
      <c r="J695" s="39"/>
      <c r="K695" s="39"/>
      <c r="L695" s="39" t="s">
        <v>38</v>
      </c>
      <c r="M695" s="39" t="s">
        <v>39</v>
      </c>
      <c r="N695" s="39" t="s">
        <v>40</v>
      </c>
      <c r="O695" s="40" t="s">
        <v>886</v>
      </c>
      <c r="P695" s="41">
        <v>0</v>
      </c>
      <c r="Q695" s="41">
        <v>78400</v>
      </c>
      <c r="R695" s="41">
        <v>0</v>
      </c>
      <c r="S695" s="41">
        <v>78400</v>
      </c>
      <c r="T695" s="41">
        <v>0</v>
      </c>
      <c r="U695" s="41">
        <v>78400</v>
      </c>
      <c r="V695" s="41">
        <v>0</v>
      </c>
      <c r="W695" s="41">
        <v>78400</v>
      </c>
      <c r="X695" s="41">
        <v>78400</v>
      </c>
      <c r="Y695" s="41">
        <v>78400</v>
      </c>
      <c r="Z695" s="41">
        <v>78400</v>
      </c>
    </row>
    <row r="696" spans="1:26" ht="15" customHeight="1" x14ac:dyDescent="0.3">
      <c r="A696" s="39" t="s">
        <v>1103</v>
      </c>
      <c r="B696" s="40" t="s">
        <v>1104</v>
      </c>
      <c r="C696" s="43" t="s">
        <v>1013</v>
      </c>
      <c r="D696" s="39" t="s">
        <v>36</v>
      </c>
      <c r="E696" s="39" t="s">
        <v>43</v>
      </c>
      <c r="F696" s="39" t="s">
        <v>43</v>
      </c>
      <c r="G696" s="39" t="s">
        <v>43</v>
      </c>
      <c r="H696" s="39" t="s">
        <v>855</v>
      </c>
      <c r="I696" s="39" t="s">
        <v>861</v>
      </c>
      <c r="J696" s="39"/>
      <c r="K696" s="39"/>
      <c r="L696" s="39" t="s">
        <v>38</v>
      </c>
      <c r="M696" s="39" t="s">
        <v>39</v>
      </c>
      <c r="N696" s="39" t="s">
        <v>40</v>
      </c>
      <c r="O696" s="40" t="s">
        <v>888</v>
      </c>
      <c r="P696" s="41">
        <v>37000000</v>
      </c>
      <c r="Q696" s="41">
        <v>0</v>
      </c>
      <c r="R696" s="41">
        <v>0</v>
      </c>
      <c r="S696" s="41">
        <v>37000000</v>
      </c>
      <c r="T696" s="41">
        <v>0</v>
      </c>
      <c r="U696" s="41">
        <v>37000000</v>
      </c>
      <c r="V696" s="41">
        <v>0</v>
      </c>
      <c r="W696" s="41">
        <v>14305734</v>
      </c>
      <c r="X696" s="41">
        <v>14305734</v>
      </c>
      <c r="Y696" s="41">
        <v>14305734</v>
      </c>
      <c r="Z696" s="41">
        <v>14305734</v>
      </c>
    </row>
    <row r="697" spans="1:26" ht="15" customHeight="1" x14ac:dyDescent="0.3">
      <c r="A697" s="39" t="s">
        <v>1103</v>
      </c>
      <c r="B697" s="40" t="s">
        <v>1104</v>
      </c>
      <c r="C697" s="43" t="s">
        <v>1014</v>
      </c>
      <c r="D697" s="39" t="s">
        <v>36</v>
      </c>
      <c r="E697" s="39" t="s">
        <v>43</v>
      </c>
      <c r="F697" s="39" t="s">
        <v>43</v>
      </c>
      <c r="G697" s="39" t="s">
        <v>43</v>
      </c>
      <c r="H697" s="39" t="s">
        <v>857</v>
      </c>
      <c r="I697" s="39" t="s">
        <v>57</v>
      </c>
      <c r="J697" s="39"/>
      <c r="K697" s="39"/>
      <c r="L697" s="39" t="s">
        <v>38</v>
      </c>
      <c r="M697" s="39" t="s">
        <v>39</v>
      </c>
      <c r="N697" s="39" t="s">
        <v>40</v>
      </c>
      <c r="O697" s="40" t="s">
        <v>889</v>
      </c>
      <c r="P697" s="41">
        <v>28240000</v>
      </c>
      <c r="Q697" s="41">
        <v>0</v>
      </c>
      <c r="R697" s="41">
        <v>28240000</v>
      </c>
      <c r="S697" s="41">
        <v>0</v>
      </c>
      <c r="T697" s="41">
        <v>0</v>
      </c>
      <c r="U697" s="41">
        <v>0</v>
      </c>
      <c r="V697" s="41">
        <v>0</v>
      </c>
      <c r="W697" s="41">
        <v>0</v>
      </c>
      <c r="X697" s="41">
        <v>0</v>
      </c>
      <c r="Y697" s="41">
        <v>0</v>
      </c>
      <c r="Z697" s="41">
        <v>0</v>
      </c>
    </row>
    <row r="698" spans="1:26" ht="15" customHeight="1" x14ac:dyDescent="0.3">
      <c r="A698" s="39" t="s">
        <v>1103</v>
      </c>
      <c r="B698" s="40" t="s">
        <v>1104</v>
      </c>
      <c r="C698" s="43" t="s">
        <v>187</v>
      </c>
      <c r="D698" s="39" t="s">
        <v>36</v>
      </c>
      <c r="E698" s="39" t="s">
        <v>43</v>
      </c>
      <c r="F698" s="39" t="s">
        <v>43</v>
      </c>
      <c r="G698" s="39" t="s">
        <v>43</v>
      </c>
      <c r="H698" s="39" t="s">
        <v>857</v>
      </c>
      <c r="I698" s="39" t="s">
        <v>60</v>
      </c>
      <c r="J698" s="39"/>
      <c r="K698" s="39"/>
      <c r="L698" s="39" t="s">
        <v>38</v>
      </c>
      <c r="M698" s="39" t="s">
        <v>39</v>
      </c>
      <c r="N698" s="39" t="s">
        <v>40</v>
      </c>
      <c r="O698" s="40" t="s">
        <v>890</v>
      </c>
      <c r="P698" s="41">
        <v>28240000</v>
      </c>
      <c r="Q698" s="41">
        <v>0</v>
      </c>
      <c r="R698" s="41">
        <v>0</v>
      </c>
      <c r="S698" s="41">
        <v>28240000</v>
      </c>
      <c r="T698" s="41">
        <v>0</v>
      </c>
      <c r="U698" s="41">
        <v>28240000</v>
      </c>
      <c r="V698" s="41">
        <v>0</v>
      </c>
      <c r="W698" s="41">
        <v>12080000</v>
      </c>
      <c r="X698" s="41">
        <v>8626667</v>
      </c>
      <c r="Y698" s="41">
        <v>8626667</v>
      </c>
      <c r="Z698" s="41">
        <v>8626667</v>
      </c>
    </row>
    <row r="699" spans="1:26" ht="15" customHeight="1" x14ac:dyDescent="0.3">
      <c r="A699" s="39" t="s">
        <v>1103</v>
      </c>
      <c r="B699" s="40" t="s">
        <v>1104</v>
      </c>
      <c r="C699" s="43" t="s">
        <v>1017</v>
      </c>
      <c r="D699" s="39" t="s">
        <v>36</v>
      </c>
      <c r="E699" s="39" t="s">
        <v>43</v>
      </c>
      <c r="F699" s="39" t="s">
        <v>43</v>
      </c>
      <c r="G699" s="39" t="s">
        <v>43</v>
      </c>
      <c r="H699" s="39" t="s">
        <v>859</v>
      </c>
      <c r="I699" s="39" t="s">
        <v>851</v>
      </c>
      <c r="J699" s="39"/>
      <c r="K699" s="39"/>
      <c r="L699" s="39" t="s">
        <v>38</v>
      </c>
      <c r="M699" s="39" t="s">
        <v>39</v>
      </c>
      <c r="N699" s="39" t="s">
        <v>40</v>
      </c>
      <c r="O699" s="40" t="s">
        <v>893</v>
      </c>
      <c r="P699" s="41">
        <v>350000</v>
      </c>
      <c r="Q699" s="41">
        <v>0</v>
      </c>
      <c r="R699" s="41">
        <v>0</v>
      </c>
      <c r="S699" s="41">
        <v>350000</v>
      </c>
      <c r="T699" s="41">
        <v>0</v>
      </c>
      <c r="U699" s="41">
        <v>350000</v>
      </c>
      <c r="V699" s="41">
        <v>0</v>
      </c>
      <c r="W699" s="41">
        <v>97554</v>
      </c>
      <c r="X699" s="41">
        <v>97554</v>
      </c>
      <c r="Y699" s="41">
        <v>97554</v>
      </c>
      <c r="Z699" s="41">
        <v>97554</v>
      </c>
    </row>
    <row r="700" spans="1:26" ht="15" customHeight="1" x14ac:dyDescent="0.3">
      <c r="A700" s="39" t="s">
        <v>1103</v>
      </c>
      <c r="B700" s="40" t="s">
        <v>1104</v>
      </c>
      <c r="C700" s="43" t="s">
        <v>1023</v>
      </c>
      <c r="D700" s="39" t="s">
        <v>36</v>
      </c>
      <c r="E700" s="39" t="s">
        <v>43</v>
      </c>
      <c r="F700" s="39" t="s">
        <v>43</v>
      </c>
      <c r="G700" s="39" t="s">
        <v>43</v>
      </c>
      <c r="H700" s="39" t="s">
        <v>861</v>
      </c>
      <c r="I700" s="39" t="s">
        <v>851</v>
      </c>
      <c r="J700" s="39"/>
      <c r="K700" s="39"/>
      <c r="L700" s="39" t="s">
        <v>38</v>
      </c>
      <c r="M700" s="39" t="s">
        <v>39</v>
      </c>
      <c r="N700" s="39" t="s">
        <v>40</v>
      </c>
      <c r="O700" s="40" t="s">
        <v>899</v>
      </c>
      <c r="P700" s="41">
        <v>1100000</v>
      </c>
      <c r="Q700" s="41">
        <v>0</v>
      </c>
      <c r="R700" s="41">
        <v>0</v>
      </c>
      <c r="S700" s="41">
        <v>1100000</v>
      </c>
      <c r="T700" s="41">
        <v>0</v>
      </c>
      <c r="U700" s="41">
        <v>1100000</v>
      </c>
      <c r="V700" s="41">
        <v>0</v>
      </c>
      <c r="W700" s="41">
        <v>526309</v>
      </c>
      <c r="X700" s="41">
        <v>509229</v>
      </c>
      <c r="Y700" s="41">
        <v>509229</v>
      </c>
      <c r="Z700" s="41">
        <v>509229</v>
      </c>
    </row>
    <row r="701" spans="1:26" ht="15" customHeight="1" x14ac:dyDescent="0.3">
      <c r="A701" s="39" t="s">
        <v>1103</v>
      </c>
      <c r="B701" s="40" t="s">
        <v>1104</v>
      </c>
      <c r="C701" s="43" t="s">
        <v>1025</v>
      </c>
      <c r="D701" s="39" t="s">
        <v>36</v>
      </c>
      <c r="E701" s="39" t="s">
        <v>43</v>
      </c>
      <c r="F701" s="39" t="s">
        <v>43</v>
      </c>
      <c r="G701" s="39" t="s">
        <v>43</v>
      </c>
      <c r="H701" s="39" t="s">
        <v>863</v>
      </c>
      <c r="I701" s="39"/>
      <c r="J701" s="39"/>
      <c r="K701" s="39"/>
      <c r="L701" s="39" t="s">
        <v>38</v>
      </c>
      <c r="M701" s="39" t="s">
        <v>39</v>
      </c>
      <c r="N701" s="39" t="s">
        <v>40</v>
      </c>
      <c r="O701" s="40" t="s">
        <v>901</v>
      </c>
      <c r="P701" s="41">
        <v>0</v>
      </c>
      <c r="Q701" s="41">
        <v>516640</v>
      </c>
      <c r="R701" s="41">
        <v>0</v>
      </c>
      <c r="S701" s="41">
        <v>516640</v>
      </c>
      <c r="T701" s="41">
        <v>0</v>
      </c>
      <c r="U701" s="41">
        <v>516640</v>
      </c>
      <c r="V701" s="41">
        <v>0</v>
      </c>
      <c r="W701" s="41">
        <v>516640</v>
      </c>
      <c r="X701" s="41">
        <v>516640</v>
      </c>
      <c r="Y701" s="41">
        <v>516640</v>
      </c>
      <c r="Z701" s="41">
        <v>516640</v>
      </c>
    </row>
    <row r="702" spans="1:26" ht="15" customHeight="1" x14ac:dyDescent="0.3">
      <c r="A702" s="39" t="s">
        <v>1103</v>
      </c>
      <c r="B702" s="40" t="s">
        <v>1104</v>
      </c>
      <c r="C702" s="43" t="s">
        <v>1026</v>
      </c>
      <c r="D702" s="39" t="s">
        <v>36</v>
      </c>
      <c r="E702" s="39" t="s">
        <v>46</v>
      </c>
      <c r="F702" s="39" t="s">
        <v>53</v>
      </c>
      <c r="G702" s="39" t="s">
        <v>43</v>
      </c>
      <c r="H702" s="39" t="s">
        <v>54</v>
      </c>
      <c r="I702" s="39" t="s">
        <v>57</v>
      </c>
      <c r="J702" s="39"/>
      <c r="K702" s="39"/>
      <c r="L702" s="39" t="s">
        <v>38</v>
      </c>
      <c r="M702" s="39" t="s">
        <v>39</v>
      </c>
      <c r="N702" s="39" t="s">
        <v>40</v>
      </c>
      <c r="O702" s="40" t="s">
        <v>902</v>
      </c>
      <c r="P702" s="41">
        <v>0</v>
      </c>
      <c r="Q702" s="41">
        <v>1949505</v>
      </c>
      <c r="R702" s="41">
        <v>0</v>
      </c>
      <c r="S702" s="41">
        <v>1949505</v>
      </c>
      <c r="T702" s="41">
        <v>0</v>
      </c>
      <c r="U702" s="41">
        <v>1949505</v>
      </c>
      <c r="V702" s="41">
        <v>0</v>
      </c>
      <c r="W702" s="41">
        <v>1949505</v>
      </c>
      <c r="X702" s="41">
        <v>1949505</v>
      </c>
      <c r="Y702" s="41">
        <v>1949505</v>
      </c>
      <c r="Z702" s="41">
        <v>1949505</v>
      </c>
    </row>
    <row r="703" spans="1:26" ht="15" customHeight="1" x14ac:dyDescent="0.3">
      <c r="A703" s="39" t="s">
        <v>1103</v>
      </c>
      <c r="B703" s="40" t="s">
        <v>1104</v>
      </c>
      <c r="C703" s="43" t="s">
        <v>1028</v>
      </c>
      <c r="D703" s="39" t="s">
        <v>36</v>
      </c>
      <c r="E703" s="39" t="s">
        <v>63</v>
      </c>
      <c r="F703" s="39" t="s">
        <v>37</v>
      </c>
      <c r="G703" s="39" t="s">
        <v>43</v>
      </c>
      <c r="H703" s="39" t="s">
        <v>57</v>
      </c>
      <c r="I703" s="39"/>
      <c r="J703" s="39"/>
      <c r="K703" s="39"/>
      <c r="L703" s="39" t="s">
        <v>38</v>
      </c>
      <c r="M703" s="39" t="s">
        <v>39</v>
      </c>
      <c r="N703" s="39" t="s">
        <v>40</v>
      </c>
      <c r="O703" s="40" t="s">
        <v>904</v>
      </c>
      <c r="P703" s="41">
        <v>0</v>
      </c>
      <c r="Q703" s="41">
        <v>6769999</v>
      </c>
      <c r="R703" s="41">
        <v>443934</v>
      </c>
      <c r="S703" s="41">
        <v>6326065</v>
      </c>
      <c r="T703" s="41">
        <v>0</v>
      </c>
      <c r="U703" s="41">
        <v>6326065</v>
      </c>
      <c r="V703" s="41">
        <v>0</v>
      </c>
      <c r="W703" s="41">
        <v>6326065</v>
      </c>
      <c r="X703" s="41">
        <v>6326065</v>
      </c>
      <c r="Y703" s="41">
        <v>6326065</v>
      </c>
      <c r="Z703" s="41">
        <v>6326065</v>
      </c>
    </row>
    <row r="704" spans="1:26" ht="15" customHeight="1" x14ac:dyDescent="0.3">
      <c r="A704" s="39" t="s">
        <v>1103</v>
      </c>
      <c r="B704" s="40" t="s">
        <v>1104</v>
      </c>
      <c r="C704" s="43" t="s">
        <v>1043</v>
      </c>
      <c r="D704" s="39" t="s">
        <v>68</v>
      </c>
      <c r="E704" s="39" t="s">
        <v>81</v>
      </c>
      <c r="F704" s="39" t="s">
        <v>70</v>
      </c>
      <c r="G704" s="39" t="s">
        <v>78</v>
      </c>
      <c r="H704" s="39" t="s">
        <v>908</v>
      </c>
      <c r="I704" s="39" t="s">
        <v>932</v>
      </c>
      <c r="J704" s="39" t="s">
        <v>43</v>
      </c>
      <c r="K704" s="39"/>
      <c r="L704" s="39" t="s">
        <v>38</v>
      </c>
      <c r="M704" s="39" t="s">
        <v>39</v>
      </c>
      <c r="N704" s="39" t="s">
        <v>40</v>
      </c>
      <c r="O704" s="40" t="s">
        <v>933</v>
      </c>
      <c r="P704" s="41">
        <v>0</v>
      </c>
      <c r="Q704" s="41">
        <v>128027550</v>
      </c>
      <c r="R704" s="41">
        <v>0</v>
      </c>
      <c r="S704" s="41">
        <v>128027550</v>
      </c>
      <c r="T704" s="41">
        <v>0</v>
      </c>
      <c r="U704" s="41">
        <v>128027550</v>
      </c>
      <c r="V704" s="41">
        <v>0</v>
      </c>
      <c r="W704" s="41">
        <v>127997278</v>
      </c>
      <c r="X704" s="41">
        <v>23035210</v>
      </c>
      <c r="Y704" s="41">
        <v>23035210</v>
      </c>
      <c r="Z704" s="41">
        <v>23035210</v>
      </c>
    </row>
    <row r="705" spans="1:26" ht="15" customHeight="1" x14ac:dyDescent="0.3">
      <c r="A705" s="39" t="s">
        <v>1103</v>
      </c>
      <c r="B705" s="40" t="s">
        <v>1104</v>
      </c>
      <c r="C705" s="43" t="s">
        <v>1043</v>
      </c>
      <c r="D705" s="39" t="s">
        <v>68</v>
      </c>
      <c r="E705" s="39" t="s">
        <v>81</v>
      </c>
      <c r="F705" s="39" t="s">
        <v>70</v>
      </c>
      <c r="G705" s="39" t="s">
        <v>78</v>
      </c>
      <c r="H705" s="39" t="s">
        <v>908</v>
      </c>
      <c r="I705" s="39" t="s">
        <v>932</v>
      </c>
      <c r="J705" s="39" t="s">
        <v>43</v>
      </c>
      <c r="K705" s="39"/>
      <c r="L705" s="39" t="s">
        <v>38</v>
      </c>
      <c r="M705" s="39" t="s">
        <v>83</v>
      </c>
      <c r="N705" s="39" t="s">
        <v>40</v>
      </c>
      <c r="O705" s="40" t="s">
        <v>933</v>
      </c>
      <c r="P705" s="41">
        <v>0</v>
      </c>
      <c r="Q705" s="41">
        <v>36904302</v>
      </c>
      <c r="R705" s="41">
        <v>0</v>
      </c>
      <c r="S705" s="41">
        <v>36904302</v>
      </c>
      <c r="T705" s="41">
        <v>0</v>
      </c>
      <c r="U705" s="41">
        <v>34904302</v>
      </c>
      <c r="V705" s="41">
        <v>2000000</v>
      </c>
      <c r="W705" s="41">
        <v>27570583</v>
      </c>
      <c r="X705" s="41">
        <v>3849999</v>
      </c>
      <c r="Y705" s="41">
        <v>3849999</v>
      </c>
      <c r="Z705" s="41">
        <v>3849999</v>
      </c>
    </row>
    <row r="706" spans="1:26" ht="15" customHeight="1" x14ac:dyDescent="0.3">
      <c r="A706" s="39" t="s">
        <v>1103</v>
      </c>
      <c r="B706" s="40" t="s">
        <v>1104</v>
      </c>
      <c r="C706" s="43" t="s">
        <v>1044</v>
      </c>
      <c r="D706" s="39" t="s">
        <v>68</v>
      </c>
      <c r="E706" s="39" t="s">
        <v>81</v>
      </c>
      <c r="F706" s="39" t="s">
        <v>70</v>
      </c>
      <c r="G706" s="39" t="s">
        <v>78</v>
      </c>
      <c r="H706" s="39" t="s">
        <v>908</v>
      </c>
      <c r="I706" s="39" t="s">
        <v>934</v>
      </c>
      <c r="J706" s="39" t="s">
        <v>43</v>
      </c>
      <c r="K706" s="39"/>
      <c r="L706" s="39" t="s">
        <v>50</v>
      </c>
      <c r="M706" s="39" t="s">
        <v>51</v>
      </c>
      <c r="N706" s="39" t="s">
        <v>40</v>
      </c>
      <c r="O706" s="40" t="s">
        <v>935</v>
      </c>
      <c r="P706" s="41">
        <v>0</v>
      </c>
      <c r="Q706" s="41">
        <v>54807890</v>
      </c>
      <c r="R706" s="41">
        <v>0</v>
      </c>
      <c r="S706" s="41">
        <v>54807890</v>
      </c>
      <c r="T706" s="41">
        <v>0</v>
      </c>
      <c r="U706" s="41">
        <v>54807890</v>
      </c>
      <c r="V706" s="41">
        <v>0</v>
      </c>
      <c r="W706" s="41">
        <v>51807890</v>
      </c>
      <c r="X706" s="41">
        <v>0</v>
      </c>
      <c r="Y706" s="41">
        <v>0</v>
      </c>
      <c r="Z706" s="41">
        <v>0</v>
      </c>
    </row>
    <row r="707" spans="1:26" ht="15" customHeight="1" x14ac:dyDescent="0.3">
      <c r="A707" s="39" t="s">
        <v>1103</v>
      </c>
      <c r="B707" s="40" t="s">
        <v>1104</v>
      </c>
      <c r="C707" s="43" t="s">
        <v>1059</v>
      </c>
      <c r="D707" s="39" t="s">
        <v>68</v>
      </c>
      <c r="E707" s="39" t="s">
        <v>90</v>
      </c>
      <c r="F707" s="39" t="s">
        <v>70</v>
      </c>
      <c r="G707" s="39" t="s">
        <v>91</v>
      </c>
      <c r="H707" s="39" t="s">
        <v>908</v>
      </c>
      <c r="I707" s="39" t="s">
        <v>964</v>
      </c>
      <c r="J707" s="39" t="s">
        <v>43</v>
      </c>
      <c r="K707" s="39"/>
      <c r="L707" s="39" t="s">
        <v>50</v>
      </c>
      <c r="M707" s="39" t="s">
        <v>51</v>
      </c>
      <c r="N707" s="39" t="s">
        <v>40</v>
      </c>
      <c r="O707" s="40" t="s">
        <v>965</v>
      </c>
      <c r="P707" s="41">
        <v>0</v>
      </c>
      <c r="Q707" s="41">
        <v>24269760</v>
      </c>
      <c r="R707" s="41">
        <v>0</v>
      </c>
      <c r="S707" s="41">
        <v>24269760</v>
      </c>
      <c r="T707" s="41">
        <v>0</v>
      </c>
      <c r="U707" s="41">
        <v>24269760</v>
      </c>
      <c r="V707" s="41">
        <v>0</v>
      </c>
      <c r="W707" s="41">
        <v>24269760</v>
      </c>
      <c r="X707" s="42">
        <v>0</v>
      </c>
      <c r="Y707" s="41">
        <v>0</v>
      </c>
      <c r="Z707" s="41">
        <v>0</v>
      </c>
    </row>
    <row r="708" spans="1:26" ht="15" customHeight="1" x14ac:dyDescent="0.3">
      <c r="A708" s="39" t="s">
        <v>1105</v>
      </c>
      <c r="B708" s="40" t="s">
        <v>1106</v>
      </c>
      <c r="C708" s="43" t="s">
        <v>983</v>
      </c>
      <c r="D708" s="39" t="s">
        <v>36</v>
      </c>
      <c r="E708" s="39" t="s">
        <v>37</v>
      </c>
      <c r="F708" s="39" t="s">
        <v>37</v>
      </c>
      <c r="G708" s="39" t="s">
        <v>37</v>
      </c>
      <c r="H708" s="39" t="s">
        <v>57</v>
      </c>
      <c r="I708" s="39" t="s">
        <v>57</v>
      </c>
      <c r="J708" s="39"/>
      <c r="K708" s="39"/>
      <c r="L708" s="39" t="s">
        <v>38</v>
      </c>
      <c r="M708" s="39" t="s">
        <v>39</v>
      </c>
      <c r="N708" s="39" t="s">
        <v>40</v>
      </c>
      <c r="O708" s="40" t="s">
        <v>848</v>
      </c>
      <c r="P708" s="41">
        <v>511341000</v>
      </c>
      <c r="Q708" s="41">
        <v>0</v>
      </c>
      <c r="R708" s="41">
        <v>0</v>
      </c>
      <c r="S708" s="41">
        <v>511341000</v>
      </c>
      <c r="T708" s="41">
        <v>0</v>
      </c>
      <c r="U708" s="41">
        <v>191719166</v>
      </c>
      <c r="V708" s="41">
        <v>319621834</v>
      </c>
      <c r="W708" s="41">
        <v>191719166</v>
      </c>
      <c r="X708" s="41">
        <v>191719166</v>
      </c>
      <c r="Y708" s="41">
        <v>191719166</v>
      </c>
      <c r="Z708" s="41">
        <v>191719166</v>
      </c>
    </row>
    <row r="709" spans="1:26" ht="15" customHeight="1" x14ac:dyDescent="0.3">
      <c r="A709" s="39" t="s">
        <v>1105</v>
      </c>
      <c r="B709" s="40" t="s">
        <v>1106</v>
      </c>
      <c r="C709" s="43" t="s">
        <v>985</v>
      </c>
      <c r="D709" s="39" t="s">
        <v>36</v>
      </c>
      <c r="E709" s="39" t="s">
        <v>37</v>
      </c>
      <c r="F709" s="39" t="s">
        <v>37</v>
      </c>
      <c r="G709" s="39" t="s">
        <v>37</v>
      </c>
      <c r="H709" s="39" t="s">
        <v>57</v>
      </c>
      <c r="I709" s="39" t="s">
        <v>851</v>
      </c>
      <c r="J709" s="39"/>
      <c r="K709" s="39"/>
      <c r="L709" s="39" t="s">
        <v>38</v>
      </c>
      <c r="M709" s="39" t="s">
        <v>39</v>
      </c>
      <c r="N709" s="39" t="s">
        <v>40</v>
      </c>
      <c r="O709" s="40" t="s">
        <v>852</v>
      </c>
      <c r="P709" s="41">
        <v>11592000</v>
      </c>
      <c r="Q709" s="41">
        <v>0</v>
      </c>
      <c r="R709" s="41">
        <v>0</v>
      </c>
      <c r="S709" s="41">
        <v>11592000</v>
      </c>
      <c r="T709" s="41">
        <v>0</v>
      </c>
      <c r="U709" s="41">
        <v>4721705</v>
      </c>
      <c r="V709" s="41">
        <v>6870295</v>
      </c>
      <c r="W709" s="41">
        <v>4721705</v>
      </c>
      <c r="X709" s="41">
        <v>4721705</v>
      </c>
      <c r="Y709" s="41">
        <v>4721705</v>
      </c>
      <c r="Z709" s="41">
        <v>4721705</v>
      </c>
    </row>
    <row r="710" spans="1:26" ht="15" customHeight="1" x14ac:dyDescent="0.3">
      <c r="A710" s="39" t="s">
        <v>1105</v>
      </c>
      <c r="B710" s="40" t="s">
        <v>1106</v>
      </c>
      <c r="C710" s="43" t="s">
        <v>986</v>
      </c>
      <c r="D710" s="39" t="s">
        <v>36</v>
      </c>
      <c r="E710" s="39" t="s">
        <v>37</v>
      </c>
      <c r="F710" s="39" t="s">
        <v>37</v>
      </c>
      <c r="G710" s="39" t="s">
        <v>37</v>
      </c>
      <c r="H710" s="39" t="s">
        <v>57</v>
      </c>
      <c r="I710" s="39" t="s">
        <v>853</v>
      </c>
      <c r="J710" s="39"/>
      <c r="K710" s="39"/>
      <c r="L710" s="39" t="s">
        <v>38</v>
      </c>
      <c r="M710" s="39" t="s">
        <v>39</v>
      </c>
      <c r="N710" s="39" t="s">
        <v>40</v>
      </c>
      <c r="O710" s="40" t="s">
        <v>854</v>
      </c>
      <c r="P710" s="41">
        <v>14794000</v>
      </c>
      <c r="Q710" s="41">
        <v>0</v>
      </c>
      <c r="R710" s="41">
        <v>0</v>
      </c>
      <c r="S710" s="41">
        <v>14794000</v>
      </c>
      <c r="T710" s="41">
        <v>0</v>
      </c>
      <c r="U710" s="41">
        <v>6592941</v>
      </c>
      <c r="V710" s="41">
        <v>8201059</v>
      </c>
      <c r="W710" s="41">
        <v>6592941</v>
      </c>
      <c r="X710" s="41">
        <v>6592941</v>
      </c>
      <c r="Y710" s="41">
        <v>6592941</v>
      </c>
      <c r="Z710" s="41">
        <v>6592941</v>
      </c>
    </row>
    <row r="711" spans="1:26" ht="15" customHeight="1" x14ac:dyDescent="0.3">
      <c r="A711" s="39" t="s">
        <v>1105</v>
      </c>
      <c r="B711" s="40" t="s">
        <v>1106</v>
      </c>
      <c r="C711" s="43" t="s">
        <v>987</v>
      </c>
      <c r="D711" s="39" t="s">
        <v>36</v>
      </c>
      <c r="E711" s="39" t="s">
        <v>37</v>
      </c>
      <c r="F711" s="39" t="s">
        <v>37</v>
      </c>
      <c r="G711" s="39" t="s">
        <v>37</v>
      </c>
      <c r="H711" s="39" t="s">
        <v>57</v>
      </c>
      <c r="I711" s="39" t="s">
        <v>855</v>
      </c>
      <c r="J711" s="39"/>
      <c r="K711" s="39"/>
      <c r="L711" s="39" t="s">
        <v>38</v>
      </c>
      <c r="M711" s="39" t="s">
        <v>39</v>
      </c>
      <c r="N711" s="39" t="s">
        <v>40</v>
      </c>
      <c r="O711" s="40" t="s">
        <v>856</v>
      </c>
      <c r="P711" s="41">
        <v>45545000</v>
      </c>
      <c r="Q711" s="41">
        <v>0</v>
      </c>
      <c r="R711" s="41">
        <v>0</v>
      </c>
      <c r="S711" s="41">
        <v>45545000</v>
      </c>
      <c r="T711" s="41">
        <v>0</v>
      </c>
      <c r="U711" s="41">
        <v>0</v>
      </c>
      <c r="V711" s="41">
        <v>45545000</v>
      </c>
      <c r="W711" s="41">
        <v>0</v>
      </c>
      <c r="X711" s="41">
        <v>0</v>
      </c>
      <c r="Y711" s="41">
        <v>0</v>
      </c>
      <c r="Z711" s="41">
        <v>0</v>
      </c>
    </row>
    <row r="712" spans="1:26" ht="15" customHeight="1" x14ac:dyDescent="0.3">
      <c r="A712" s="39" t="s">
        <v>1105</v>
      </c>
      <c r="B712" s="40" t="s">
        <v>1106</v>
      </c>
      <c r="C712" s="43" t="s">
        <v>988</v>
      </c>
      <c r="D712" s="39" t="s">
        <v>36</v>
      </c>
      <c r="E712" s="39" t="s">
        <v>37</v>
      </c>
      <c r="F712" s="39" t="s">
        <v>37</v>
      </c>
      <c r="G712" s="39" t="s">
        <v>37</v>
      </c>
      <c r="H712" s="39" t="s">
        <v>57</v>
      </c>
      <c r="I712" s="39" t="s">
        <v>857</v>
      </c>
      <c r="J712" s="39"/>
      <c r="K712" s="39"/>
      <c r="L712" s="39" t="s">
        <v>38</v>
      </c>
      <c r="M712" s="39" t="s">
        <v>39</v>
      </c>
      <c r="N712" s="39" t="s">
        <v>40</v>
      </c>
      <c r="O712" s="40" t="s">
        <v>858</v>
      </c>
      <c r="P712" s="41">
        <v>17712000</v>
      </c>
      <c r="Q712" s="41">
        <v>0</v>
      </c>
      <c r="R712" s="41">
        <v>0</v>
      </c>
      <c r="S712" s="41">
        <v>17712000</v>
      </c>
      <c r="T712" s="41">
        <v>0</v>
      </c>
      <c r="U712" s="41">
        <v>4945348</v>
      </c>
      <c r="V712" s="41">
        <v>12766652</v>
      </c>
      <c r="W712" s="41">
        <v>4945348</v>
      </c>
      <c r="X712" s="41">
        <v>4945348</v>
      </c>
      <c r="Y712" s="41">
        <v>4945348</v>
      </c>
      <c r="Z712" s="41">
        <v>4945348</v>
      </c>
    </row>
    <row r="713" spans="1:26" ht="15" customHeight="1" x14ac:dyDescent="0.3">
      <c r="A713" s="39" t="s">
        <v>1105</v>
      </c>
      <c r="B713" s="40" t="s">
        <v>1106</v>
      </c>
      <c r="C713" s="43" t="s">
        <v>990</v>
      </c>
      <c r="D713" s="39" t="s">
        <v>36</v>
      </c>
      <c r="E713" s="39" t="s">
        <v>37</v>
      </c>
      <c r="F713" s="39" t="s">
        <v>37</v>
      </c>
      <c r="G713" s="39" t="s">
        <v>37</v>
      </c>
      <c r="H713" s="39" t="s">
        <v>57</v>
      </c>
      <c r="I713" s="39" t="s">
        <v>861</v>
      </c>
      <c r="J713" s="39"/>
      <c r="K713" s="39"/>
      <c r="L713" s="39" t="s">
        <v>38</v>
      </c>
      <c r="M713" s="39" t="s">
        <v>39</v>
      </c>
      <c r="N713" s="39" t="s">
        <v>40</v>
      </c>
      <c r="O713" s="40" t="s">
        <v>862</v>
      </c>
      <c r="P713" s="41">
        <v>62796000</v>
      </c>
      <c r="Q713" s="41">
        <v>0</v>
      </c>
      <c r="R713" s="41">
        <v>0</v>
      </c>
      <c r="S713" s="41">
        <v>62796000</v>
      </c>
      <c r="T713" s="41">
        <v>0</v>
      </c>
      <c r="U713" s="41">
        <v>0</v>
      </c>
      <c r="V713" s="41">
        <v>62796000</v>
      </c>
      <c r="W713" s="41">
        <v>0</v>
      </c>
      <c r="X713" s="41">
        <v>0</v>
      </c>
      <c r="Y713" s="41">
        <v>0</v>
      </c>
      <c r="Z713" s="41">
        <v>0</v>
      </c>
    </row>
    <row r="714" spans="1:26" ht="15" customHeight="1" x14ac:dyDescent="0.3">
      <c r="A714" s="39" t="s">
        <v>1105</v>
      </c>
      <c r="B714" s="40" t="s">
        <v>1106</v>
      </c>
      <c r="C714" s="43" t="s">
        <v>991</v>
      </c>
      <c r="D714" s="39" t="s">
        <v>36</v>
      </c>
      <c r="E714" s="39" t="s">
        <v>37</v>
      </c>
      <c r="F714" s="39" t="s">
        <v>37</v>
      </c>
      <c r="G714" s="39" t="s">
        <v>37</v>
      </c>
      <c r="H714" s="39" t="s">
        <v>57</v>
      </c>
      <c r="I714" s="39" t="s">
        <v>863</v>
      </c>
      <c r="J714" s="39"/>
      <c r="K714" s="39"/>
      <c r="L714" s="39" t="s">
        <v>38</v>
      </c>
      <c r="M714" s="39" t="s">
        <v>39</v>
      </c>
      <c r="N714" s="39" t="s">
        <v>40</v>
      </c>
      <c r="O714" s="40" t="s">
        <v>864</v>
      </c>
      <c r="P714" s="41">
        <v>31970000</v>
      </c>
      <c r="Q714" s="41">
        <v>0</v>
      </c>
      <c r="R714" s="41">
        <v>0</v>
      </c>
      <c r="S714" s="41">
        <v>31970000</v>
      </c>
      <c r="T714" s="41">
        <v>0</v>
      </c>
      <c r="U714" s="41">
        <v>8361306</v>
      </c>
      <c r="V714" s="41">
        <v>23608694</v>
      </c>
      <c r="W714" s="41">
        <v>8361306</v>
      </c>
      <c r="X714" s="41">
        <v>8361306</v>
      </c>
      <c r="Y714" s="41">
        <v>8361306</v>
      </c>
      <c r="Z714" s="41">
        <v>8361306</v>
      </c>
    </row>
    <row r="715" spans="1:26" ht="15" customHeight="1" x14ac:dyDescent="0.3">
      <c r="A715" s="39" t="s">
        <v>1105</v>
      </c>
      <c r="B715" s="40" t="s">
        <v>1106</v>
      </c>
      <c r="C715" s="43" t="s">
        <v>992</v>
      </c>
      <c r="D715" s="39" t="s">
        <v>36</v>
      </c>
      <c r="E715" s="39" t="s">
        <v>37</v>
      </c>
      <c r="F715" s="39" t="s">
        <v>37</v>
      </c>
      <c r="G715" s="39" t="s">
        <v>43</v>
      </c>
      <c r="H715" s="39" t="s">
        <v>57</v>
      </c>
      <c r="I715" s="39"/>
      <c r="J715" s="39"/>
      <c r="K715" s="39"/>
      <c r="L715" s="39" t="s">
        <v>38</v>
      </c>
      <c r="M715" s="39" t="s">
        <v>39</v>
      </c>
      <c r="N715" s="39" t="s">
        <v>40</v>
      </c>
      <c r="O715" s="40" t="s">
        <v>865</v>
      </c>
      <c r="P715" s="41">
        <v>66898000</v>
      </c>
      <c r="Q715" s="41">
        <v>0</v>
      </c>
      <c r="R715" s="41">
        <v>0</v>
      </c>
      <c r="S715" s="41">
        <v>66898000</v>
      </c>
      <c r="T715" s="41">
        <v>0</v>
      </c>
      <c r="U715" s="41">
        <v>20166200</v>
      </c>
      <c r="V715" s="41">
        <v>46731800</v>
      </c>
      <c r="W715" s="41">
        <v>20166200</v>
      </c>
      <c r="X715" s="41">
        <v>20166200</v>
      </c>
      <c r="Y715" s="41">
        <v>20166200</v>
      </c>
      <c r="Z715" s="41">
        <v>20166200</v>
      </c>
    </row>
    <row r="716" spans="1:26" ht="15" customHeight="1" x14ac:dyDescent="0.3">
      <c r="A716" s="39" t="s">
        <v>1105</v>
      </c>
      <c r="B716" s="40" t="s">
        <v>1106</v>
      </c>
      <c r="C716" s="43" t="s">
        <v>993</v>
      </c>
      <c r="D716" s="39" t="s">
        <v>36</v>
      </c>
      <c r="E716" s="39" t="s">
        <v>37</v>
      </c>
      <c r="F716" s="39" t="s">
        <v>37</v>
      </c>
      <c r="G716" s="39" t="s">
        <v>43</v>
      </c>
      <c r="H716" s="39" t="s">
        <v>60</v>
      </c>
      <c r="I716" s="39"/>
      <c r="J716" s="39"/>
      <c r="K716" s="39"/>
      <c r="L716" s="39" t="s">
        <v>38</v>
      </c>
      <c r="M716" s="39" t="s">
        <v>39</v>
      </c>
      <c r="N716" s="39" t="s">
        <v>40</v>
      </c>
      <c r="O716" s="40" t="s">
        <v>866</v>
      </c>
      <c r="P716" s="41">
        <v>45853000</v>
      </c>
      <c r="Q716" s="41">
        <v>0</v>
      </c>
      <c r="R716" s="41">
        <v>0</v>
      </c>
      <c r="S716" s="41">
        <v>45853000</v>
      </c>
      <c r="T716" s="41">
        <v>0</v>
      </c>
      <c r="U716" s="41">
        <v>17943400</v>
      </c>
      <c r="V716" s="41">
        <v>27909600</v>
      </c>
      <c r="W716" s="41">
        <v>17943400</v>
      </c>
      <c r="X716" s="41">
        <v>17943400</v>
      </c>
      <c r="Y716" s="41">
        <v>17943400</v>
      </c>
      <c r="Z716" s="41">
        <v>17943400</v>
      </c>
    </row>
    <row r="717" spans="1:26" ht="15" customHeight="1" x14ac:dyDescent="0.3">
      <c r="A717" s="39" t="s">
        <v>1105</v>
      </c>
      <c r="B717" s="40" t="s">
        <v>1106</v>
      </c>
      <c r="C717" s="43" t="s">
        <v>995</v>
      </c>
      <c r="D717" s="39" t="s">
        <v>36</v>
      </c>
      <c r="E717" s="39" t="s">
        <v>37</v>
      </c>
      <c r="F717" s="39" t="s">
        <v>37</v>
      </c>
      <c r="G717" s="39" t="s">
        <v>43</v>
      </c>
      <c r="H717" s="39" t="s">
        <v>851</v>
      </c>
      <c r="I717" s="39"/>
      <c r="J717" s="39"/>
      <c r="K717" s="39"/>
      <c r="L717" s="39" t="s">
        <v>38</v>
      </c>
      <c r="M717" s="39" t="s">
        <v>39</v>
      </c>
      <c r="N717" s="39" t="s">
        <v>40</v>
      </c>
      <c r="O717" s="40" t="s">
        <v>868</v>
      </c>
      <c r="P717" s="41">
        <v>29369000</v>
      </c>
      <c r="Q717" s="41">
        <v>0</v>
      </c>
      <c r="R717" s="41">
        <v>0</v>
      </c>
      <c r="S717" s="41">
        <v>29369000</v>
      </c>
      <c r="T717" s="41">
        <v>0</v>
      </c>
      <c r="U717" s="41">
        <v>8964900</v>
      </c>
      <c r="V717" s="41">
        <v>20404100</v>
      </c>
      <c r="W717" s="41">
        <v>8964900</v>
      </c>
      <c r="X717" s="41">
        <v>8964900</v>
      </c>
      <c r="Y717" s="41">
        <v>8964900</v>
      </c>
      <c r="Z717" s="41">
        <v>8964900</v>
      </c>
    </row>
    <row r="718" spans="1:26" ht="15" customHeight="1" x14ac:dyDescent="0.3">
      <c r="A718" s="39" t="s">
        <v>1105</v>
      </c>
      <c r="B718" s="40" t="s">
        <v>1106</v>
      </c>
      <c r="C718" s="43" t="s">
        <v>996</v>
      </c>
      <c r="D718" s="39" t="s">
        <v>36</v>
      </c>
      <c r="E718" s="39" t="s">
        <v>37</v>
      </c>
      <c r="F718" s="39" t="s">
        <v>37</v>
      </c>
      <c r="G718" s="39" t="s">
        <v>43</v>
      </c>
      <c r="H718" s="39" t="s">
        <v>853</v>
      </c>
      <c r="I718" s="39"/>
      <c r="J718" s="39"/>
      <c r="K718" s="39"/>
      <c r="L718" s="39" t="s">
        <v>38</v>
      </c>
      <c r="M718" s="39" t="s">
        <v>39</v>
      </c>
      <c r="N718" s="39" t="s">
        <v>40</v>
      </c>
      <c r="O718" s="40" t="s">
        <v>869</v>
      </c>
      <c r="P718" s="41">
        <v>5798000</v>
      </c>
      <c r="Q718" s="41">
        <v>0</v>
      </c>
      <c r="R718" s="41">
        <v>0</v>
      </c>
      <c r="S718" s="41">
        <v>5798000</v>
      </c>
      <c r="T718" s="41">
        <v>0</v>
      </c>
      <c r="U718" s="41">
        <v>2651800</v>
      </c>
      <c r="V718" s="41">
        <v>3146200</v>
      </c>
      <c r="W718" s="41">
        <v>2651800</v>
      </c>
      <c r="X718" s="41">
        <v>2651800</v>
      </c>
      <c r="Y718" s="41">
        <v>2651800</v>
      </c>
      <c r="Z718" s="41">
        <v>2651800</v>
      </c>
    </row>
    <row r="719" spans="1:26" ht="15" customHeight="1" x14ac:dyDescent="0.3">
      <c r="A719" s="39" t="s">
        <v>1105</v>
      </c>
      <c r="B719" s="40" t="s">
        <v>1106</v>
      </c>
      <c r="C719" s="43" t="s">
        <v>997</v>
      </c>
      <c r="D719" s="39" t="s">
        <v>36</v>
      </c>
      <c r="E719" s="39" t="s">
        <v>37</v>
      </c>
      <c r="F719" s="39" t="s">
        <v>37</v>
      </c>
      <c r="G719" s="39" t="s">
        <v>43</v>
      </c>
      <c r="H719" s="39" t="s">
        <v>855</v>
      </c>
      <c r="I719" s="39"/>
      <c r="J719" s="39"/>
      <c r="K719" s="39"/>
      <c r="L719" s="39" t="s">
        <v>38</v>
      </c>
      <c r="M719" s="39" t="s">
        <v>39</v>
      </c>
      <c r="N719" s="39" t="s">
        <v>40</v>
      </c>
      <c r="O719" s="40" t="s">
        <v>870</v>
      </c>
      <c r="P719" s="41">
        <v>22032000</v>
      </c>
      <c r="Q719" s="41">
        <v>0</v>
      </c>
      <c r="R719" s="41">
        <v>0</v>
      </c>
      <c r="S719" s="41">
        <v>22032000</v>
      </c>
      <c r="T719" s="41">
        <v>0</v>
      </c>
      <c r="U719" s="41">
        <v>6726400</v>
      </c>
      <c r="V719" s="41">
        <v>15305600</v>
      </c>
      <c r="W719" s="41">
        <v>6726400</v>
      </c>
      <c r="X719" s="41">
        <v>6726400</v>
      </c>
      <c r="Y719" s="41">
        <v>6726400</v>
      </c>
      <c r="Z719" s="41">
        <v>6726400</v>
      </c>
    </row>
    <row r="720" spans="1:26" ht="15" customHeight="1" x14ac:dyDescent="0.3">
      <c r="A720" s="39" t="s">
        <v>1105</v>
      </c>
      <c r="B720" s="40" t="s">
        <v>1106</v>
      </c>
      <c r="C720" s="43" t="s">
        <v>998</v>
      </c>
      <c r="D720" s="39" t="s">
        <v>36</v>
      </c>
      <c r="E720" s="39" t="s">
        <v>37</v>
      </c>
      <c r="F720" s="39" t="s">
        <v>37</v>
      </c>
      <c r="G720" s="39" t="s">
        <v>43</v>
      </c>
      <c r="H720" s="39" t="s">
        <v>857</v>
      </c>
      <c r="I720" s="39"/>
      <c r="J720" s="39"/>
      <c r="K720" s="39"/>
      <c r="L720" s="39" t="s">
        <v>38</v>
      </c>
      <c r="M720" s="39" t="s">
        <v>39</v>
      </c>
      <c r="N720" s="39" t="s">
        <v>40</v>
      </c>
      <c r="O720" s="40" t="s">
        <v>871</v>
      </c>
      <c r="P720" s="41">
        <v>14691000</v>
      </c>
      <c r="Q720" s="41">
        <v>0</v>
      </c>
      <c r="R720" s="41">
        <v>0</v>
      </c>
      <c r="S720" s="41">
        <v>14691000</v>
      </c>
      <c r="T720" s="41">
        <v>0</v>
      </c>
      <c r="U720" s="41">
        <v>4485000</v>
      </c>
      <c r="V720" s="41">
        <v>10206000</v>
      </c>
      <c r="W720" s="41">
        <v>4485000</v>
      </c>
      <c r="X720" s="41">
        <v>4485000</v>
      </c>
      <c r="Y720" s="41">
        <v>4485000</v>
      </c>
      <c r="Z720" s="41">
        <v>4485000</v>
      </c>
    </row>
    <row r="721" spans="1:26" ht="15" customHeight="1" x14ac:dyDescent="0.3">
      <c r="A721" s="39" t="s">
        <v>1105</v>
      </c>
      <c r="B721" s="40" t="s">
        <v>1106</v>
      </c>
      <c r="C721" s="43" t="s">
        <v>999</v>
      </c>
      <c r="D721" s="39" t="s">
        <v>36</v>
      </c>
      <c r="E721" s="39" t="s">
        <v>37</v>
      </c>
      <c r="F721" s="39" t="s">
        <v>37</v>
      </c>
      <c r="G721" s="39" t="s">
        <v>46</v>
      </c>
      <c r="H721" s="39" t="s">
        <v>57</v>
      </c>
      <c r="I721" s="39" t="s">
        <v>57</v>
      </c>
      <c r="J721" s="39"/>
      <c r="K721" s="39"/>
      <c r="L721" s="39" t="s">
        <v>38</v>
      </c>
      <c r="M721" s="39" t="s">
        <v>39</v>
      </c>
      <c r="N721" s="39" t="s">
        <v>40</v>
      </c>
      <c r="O721" s="40" t="s">
        <v>872</v>
      </c>
      <c r="P721" s="41">
        <v>18122580</v>
      </c>
      <c r="Q721" s="41">
        <v>0</v>
      </c>
      <c r="R721" s="41">
        <v>0</v>
      </c>
      <c r="S721" s="41">
        <v>18122580</v>
      </c>
      <c r="T721" s="41">
        <v>0</v>
      </c>
      <c r="U721" s="41">
        <v>8627099</v>
      </c>
      <c r="V721" s="41">
        <v>9495481</v>
      </c>
      <c r="W721" s="41">
        <v>8627099</v>
      </c>
      <c r="X721" s="41">
        <v>8627099</v>
      </c>
      <c r="Y721" s="41">
        <v>8627099</v>
      </c>
      <c r="Z721" s="41">
        <v>8627099</v>
      </c>
    </row>
    <row r="722" spans="1:26" ht="15" customHeight="1" x14ac:dyDescent="0.3">
      <c r="A722" s="39" t="s">
        <v>1105</v>
      </c>
      <c r="B722" s="40" t="s">
        <v>1106</v>
      </c>
      <c r="C722" s="43" t="s">
        <v>1000</v>
      </c>
      <c r="D722" s="39" t="s">
        <v>36</v>
      </c>
      <c r="E722" s="39" t="s">
        <v>37</v>
      </c>
      <c r="F722" s="39" t="s">
        <v>37</v>
      </c>
      <c r="G722" s="39" t="s">
        <v>46</v>
      </c>
      <c r="H722" s="39" t="s">
        <v>57</v>
      </c>
      <c r="I722" s="39" t="s">
        <v>60</v>
      </c>
      <c r="J722" s="39"/>
      <c r="K722" s="39"/>
      <c r="L722" s="39" t="s">
        <v>38</v>
      </c>
      <c r="M722" s="39" t="s">
        <v>39</v>
      </c>
      <c r="N722" s="39" t="s">
        <v>40</v>
      </c>
      <c r="O722" s="40" t="s">
        <v>873</v>
      </c>
      <c r="P722" s="41">
        <v>0</v>
      </c>
      <c r="Q722" s="41">
        <v>1459983</v>
      </c>
      <c r="R722" s="41">
        <v>0</v>
      </c>
      <c r="S722" s="41">
        <v>1459983</v>
      </c>
      <c r="T722" s="41">
        <v>0</v>
      </c>
      <c r="U722" s="41">
        <v>1459983</v>
      </c>
      <c r="V722" s="41">
        <v>0</v>
      </c>
      <c r="W722" s="41">
        <v>1459983</v>
      </c>
      <c r="X722" s="41">
        <v>1459983</v>
      </c>
      <c r="Y722" s="41">
        <v>1459983</v>
      </c>
      <c r="Z722" s="41">
        <v>1459983</v>
      </c>
    </row>
    <row r="723" spans="1:26" ht="15" customHeight="1" x14ac:dyDescent="0.3">
      <c r="A723" s="39" t="s">
        <v>1105</v>
      </c>
      <c r="B723" s="40" t="s">
        <v>1106</v>
      </c>
      <c r="C723" s="43" t="s">
        <v>1001</v>
      </c>
      <c r="D723" s="39" t="s">
        <v>36</v>
      </c>
      <c r="E723" s="39" t="s">
        <v>37</v>
      </c>
      <c r="F723" s="39" t="s">
        <v>37</v>
      </c>
      <c r="G723" s="39" t="s">
        <v>46</v>
      </c>
      <c r="H723" s="39" t="s">
        <v>57</v>
      </c>
      <c r="I723" s="39" t="s">
        <v>849</v>
      </c>
      <c r="J723" s="39"/>
      <c r="K723" s="39"/>
      <c r="L723" s="39" t="s">
        <v>38</v>
      </c>
      <c r="M723" s="39" t="s">
        <v>39</v>
      </c>
      <c r="N723" s="39" t="s">
        <v>40</v>
      </c>
      <c r="O723" s="40" t="s">
        <v>874</v>
      </c>
      <c r="P723" s="41">
        <v>1685880</v>
      </c>
      <c r="Q723" s="41">
        <v>0</v>
      </c>
      <c r="R723" s="41">
        <v>0</v>
      </c>
      <c r="S723" s="41">
        <v>1685880</v>
      </c>
      <c r="T723" s="41">
        <v>0</v>
      </c>
      <c r="U723" s="41">
        <v>808070</v>
      </c>
      <c r="V723" s="41">
        <v>877810</v>
      </c>
      <c r="W723" s="41">
        <v>808070</v>
      </c>
      <c r="X723" s="41">
        <v>808070</v>
      </c>
      <c r="Y723" s="41">
        <v>808070</v>
      </c>
      <c r="Z723" s="41">
        <v>808070</v>
      </c>
    </row>
    <row r="724" spans="1:26" ht="15" customHeight="1" x14ac:dyDescent="0.3">
      <c r="A724" s="39" t="s">
        <v>1105</v>
      </c>
      <c r="B724" s="40" t="s">
        <v>1106</v>
      </c>
      <c r="C724" s="43" t="s">
        <v>1002</v>
      </c>
      <c r="D724" s="39" t="s">
        <v>36</v>
      </c>
      <c r="E724" s="39" t="s">
        <v>37</v>
      </c>
      <c r="F724" s="39" t="s">
        <v>37</v>
      </c>
      <c r="G724" s="39" t="s">
        <v>46</v>
      </c>
      <c r="H724" s="39" t="s">
        <v>60</v>
      </c>
      <c r="I724" s="39"/>
      <c r="J724" s="39"/>
      <c r="K724" s="39"/>
      <c r="L724" s="39" t="s">
        <v>38</v>
      </c>
      <c r="M724" s="39" t="s">
        <v>39</v>
      </c>
      <c r="N724" s="39" t="s">
        <v>40</v>
      </c>
      <c r="O724" s="40" t="s">
        <v>875</v>
      </c>
      <c r="P724" s="41">
        <v>16936290</v>
      </c>
      <c r="Q724" s="41">
        <v>0</v>
      </c>
      <c r="R724" s="41">
        <v>0</v>
      </c>
      <c r="S724" s="41">
        <v>16936290</v>
      </c>
      <c r="T724" s="41">
        <v>0</v>
      </c>
      <c r="U724" s="41">
        <v>9419868</v>
      </c>
      <c r="V724" s="41">
        <v>7516422</v>
      </c>
      <c r="W724" s="41">
        <v>9419868</v>
      </c>
      <c r="X724" s="41">
        <v>9419868</v>
      </c>
      <c r="Y724" s="41">
        <v>9419868</v>
      </c>
      <c r="Z724" s="41">
        <v>9419868</v>
      </c>
    </row>
    <row r="725" spans="1:26" ht="15" customHeight="1" x14ac:dyDescent="0.3">
      <c r="A725" s="39" t="s">
        <v>1105</v>
      </c>
      <c r="B725" s="40" t="s">
        <v>1106</v>
      </c>
      <c r="C725" s="43" t="s">
        <v>1011</v>
      </c>
      <c r="D725" s="39" t="s">
        <v>36</v>
      </c>
      <c r="E725" s="39" t="s">
        <v>43</v>
      </c>
      <c r="F725" s="39" t="s">
        <v>43</v>
      </c>
      <c r="G725" s="39" t="s">
        <v>43</v>
      </c>
      <c r="H725" s="39" t="s">
        <v>855</v>
      </c>
      <c r="I725" s="39" t="s">
        <v>851</v>
      </c>
      <c r="J725" s="39"/>
      <c r="K725" s="39"/>
      <c r="L725" s="39" t="s">
        <v>38</v>
      </c>
      <c r="M725" s="39" t="s">
        <v>39</v>
      </c>
      <c r="N725" s="39" t="s">
        <v>40</v>
      </c>
      <c r="O725" s="40" t="s">
        <v>886</v>
      </c>
      <c r="P725" s="41">
        <v>0</v>
      </c>
      <c r="Q725" s="41">
        <v>70000</v>
      </c>
      <c r="R725" s="41">
        <v>0</v>
      </c>
      <c r="S725" s="41">
        <v>70000</v>
      </c>
      <c r="T725" s="41">
        <v>0</v>
      </c>
      <c r="U725" s="41">
        <v>0</v>
      </c>
      <c r="V725" s="41">
        <v>70000</v>
      </c>
      <c r="W725" s="41">
        <v>0</v>
      </c>
      <c r="X725" s="41">
        <v>0</v>
      </c>
      <c r="Y725" s="41">
        <v>0</v>
      </c>
      <c r="Z725" s="41">
        <v>0</v>
      </c>
    </row>
    <row r="726" spans="1:26" ht="15" customHeight="1" x14ac:dyDescent="0.3">
      <c r="A726" s="39" t="s">
        <v>1105</v>
      </c>
      <c r="B726" s="40" t="s">
        <v>1106</v>
      </c>
      <c r="C726" s="43" t="s">
        <v>1013</v>
      </c>
      <c r="D726" s="39" t="s">
        <v>36</v>
      </c>
      <c r="E726" s="39" t="s">
        <v>43</v>
      </c>
      <c r="F726" s="39" t="s">
        <v>43</v>
      </c>
      <c r="G726" s="39" t="s">
        <v>43</v>
      </c>
      <c r="H726" s="39" t="s">
        <v>855</v>
      </c>
      <c r="I726" s="39" t="s">
        <v>861</v>
      </c>
      <c r="J726" s="39"/>
      <c r="K726" s="39"/>
      <c r="L726" s="39" t="s">
        <v>38</v>
      </c>
      <c r="M726" s="39" t="s">
        <v>39</v>
      </c>
      <c r="N726" s="39" t="s">
        <v>40</v>
      </c>
      <c r="O726" s="40" t="s">
        <v>888</v>
      </c>
      <c r="P726" s="41">
        <v>21000000</v>
      </c>
      <c r="Q726" s="41">
        <v>0</v>
      </c>
      <c r="R726" s="41">
        <v>0</v>
      </c>
      <c r="S726" s="41">
        <v>21000000</v>
      </c>
      <c r="T726" s="41">
        <v>0</v>
      </c>
      <c r="U726" s="41">
        <v>21000000</v>
      </c>
      <c r="V726" s="41">
        <v>0</v>
      </c>
      <c r="W726" s="41">
        <v>5139459</v>
      </c>
      <c r="X726" s="41">
        <v>5139459</v>
      </c>
      <c r="Y726" s="41">
        <v>5139459</v>
      </c>
      <c r="Z726" s="41">
        <v>5139459</v>
      </c>
    </row>
    <row r="727" spans="1:26" ht="15" customHeight="1" x14ac:dyDescent="0.3">
      <c r="A727" s="39" t="s">
        <v>1105</v>
      </c>
      <c r="B727" s="40" t="s">
        <v>1106</v>
      </c>
      <c r="C727" s="43" t="s">
        <v>1014</v>
      </c>
      <c r="D727" s="39" t="s">
        <v>36</v>
      </c>
      <c r="E727" s="39" t="s">
        <v>43</v>
      </c>
      <c r="F727" s="39" t="s">
        <v>43</v>
      </c>
      <c r="G727" s="39" t="s">
        <v>43</v>
      </c>
      <c r="H727" s="39" t="s">
        <v>857</v>
      </c>
      <c r="I727" s="39" t="s">
        <v>57</v>
      </c>
      <c r="J727" s="39"/>
      <c r="K727" s="39"/>
      <c r="L727" s="39" t="s">
        <v>38</v>
      </c>
      <c r="M727" s="39" t="s">
        <v>39</v>
      </c>
      <c r="N727" s="39" t="s">
        <v>40</v>
      </c>
      <c r="O727" s="40" t="s">
        <v>889</v>
      </c>
      <c r="P727" s="41">
        <v>2100000</v>
      </c>
      <c r="Q727" s="41">
        <v>0</v>
      </c>
      <c r="R727" s="41">
        <v>2100000</v>
      </c>
      <c r="S727" s="41">
        <v>0</v>
      </c>
      <c r="T727" s="41">
        <v>0</v>
      </c>
      <c r="U727" s="41">
        <v>0</v>
      </c>
      <c r="V727" s="41">
        <v>0</v>
      </c>
      <c r="W727" s="41">
        <v>0</v>
      </c>
      <c r="X727" s="41">
        <v>0</v>
      </c>
      <c r="Y727" s="41">
        <v>0</v>
      </c>
      <c r="Z727" s="41">
        <v>0</v>
      </c>
    </row>
    <row r="728" spans="1:26" ht="15" customHeight="1" x14ac:dyDescent="0.3">
      <c r="A728" s="39" t="s">
        <v>1105</v>
      </c>
      <c r="B728" s="40" t="s">
        <v>1106</v>
      </c>
      <c r="C728" s="43" t="s">
        <v>187</v>
      </c>
      <c r="D728" s="39" t="s">
        <v>36</v>
      </c>
      <c r="E728" s="39" t="s">
        <v>43</v>
      </c>
      <c r="F728" s="39" t="s">
        <v>43</v>
      </c>
      <c r="G728" s="39" t="s">
        <v>43</v>
      </c>
      <c r="H728" s="39" t="s">
        <v>857</v>
      </c>
      <c r="I728" s="39" t="s">
        <v>60</v>
      </c>
      <c r="J728" s="39"/>
      <c r="K728" s="39"/>
      <c r="L728" s="39" t="s">
        <v>38</v>
      </c>
      <c r="M728" s="39" t="s">
        <v>39</v>
      </c>
      <c r="N728" s="39" t="s">
        <v>40</v>
      </c>
      <c r="O728" s="40" t="s">
        <v>890</v>
      </c>
      <c r="P728" s="41">
        <v>0</v>
      </c>
      <c r="Q728" s="41">
        <v>2100000</v>
      </c>
      <c r="R728" s="41">
        <v>0</v>
      </c>
      <c r="S728" s="41">
        <v>2100000</v>
      </c>
      <c r="T728" s="41">
        <v>0</v>
      </c>
      <c r="U728" s="41">
        <v>2100000</v>
      </c>
      <c r="V728" s="41">
        <v>0</v>
      </c>
      <c r="W728" s="41">
        <v>0</v>
      </c>
      <c r="X728" s="41">
        <v>0</v>
      </c>
      <c r="Y728" s="41">
        <v>0</v>
      </c>
      <c r="Z728" s="41">
        <v>0</v>
      </c>
    </row>
    <row r="729" spans="1:26" ht="15" customHeight="1" x14ac:dyDescent="0.3">
      <c r="A729" s="39" t="s">
        <v>1105</v>
      </c>
      <c r="B729" s="40" t="s">
        <v>1106</v>
      </c>
      <c r="C729" s="43" t="s">
        <v>1017</v>
      </c>
      <c r="D729" s="39" t="s">
        <v>36</v>
      </c>
      <c r="E729" s="39" t="s">
        <v>43</v>
      </c>
      <c r="F729" s="39" t="s">
        <v>43</v>
      </c>
      <c r="G729" s="39" t="s">
        <v>43</v>
      </c>
      <c r="H729" s="39" t="s">
        <v>859</v>
      </c>
      <c r="I729" s="39" t="s">
        <v>851</v>
      </c>
      <c r="J729" s="39"/>
      <c r="K729" s="39"/>
      <c r="L729" s="39" t="s">
        <v>38</v>
      </c>
      <c r="M729" s="39" t="s">
        <v>39</v>
      </c>
      <c r="N729" s="39" t="s">
        <v>40</v>
      </c>
      <c r="O729" s="40" t="s">
        <v>893</v>
      </c>
      <c r="P729" s="41">
        <v>2000000</v>
      </c>
      <c r="Q729" s="41">
        <v>0</v>
      </c>
      <c r="R729" s="41">
        <v>0</v>
      </c>
      <c r="S729" s="41">
        <v>2000000</v>
      </c>
      <c r="T729" s="41">
        <v>0</v>
      </c>
      <c r="U729" s="41">
        <v>2000000</v>
      </c>
      <c r="V729" s="41">
        <v>0</v>
      </c>
      <c r="W729" s="41">
        <v>618800</v>
      </c>
      <c r="X729" s="41">
        <v>618800</v>
      </c>
      <c r="Y729" s="41">
        <v>618800</v>
      </c>
      <c r="Z729" s="41">
        <v>618800</v>
      </c>
    </row>
    <row r="730" spans="1:26" ht="15" customHeight="1" x14ac:dyDescent="0.3">
      <c r="A730" s="39" t="s">
        <v>1105</v>
      </c>
      <c r="B730" s="40" t="s">
        <v>1106</v>
      </c>
      <c r="C730" s="43" t="s">
        <v>1023</v>
      </c>
      <c r="D730" s="39" t="s">
        <v>36</v>
      </c>
      <c r="E730" s="39" t="s">
        <v>43</v>
      </c>
      <c r="F730" s="39" t="s">
        <v>43</v>
      </c>
      <c r="G730" s="39" t="s">
        <v>43</v>
      </c>
      <c r="H730" s="39" t="s">
        <v>861</v>
      </c>
      <c r="I730" s="39" t="s">
        <v>851</v>
      </c>
      <c r="J730" s="39"/>
      <c r="K730" s="39"/>
      <c r="L730" s="39" t="s">
        <v>38</v>
      </c>
      <c r="M730" s="39" t="s">
        <v>39</v>
      </c>
      <c r="N730" s="39" t="s">
        <v>40</v>
      </c>
      <c r="O730" s="40" t="s">
        <v>899</v>
      </c>
      <c r="P730" s="41">
        <v>800000</v>
      </c>
      <c r="Q730" s="41">
        <v>0</v>
      </c>
      <c r="R730" s="41">
        <v>0</v>
      </c>
      <c r="S730" s="41">
        <v>800000</v>
      </c>
      <c r="T730" s="41">
        <v>0</v>
      </c>
      <c r="U730" s="41">
        <v>800000</v>
      </c>
      <c r="V730" s="41">
        <v>0</v>
      </c>
      <c r="W730" s="41">
        <v>234574</v>
      </c>
      <c r="X730" s="41">
        <v>234574</v>
      </c>
      <c r="Y730" s="41">
        <v>234574</v>
      </c>
      <c r="Z730" s="41">
        <v>234574</v>
      </c>
    </row>
    <row r="731" spans="1:26" ht="15" customHeight="1" x14ac:dyDescent="0.3">
      <c r="A731" s="39" t="s">
        <v>1105</v>
      </c>
      <c r="B731" s="40" t="s">
        <v>1106</v>
      </c>
      <c r="C731" s="43" t="s">
        <v>1025</v>
      </c>
      <c r="D731" s="39" t="s">
        <v>36</v>
      </c>
      <c r="E731" s="39" t="s">
        <v>43</v>
      </c>
      <c r="F731" s="39" t="s">
        <v>43</v>
      </c>
      <c r="G731" s="39" t="s">
        <v>43</v>
      </c>
      <c r="H731" s="39" t="s">
        <v>863</v>
      </c>
      <c r="I731" s="39"/>
      <c r="J731" s="39"/>
      <c r="K731" s="39"/>
      <c r="L731" s="39" t="s">
        <v>38</v>
      </c>
      <c r="M731" s="39" t="s">
        <v>39</v>
      </c>
      <c r="N731" s="39" t="s">
        <v>40</v>
      </c>
      <c r="O731" s="40" t="s">
        <v>901</v>
      </c>
      <c r="P731" s="41">
        <v>0</v>
      </c>
      <c r="Q731" s="41">
        <v>258320</v>
      </c>
      <c r="R731" s="41">
        <v>0</v>
      </c>
      <c r="S731" s="41">
        <v>258320</v>
      </c>
      <c r="T731" s="41">
        <v>0</v>
      </c>
      <c r="U731" s="41">
        <v>258320</v>
      </c>
      <c r="V731" s="41">
        <v>0</v>
      </c>
      <c r="W731" s="41">
        <v>258320</v>
      </c>
      <c r="X731" s="41">
        <v>258320</v>
      </c>
      <c r="Y731" s="41">
        <v>258320</v>
      </c>
      <c r="Z731" s="41">
        <v>258320</v>
      </c>
    </row>
    <row r="732" spans="1:26" ht="15" customHeight="1" x14ac:dyDescent="0.3">
      <c r="A732" s="39" t="s">
        <v>1105</v>
      </c>
      <c r="B732" s="40" t="s">
        <v>1106</v>
      </c>
      <c r="C732" s="43" t="s">
        <v>1026</v>
      </c>
      <c r="D732" s="39" t="s">
        <v>36</v>
      </c>
      <c r="E732" s="39" t="s">
        <v>46</v>
      </c>
      <c r="F732" s="39" t="s">
        <v>53</v>
      </c>
      <c r="G732" s="39" t="s">
        <v>43</v>
      </c>
      <c r="H732" s="39" t="s">
        <v>54</v>
      </c>
      <c r="I732" s="39" t="s">
        <v>57</v>
      </c>
      <c r="J732" s="39"/>
      <c r="K732" s="39"/>
      <c r="L732" s="39" t="s">
        <v>38</v>
      </c>
      <c r="M732" s="39" t="s">
        <v>39</v>
      </c>
      <c r="N732" s="39" t="s">
        <v>40</v>
      </c>
      <c r="O732" s="40" t="s">
        <v>902</v>
      </c>
      <c r="P732" s="41">
        <v>0</v>
      </c>
      <c r="Q732" s="41">
        <v>934611</v>
      </c>
      <c r="R732" s="41">
        <v>0</v>
      </c>
      <c r="S732" s="41">
        <v>934611</v>
      </c>
      <c r="T732" s="41">
        <v>0</v>
      </c>
      <c r="U732" s="41">
        <v>913741</v>
      </c>
      <c r="V732" s="41">
        <v>20870</v>
      </c>
      <c r="W732" s="41">
        <v>913741</v>
      </c>
      <c r="X732" s="41">
        <v>913741</v>
      </c>
      <c r="Y732" s="41">
        <v>913741</v>
      </c>
      <c r="Z732" s="41">
        <v>913741</v>
      </c>
    </row>
    <row r="733" spans="1:26" ht="15" customHeight="1" x14ac:dyDescent="0.3">
      <c r="A733" s="39" t="s">
        <v>1105</v>
      </c>
      <c r="B733" s="40" t="s">
        <v>1106</v>
      </c>
      <c r="C733" s="43" t="s">
        <v>1028</v>
      </c>
      <c r="D733" s="39" t="s">
        <v>36</v>
      </c>
      <c r="E733" s="39" t="s">
        <v>63</v>
      </c>
      <c r="F733" s="39" t="s">
        <v>37</v>
      </c>
      <c r="G733" s="39" t="s">
        <v>43</v>
      </c>
      <c r="H733" s="39" t="s">
        <v>57</v>
      </c>
      <c r="I733" s="39"/>
      <c r="J733" s="39"/>
      <c r="K733" s="39"/>
      <c r="L733" s="39" t="s">
        <v>38</v>
      </c>
      <c r="M733" s="39" t="s">
        <v>39</v>
      </c>
      <c r="N733" s="39" t="s">
        <v>40</v>
      </c>
      <c r="O733" s="40" t="s">
        <v>904</v>
      </c>
      <c r="P733" s="41">
        <v>0</v>
      </c>
      <c r="Q733" s="41">
        <v>11829000</v>
      </c>
      <c r="R733" s="41">
        <v>0</v>
      </c>
      <c r="S733" s="41">
        <v>11829000</v>
      </c>
      <c r="T733" s="41">
        <v>0</v>
      </c>
      <c r="U733" s="41">
        <v>11829000</v>
      </c>
      <c r="V733" s="41">
        <v>0</v>
      </c>
      <c r="W733" s="41">
        <v>11829000</v>
      </c>
      <c r="X733" s="41">
        <v>11829000</v>
      </c>
      <c r="Y733" s="41">
        <v>11829000</v>
      </c>
      <c r="Z733" s="41">
        <v>11829000</v>
      </c>
    </row>
    <row r="734" spans="1:26" ht="15" customHeight="1" x14ac:dyDescent="0.3">
      <c r="A734" s="39" t="s">
        <v>1105</v>
      </c>
      <c r="B734" s="40" t="s">
        <v>1106</v>
      </c>
      <c r="C734" s="43" t="s">
        <v>1029</v>
      </c>
      <c r="D734" s="39" t="s">
        <v>36</v>
      </c>
      <c r="E734" s="39" t="s">
        <v>63</v>
      </c>
      <c r="F734" s="39" t="s">
        <v>37</v>
      </c>
      <c r="G734" s="39" t="s">
        <v>43</v>
      </c>
      <c r="H734" s="39" t="s">
        <v>849</v>
      </c>
      <c r="I734" s="39"/>
      <c r="J734" s="39"/>
      <c r="K734" s="39"/>
      <c r="L734" s="39" t="s">
        <v>50</v>
      </c>
      <c r="M734" s="39" t="s">
        <v>51</v>
      </c>
      <c r="N734" s="39" t="s">
        <v>40</v>
      </c>
      <c r="O734" s="40" t="s">
        <v>905</v>
      </c>
      <c r="P734" s="41">
        <v>0</v>
      </c>
      <c r="Q734" s="41">
        <v>1676000</v>
      </c>
      <c r="R734" s="41">
        <v>0</v>
      </c>
      <c r="S734" s="41">
        <v>1676000</v>
      </c>
      <c r="T734" s="41">
        <v>0</v>
      </c>
      <c r="U734" s="41">
        <v>1632000</v>
      </c>
      <c r="V734" s="41">
        <v>44000</v>
      </c>
      <c r="W734" s="41">
        <v>1632000</v>
      </c>
      <c r="X734" s="41">
        <v>1632000</v>
      </c>
      <c r="Y734" s="41">
        <v>1632000</v>
      </c>
      <c r="Z734" s="41">
        <v>1632000</v>
      </c>
    </row>
    <row r="735" spans="1:26" ht="15" customHeight="1" x14ac:dyDescent="0.3">
      <c r="A735" s="39" t="s">
        <v>1105</v>
      </c>
      <c r="B735" s="40" t="s">
        <v>1106</v>
      </c>
      <c r="C735" s="43" t="s">
        <v>1043</v>
      </c>
      <c r="D735" s="39" t="s">
        <v>68</v>
      </c>
      <c r="E735" s="39" t="s">
        <v>81</v>
      </c>
      <c r="F735" s="39" t="s">
        <v>70</v>
      </c>
      <c r="G735" s="39" t="s">
        <v>78</v>
      </c>
      <c r="H735" s="39" t="s">
        <v>908</v>
      </c>
      <c r="I735" s="39" t="s">
        <v>932</v>
      </c>
      <c r="J735" s="39" t="s">
        <v>43</v>
      </c>
      <c r="K735" s="39"/>
      <c r="L735" s="39" t="s">
        <v>38</v>
      </c>
      <c r="M735" s="39" t="s">
        <v>39</v>
      </c>
      <c r="N735" s="39" t="s">
        <v>40</v>
      </c>
      <c r="O735" s="40" t="s">
        <v>933</v>
      </c>
      <c r="P735" s="41">
        <v>0</v>
      </c>
      <c r="Q735" s="41">
        <v>387607150</v>
      </c>
      <c r="R735" s="41">
        <v>0</v>
      </c>
      <c r="S735" s="41">
        <v>387607150</v>
      </c>
      <c r="T735" s="41">
        <v>0</v>
      </c>
      <c r="U735" s="41">
        <v>387062800</v>
      </c>
      <c r="V735" s="41">
        <v>544350</v>
      </c>
      <c r="W735" s="41">
        <v>169904628</v>
      </c>
      <c r="X735" s="41">
        <v>5775441</v>
      </c>
      <c r="Y735" s="41">
        <v>5775441</v>
      </c>
      <c r="Z735" s="41">
        <v>5775441</v>
      </c>
    </row>
    <row r="736" spans="1:26" ht="15" customHeight="1" x14ac:dyDescent="0.3">
      <c r="A736" s="39" t="s">
        <v>1105</v>
      </c>
      <c r="B736" s="40" t="s">
        <v>1106</v>
      </c>
      <c r="C736" s="43" t="s">
        <v>1043</v>
      </c>
      <c r="D736" s="39" t="s">
        <v>68</v>
      </c>
      <c r="E736" s="39" t="s">
        <v>81</v>
      </c>
      <c r="F736" s="39" t="s">
        <v>70</v>
      </c>
      <c r="G736" s="39" t="s">
        <v>78</v>
      </c>
      <c r="H736" s="39" t="s">
        <v>908</v>
      </c>
      <c r="I736" s="39" t="s">
        <v>932</v>
      </c>
      <c r="J736" s="39" t="s">
        <v>43</v>
      </c>
      <c r="K736" s="39"/>
      <c r="L736" s="39" t="s">
        <v>38</v>
      </c>
      <c r="M736" s="39" t="s">
        <v>83</v>
      </c>
      <c r="N736" s="39" t="s">
        <v>40</v>
      </c>
      <c r="O736" s="40" t="s">
        <v>933</v>
      </c>
      <c r="P736" s="41">
        <v>0</v>
      </c>
      <c r="Q736" s="41">
        <v>86701564</v>
      </c>
      <c r="R736" s="41">
        <v>0</v>
      </c>
      <c r="S736" s="41">
        <v>86701564</v>
      </c>
      <c r="T736" s="41">
        <v>0</v>
      </c>
      <c r="U736" s="41">
        <v>82901564</v>
      </c>
      <c r="V736" s="41">
        <v>3800000</v>
      </c>
      <c r="W736" s="41">
        <v>20294759</v>
      </c>
      <c r="X736" s="41">
        <v>4304916</v>
      </c>
      <c r="Y736" s="41">
        <v>4304916</v>
      </c>
      <c r="Z736" s="41">
        <v>4304916</v>
      </c>
    </row>
    <row r="737" spans="1:26" ht="15" customHeight="1" x14ac:dyDescent="0.3">
      <c r="A737" s="39" t="s">
        <v>1105</v>
      </c>
      <c r="B737" s="40" t="s">
        <v>1106</v>
      </c>
      <c r="C737" s="43" t="s">
        <v>1044</v>
      </c>
      <c r="D737" s="39" t="s">
        <v>68</v>
      </c>
      <c r="E737" s="39" t="s">
        <v>81</v>
      </c>
      <c r="F737" s="39" t="s">
        <v>70</v>
      </c>
      <c r="G737" s="39" t="s">
        <v>78</v>
      </c>
      <c r="H737" s="39" t="s">
        <v>908</v>
      </c>
      <c r="I737" s="39" t="s">
        <v>934</v>
      </c>
      <c r="J737" s="39" t="s">
        <v>43</v>
      </c>
      <c r="K737" s="39"/>
      <c r="L737" s="39" t="s">
        <v>50</v>
      </c>
      <c r="M737" s="39" t="s">
        <v>51</v>
      </c>
      <c r="N737" s="39" t="s">
        <v>40</v>
      </c>
      <c r="O737" s="40" t="s">
        <v>935</v>
      </c>
      <c r="P737" s="41">
        <v>0</v>
      </c>
      <c r="Q737" s="41">
        <v>34807890</v>
      </c>
      <c r="R737" s="41">
        <v>0</v>
      </c>
      <c r="S737" s="41">
        <v>34807890</v>
      </c>
      <c r="T737" s="41">
        <v>0</v>
      </c>
      <c r="U737" s="41">
        <v>0</v>
      </c>
      <c r="V737" s="41">
        <v>34807890</v>
      </c>
      <c r="W737" s="41">
        <v>0</v>
      </c>
      <c r="X737" s="41">
        <v>0</v>
      </c>
      <c r="Y737" s="41">
        <v>0</v>
      </c>
      <c r="Z737" s="41">
        <v>0</v>
      </c>
    </row>
    <row r="738" spans="1:26" ht="15" customHeight="1" x14ac:dyDescent="0.3">
      <c r="A738" s="39" t="s">
        <v>1105</v>
      </c>
      <c r="B738" s="40" t="s">
        <v>1106</v>
      </c>
      <c r="C738" s="43" t="s">
        <v>1059</v>
      </c>
      <c r="D738" s="39" t="s">
        <v>68</v>
      </c>
      <c r="E738" s="39" t="s">
        <v>90</v>
      </c>
      <c r="F738" s="39" t="s">
        <v>70</v>
      </c>
      <c r="G738" s="39" t="s">
        <v>91</v>
      </c>
      <c r="H738" s="39" t="s">
        <v>908</v>
      </c>
      <c r="I738" s="39" t="s">
        <v>964</v>
      </c>
      <c r="J738" s="39" t="s">
        <v>43</v>
      </c>
      <c r="K738" s="39"/>
      <c r="L738" s="39" t="s">
        <v>50</v>
      </c>
      <c r="M738" s="39" t="s">
        <v>51</v>
      </c>
      <c r="N738" s="39" t="s">
        <v>40</v>
      </c>
      <c r="O738" s="40" t="s">
        <v>965</v>
      </c>
      <c r="P738" s="41">
        <v>0</v>
      </c>
      <c r="Q738" s="41">
        <v>24269760</v>
      </c>
      <c r="R738" s="41">
        <v>0</v>
      </c>
      <c r="S738" s="41">
        <v>24269760</v>
      </c>
      <c r="T738" s="41">
        <v>0</v>
      </c>
      <c r="U738" s="41">
        <v>24269760</v>
      </c>
      <c r="V738" s="41">
        <v>0</v>
      </c>
      <c r="W738" s="41">
        <v>0</v>
      </c>
      <c r="X738" s="42">
        <v>0</v>
      </c>
      <c r="Y738" s="41">
        <v>0</v>
      </c>
      <c r="Z738" s="41">
        <v>0</v>
      </c>
    </row>
    <row r="739" spans="1:26" ht="15" customHeight="1" x14ac:dyDescent="0.3">
      <c r="A739" s="39" t="s">
        <v>1107</v>
      </c>
      <c r="B739" s="40" t="s">
        <v>1108</v>
      </c>
      <c r="C739" s="43" t="s">
        <v>983</v>
      </c>
      <c r="D739" s="39" t="s">
        <v>36</v>
      </c>
      <c r="E739" s="39" t="s">
        <v>37</v>
      </c>
      <c r="F739" s="39" t="s">
        <v>37</v>
      </c>
      <c r="G739" s="39" t="s">
        <v>37</v>
      </c>
      <c r="H739" s="39" t="s">
        <v>57</v>
      </c>
      <c r="I739" s="39" t="s">
        <v>57</v>
      </c>
      <c r="J739" s="39"/>
      <c r="K739" s="39"/>
      <c r="L739" s="39" t="s">
        <v>38</v>
      </c>
      <c r="M739" s="39" t="s">
        <v>39</v>
      </c>
      <c r="N739" s="39" t="s">
        <v>40</v>
      </c>
      <c r="O739" s="40" t="s">
        <v>848</v>
      </c>
      <c r="P739" s="41">
        <v>907874000</v>
      </c>
      <c r="Q739" s="41">
        <v>0</v>
      </c>
      <c r="R739" s="41">
        <v>0</v>
      </c>
      <c r="S739" s="41">
        <v>907874000</v>
      </c>
      <c r="T739" s="41">
        <v>0</v>
      </c>
      <c r="U739" s="41">
        <v>311586023</v>
      </c>
      <c r="V739" s="41">
        <v>596287977</v>
      </c>
      <c r="W739" s="41">
        <v>311586023</v>
      </c>
      <c r="X739" s="41">
        <v>311586023</v>
      </c>
      <c r="Y739" s="41">
        <v>311586023</v>
      </c>
      <c r="Z739" s="41">
        <v>311586023</v>
      </c>
    </row>
    <row r="740" spans="1:26" ht="15" customHeight="1" x14ac:dyDescent="0.3">
      <c r="A740" s="39" t="s">
        <v>1107</v>
      </c>
      <c r="B740" s="40" t="s">
        <v>1108</v>
      </c>
      <c r="C740" s="43" t="s">
        <v>985</v>
      </c>
      <c r="D740" s="39" t="s">
        <v>36</v>
      </c>
      <c r="E740" s="39" t="s">
        <v>37</v>
      </c>
      <c r="F740" s="39" t="s">
        <v>37</v>
      </c>
      <c r="G740" s="39" t="s">
        <v>37</v>
      </c>
      <c r="H740" s="39" t="s">
        <v>57</v>
      </c>
      <c r="I740" s="39" t="s">
        <v>851</v>
      </c>
      <c r="J740" s="39"/>
      <c r="K740" s="39"/>
      <c r="L740" s="39" t="s">
        <v>38</v>
      </c>
      <c r="M740" s="39" t="s">
        <v>39</v>
      </c>
      <c r="N740" s="39" t="s">
        <v>40</v>
      </c>
      <c r="O740" s="40" t="s">
        <v>852</v>
      </c>
      <c r="P740" s="41">
        <v>23345000</v>
      </c>
      <c r="Q740" s="41">
        <v>0</v>
      </c>
      <c r="R740" s="41">
        <v>0</v>
      </c>
      <c r="S740" s="41">
        <v>23345000</v>
      </c>
      <c r="T740" s="41">
        <v>0</v>
      </c>
      <c r="U740" s="41">
        <v>8603433</v>
      </c>
      <c r="V740" s="41">
        <v>14741567</v>
      </c>
      <c r="W740" s="41">
        <v>8603433</v>
      </c>
      <c r="X740" s="41">
        <v>8603433</v>
      </c>
      <c r="Y740" s="41">
        <v>8603433</v>
      </c>
      <c r="Z740" s="41">
        <v>8603433</v>
      </c>
    </row>
    <row r="741" spans="1:26" ht="15" customHeight="1" x14ac:dyDescent="0.3">
      <c r="A741" s="39" t="s">
        <v>1107</v>
      </c>
      <c r="B741" s="40" t="s">
        <v>1108</v>
      </c>
      <c r="C741" s="43" t="s">
        <v>986</v>
      </c>
      <c r="D741" s="39" t="s">
        <v>36</v>
      </c>
      <c r="E741" s="39" t="s">
        <v>37</v>
      </c>
      <c r="F741" s="39" t="s">
        <v>37</v>
      </c>
      <c r="G741" s="39" t="s">
        <v>37</v>
      </c>
      <c r="H741" s="39" t="s">
        <v>57</v>
      </c>
      <c r="I741" s="39" t="s">
        <v>853</v>
      </c>
      <c r="J741" s="39"/>
      <c r="K741" s="39"/>
      <c r="L741" s="39" t="s">
        <v>38</v>
      </c>
      <c r="M741" s="39" t="s">
        <v>39</v>
      </c>
      <c r="N741" s="39" t="s">
        <v>40</v>
      </c>
      <c r="O741" s="40" t="s">
        <v>854</v>
      </c>
      <c r="P741" s="41">
        <v>33136000</v>
      </c>
      <c r="Q741" s="41">
        <v>0</v>
      </c>
      <c r="R741" s="41">
        <v>0</v>
      </c>
      <c r="S741" s="41">
        <v>33136000</v>
      </c>
      <c r="T741" s="41">
        <v>0</v>
      </c>
      <c r="U741" s="41">
        <v>12564749</v>
      </c>
      <c r="V741" s="41">
        <v>20571251</v>
      </c>
      <c r="W741" s="41">
        <v>12564749</v>
      </c>
      <c r="X741" s="41">
        <v>12564749</v>
      </c>
      <c r="Y741" s="41">
        <v>12564749</v>
      </c>
      <c r="Z741" s="41">
        <v>12564749</v>
      </c>
    </row>
    <row r="742" spans="1:26" ht="15" customHeight="1" x14ac:dyDescent="0.3">
      <c r="A742" s="39" t="s">
        <v>1107</v>
      </c>
      <c r="B742" s="40" t="s">
        <v>1108</v>
      </c>
      <c r="C742" s="43" t="s">
        <v>987</v>
      </c>
      <c r="D742" s="39" t="s">
        <v>36</v>
      </c>
      <c r="E742" s="39" t="s">
        <v>37</v>
      </c>
      <c r="F742" s="39" t="s">
        <v>37</v>
      </c>
      <c r="G742" s="39" t="s">
        <v>37</v>
      </c>
      <c r="H742" s="39" t="s">
        <v>57</v>
      </c>
      <c r="I742" s="39" t="s">
        <v>855</v>
      </c>
      <c r="J742" s="39"/>
      <c r="K742" s="39"/>
      <c r="L742" s="39" t="s">
        <v>38</v>
      </c>
      <c r="M742" s="39" t="s">
        <v>39</v>
      </c>
      <c r="N742" s="39" t="s">
        <v>40</v>
      </c>
      <c r="O742" s="40" t="s">
        <v>856</v>
      </c>
      <c r="P742" s="41">
        <v>89026000</v>
      </c>
      <c r="Q742" s="41">
        <v>0</v>
      </c>
      <c r="R742" s="41">
        <v>0</v>
      </c>
      <c r="S742" s="41">
        <v>89026000</v>
      </c>
      <c r="T742" s="41">
        <v>0</v>
      </c>
      <c r="U742" s="41">
        <v>0</v>
      </c>
      <c r="V742" s="41">
        <v>89026000</v>
      </c>
      <c r="W742" s="41">
        <v>0</v>
      </c>
      <c r="X742" s="41">
        <v>0</v>
      </c>
      <c r="Y742" s="41">
        <v>0</v>
      </c>
      <c r="Z742" s="41">
        <v>0</v>
      </c>
    </row>
    <row r="743" spans="1:26" ht="15" customHeight="1" x14ac:dyDescent="0.3">
      <c r="A743" s="39" t="s">
        <v>1107</v>
      </c>
      <c r="B743" s="40" t="s">
        <v>1108</v>
      </c>
      <c r="C743" s="43" t="s">
        <v>988</v>
      </c>
      <c r="D743" s="39" t="s">
        <v>36</v>
      </c>
      <c r="E743" s="39" t="s">
        <v>37</v>
      </c>
      <c r="F743" s="39" t="s">
        <v>37</v>
      </c>
      <c r="G743" s="39" t="s">
        <v>37</v>
      </c>
      <c r="H743" s="39" t="s">
        <v>57</v>
      </c>
      <c r="I743" s="39" t="s">
        <v>857</v>
      </c>
      <c r="J743" s="39"/>
      <c r="K743" s="39"/>
      <c r="L743" s="39" t="s">
        <v>38</v>
      </c>
      <c r="M743" s="39" t="s">
        <v>39</v>
      </c>
      <c r="N743" s="39" t="s">
        <v>40</v>
      </c>
      <c r="O743" s="40" t="s">
        <v>858</v>
      </c>
      <c r="P743" s="41">
        <v>32810000</v>
      </c>
      <c r="Q743" s="41">
        <v>0</v>
      </c>
      <c r="R743" s="41">
        <v>0</v>
      </c>
      <c r="S743" s="41">
        <v>32810000</v>
      </c>
      <c r="T743" s="41">
        <v>0</v>
      </c>
      <c r="U743" s="41">
        <v>10691834</v>
      </c>
      <c r="V743" s="41">
        <v>22118166</v>
      </c>
      <c r="W743" s="41">
        <v>10691834</v>
      </c>
      <c r="X743" s="41">
        <v>10691834</v>
      </c>
      <c r="Y743" s="41">
        <v>10691834</v>
      </c>
      <c r="Z743" s="41">
        <v>10691834</v>
      </c>
    </row>
    <row r="744" spans="1:26" ht="15" customHeight="1" x14ac:dyDescent="0.3">
      <c r="A744" s="39" t="s">
        <v>1107</v>
      </c>
      <c r="B744" s="40" t="s">
        <v>1108</v>
      </c>
      <c r="C744" s="43" t="s">
        <v>990</v>
      </c>
      <c r="D744" s="39" t="s">
        <v>36</v>
      </c>
      <c r="E744" s="39" t="s">
        <v>37</v>
      </c>
      <c r="F744" s="39" t="s">
        <v>37</v>
      </c>
      <c r="G744" s="39" t="s">
        <v>37</v>
      </c>
      <c r="H744" s="39" t="s">
        <v>57</v>
      </c>
      <c r="I744" s="39" t="s">
        <v>861</v>
      </c>
      <c r="J744" s="39"/>
      <c r="K744" s="39"/>
      <c r="L744" s="39" t="s">
        <v>38</v>
      </c>
      <c r="M744" s="39" t="s">
        <v>39</v>
      </c>
      <c r="N744" s="39" t="s">
        <v>40</v>
      </c>
      <c r="O744" s="40" t="s">
        <v>862</v>
      </c>
      <c r="P744" s="41">
        <v>116976000</v>
      </c>
      <c r="Q744" s="41">
        <v>0</v>
      </c>
      <c r="R744" s="41">
        <v>0</v>
      </c>
      <c r="S744" s="41">
        <v>116976000</v>
      </c>
      <c r="T744" s="41">
        <v>0</v>
      </c>
      <c r="U744" s="41">
        <v>0</v>
      </c>
      <c r="V744" s="41">
        <v>116976000</v>
      </c>
      <c r="W744" s="41">
        <v>0</v>
      </c>
      <c r="X744" s="41">
        <v>0</v>
      </c>
      <c r="Y744" s="41">
        <v>0</v>
      </c>
      <c r="Z744" s="41">
        <v>0</v>
      </c>
    </row>
    <row r="745" spans="1:26" ht="15" customHeight="1" x14ac:dyDescent="0.3">
      <c r="A745" s="39" t="s">
        <v>1107</v>
      </c>
      <c r="B745" s="40" t="s">
        <v>1108</v>
      </c>
      <c r="C745" s="43" t="s">
        <v>991</v>
      </c>
      <c r="D745" s="39" t="s">
        <v>36</v>
      </c>
      <c r="E745" s="39" t="s">
        <v>37</v>
      </c>
      <c r="F745" s="39" t="s">
        <v>37</v>
      </c>
      <c r="G745" s="39" t="s">
        <v>37</v>
      </c>
      <c r="H745" s="39" t="s">
        <v>57</v>
      </c>
      <c r="I745" s="39" t="s">
        <v>863</v>
      </c>
      <c r="J745" s="39"/>
      <c r="K745" s="39"/>
      <c r="L745" s="39" t="s">
        <v>38</v>
      </c>
      <c r="M745" s="39" t="s">
        <v>39</v>
      </c>
      <c r="N745" s="39" t="s">
        <v>40</v>
      </c>
      <c r="O745" s="40" t="s">
        <v>864</v>
      </c>
      <c r="P745" s="41">
        <v>67970000</v>
      </c>
      <c r="Q745" s="41">
        <v>0</v>
      </c>
      <c r="R745" s="41">
        <v>0</v>
      </c>
      <c r="S745" s="41">
        <v>67970000</v>
      </c>
      <c r="T745" s="41">
        <v>0</v>
      </c>
      <c r="U745" s="41">
        <v>16550152</v>
      </c>
      <c r="V745" s="41">
        <v>51419848</v>
      </c>
      <c r="W745" s="41">
        <v>16550152</v>
      </c>
      <c r="X745" s="41">
        <v>16550152</v>
      </c>
      <c r="Y745" s="41">
        <v>16550152</v>
      </c>
      <c r="Z745" s="41">
        <v>16550152</v>
      </c>
    </row>
    <row r="746" spans="1:26" ht="15" customHeight="1" x14ac:dyDescent="0.3">
      <c r="A746" s="39" t="s">
        <v>1107</v>
      </c>
      <c r="B746" s="40" t="s">
        <v>1108</v>
      </c>
      <c r="C746" s="43" t="s">
        <v>992</v>
      </c>
      <c r="D746" s="39" t="s">
        <v>36</v>
      </c>
      <c r="E746" s="39" t="s">
        <v>37</v>
      </c>
      <c r="F746" s="39" t="s">
        <v>37</v>
      </c>
      <c r="G746" s="39" t="s">
        <v>43</v>
      </c>
      <c r="H746" s="39" t="s">
        <v>57</v>
      </c>
      <c r="I746" s="39"/>
      <c r="J746" s="39"/>
      <c r="K746" s="39"/>
      <c r="L746" s="39" t="s">
        <v>38</v>
      </c>
      <c r="M746" s="39" t="s">
        <v>39</v>
      </c>
      <c r="N746" s="39" t="s">
        <v>40</v>
      </c>
      <c r="O746" s="40" t="s">
        <v>865</v>
      </c>
      <c r="P746" s="41">
        <v>120336000</v>
      </c>
      <c r="Q746" s="41">
        <v>0</v>
      </c>
      <c r="R746" s="41">
        <v>0</v>
      </c>
      <c r="S746" s="41">
        <v>120336000</v>
      </c>
      <c r="T746" s="41">
        <v>0</v>
      </c>
      <c r="U746" s="41">
        <v>32059500</v>
      </c>
      <c r="V746" s="41">
        <v>88276500</v>
      </c>
      <c r="W746" s="41">
        <v>32059500</v>
      </c>
      <c r="X746" s="41">
        <v>32059500</v>
      </c>
      <c r="Y746" s="41">
        <v>32059500</v>
      </c>
      <c r="Z746" s="41">
        <v>32059500</v>
      </c>
    </row>
    <row r="747" spans="1:26" ht="15" customHeight="1" x14ac:dyDescent="0.3">
      <c r="A747" s="39" t="s">
        <v>1107</v>
      </c>
      <c r="B747" s="40" t="s">
        <v>1108</v>
      </c>
      <c r="C747" s="43" t="s">
        <v>993</v>
      </c>
      <c r="D747" s="39" t="s">
        <v>36</v>
      </c>
      <c r="E747" s="39" t="s">
        <v>37</v>
      </c>
      <c r="F747" s="39" t="s">
        <v>37</v>
      </c>
      <c r="G747" s="39" t="s">
        <v>43</v>
      </c>
      <c r="H747" s="39" t="s">
        <v>60</v>
      </c>
      <c r="I747" s="39"/>
      <c r="J747" s="39"/>
      <c r="K747" s="39"/>
      <c r="L747" s="39" t="s">
        <v>38</v>
      </c>
      <c r="M747" s="39" t="s">
        <v>39</v>
      </c>
      <c r="N747" s="39" t="s">
        <v>40</v>
      </c>
      <c r="O747" s="40" t="s">
        <v>866</v>
      </c>
      <c r="P747" s="41">
        <v>83380000</v>
      </c>
      <c r="Q747" s="41">
        <v>0</v>
      </c>
      <c r="R747" s="41">
        <v>0</v>
      </c>
      <c r="S747" s="41">
        <v>83380000</v>
      </c>
      <c r="T747" s="41">
        <v>0</v>
      </c>
      <c r="U747" s="41">
        <v>28958900</v>
      </c>
      <c r="V747" s="41">
        <v>54421100</v>
      </c>
      <c r="W747" s="41">
        <v>28958900</v>
      </c>
      <c r="X747" s="41">
        <v>28958900</v>
      </c>
      <c r="Y747" s="41">
        <v>28958900</v>
      </c>
      <c r="Z747" s="41">
        <v>28958900</v>
      </c>
    </row>
    <row r="748" spans="1:26" ht="15" customHeight="1" x14ac:dyDescent="0.3">
      <c r="A748" s="39" t="s">
        <v>1107</v>
      </c>
      <c r="B748" s="40" t="s">
        <v>1108</v>
      </c>
      <c r="C748" s="43" t="s">
        <v>995</v>
      </c>
      <c r="D748" s="39" t="s">
        <v>36</v>
      </c>
      <c r="E748" s="39" t="s">
        <v>37</v>
      </c>
      <c r="F748" s="39" t="s">
        <v>37</v>
      </c>
      <c r="G748" s="39" t="s">
        <v>43</v>
      </c>
      <c r="H748" s="39" t="s">
        <v>851</v>
      </c>
      <c r="I748" s="39"/>
      <c r="J748" s="39"/>
      <c r="K748" s="39"/>
      <c r="L748" s="39" t="s">
        <v>38</v>
      </c>
      <c r="M748" s="39" t="s">
        <v>39</v>
      </c>
      <c r="N748" s="39" t="s">
        <v>40</v>
      </c>
      <c r="O748" s="40" t="s">
        <v>868</v>
      </c>
      <c r="P748" s="41">
        <v>50549000</v>
      </c>
      <c r="Q748" s="41">
        <v>0</v>
      </c>
      <c r="R748" s="41">
        <v>0</v>
      </c>
      <c r="S748" s="41">
        <v>50549000</v>
      </c>
      <c r="T748" s="41">
        <v>0</v>
      </c>
      <c r="U748" s="41">
        <v>16266600</v>
      </c>
      <c r="V748" s="41">
        <v>34282400</v>
      </c>
      <c r="W748" s="41">
        <v>16266600</v>
      </c>
      <c r="X748" s="41">
        <v>16266600</v>
      </c>
      <c r="Y748" s="41">
        <v>16266600</v>
      </c>
      <c r="Z748" s="41">
        <v>16266600</v>
      </c>
    </row>
    <row r="749" spans="1:26" ht="15" customHeight="1" x14ac:dyDescent="0.3">
      <c r="A749" s="39" t="s">
        <v>1107</v>
      </c>
      <c r="B749" s="40" t="s">
        <v>1108</v>
      </c>
      <c r="C749" s="43" t="s">
        <v>996</v>
      </c>
      <c r="D749" s="39" t="s">
        <v>36</v>
      </c>
      <c r="E749" s="39" t="s">
        <v>37</v>
      </c>
      <c r="F749" s="39" t="s">
        <v>37</v>
      </c>
      <c r="G749" s="39" t="s">
        <v>43</v>
      </c>
      <c r="H749" s="39" t="s">
        <v>853</v>
      </c>
      <c r="I749" s="39"/>
      <c r="J749" s="39"/>
      <c r="K749" s="39"/>
      <c r="L749" s="39" t="s">
        <v>38</v>
      </c>
      <c r="M749" s="39" t="s">
        <v>39</v>
      </c>
      <c r="N749" s="39" t="s">
        <v>40</v>
      </c>
      <c r="O749" s="40" t="s">
        <v>869</v>
      </c>
      <c r="P749" s="41">
        <v>14170000</v>
      </c>
      <c r="Q749" s="41">
        <v>0</v>
      </c>
      <c r="R749" s="41">
        <v>0</v>
      </c>
      <c r="S749" s="41">
        <v>14170000</v>
      </c>
      <c r="T749" s="41">
        <v>0</v>
      </c>
      <c r="U749" s="41">
        <v>4716000</v>
      </c>
      <c r="V749" s="41">
        <v>9454000</v>
      </c>
      <c r="W749" s="41">
        <v>4716000</v>
      </c>
      <c r="X749" s="41">
        <v>4716000</v>
      </c>
      <c r="Y749" s="41">
        <v>4716000</v>
      </c>
      <c r="Z749" s="41">
        <v>4716000</v>
      </c>
    </row>
    <row r="750" spans="1:26" ht="15" customHeight="1" x14ac:dyDescent="0.3">
      <c r="A750" s="39" t="s">
        <v>1107</v>
      </c>
      <c r="B750" s="40" t="s">
        <v>1108</v>
      </c>
      <c r="C750" s="43" t="s">
        <v>997</v>
      </c>
      <c r="D750" s="39" t="s">
        <v>36</v>
      </c>
      <c r="E750" s="39" t="s">
        <v>37</v>
      </c>
      <c r="F750" s="39" t="s">
        <v>37</v>
      </c>
      <c r="G750" s="39" t="s">
        <v>43</v>
      </c>
      <c r="H750" s="39" t="s">
        <v>855</v>
      </c>
      <c r="I750" s="39"/>
      <c r="J750" s="39"/>
      <c r="K750" s="39"/>
      <c r="L750" s="39" t="s">
        <v>38</v>
      </c>
      <c r="M750" s="39" t="s">
        <v>39</v>
      </c>
      <c r="N750" s="39" t="s">
        <v>40</v>
      </c>
      <c r="O750" s="40" t="s">
        <v>870</v>
      </c>
      <c r="P750" s="41">
        <v>37920000</v>
      </c>
      <c r="Q750" s="41">
        <v>0</v>
      </c>
      <c r="R750" s="41">
        <v>0</v>
      </c>
      <c r="S750" s="41">
        <v>37920000</v>
      </c>
      <c r="T750" s="41">
        <v>0</v>
      </c>
      <c r="U750" s="41">
        <v>12203900</v>
      </c>
      <c r="V750" s="41">
        <v>25716100</v>
      </c>
      <c r="W750" s="41">
        <v>12203900</v>
      </c>
      <c r="X750" s="41">
        <v>12203900</v>
      </c>
      <c r="Y750" s="41">
        <v>12203900</v>
      </c>
      <c r="Z750" s="41">
        <v>12203900</v>
      </c>
    </row>
    <row r="751" spans="1:26" ht="15" customHeight="1" x14ac:dyDescent="0.3">
      <c r="A751" s="39" t="s">
        <v>1107</v>
      </c>
      <c r="B751" s="40" t="s">
        <v>1108</v>
      </c>
      <c r="C751" s="43" t="s">
        <v>998</v>
      </c>
      <c r="D751" s="39" t="s">
        <v>36</v>
      </c>
      <c r="E751" s="39" t="s">
        <v>37</v>
      </c>
      <c r="F751" s="39" t="s">
        <v>37</v>
      </c>
      <c r="G751" s="39" t="s">
        <v>43</v>
      </c>
      <c r="H751" s="39" t="s">
        <v>857</v>
      </c>
      <c r="I751" s="39"/>
      <c r="J751" s="39"/>
      <c r="K751" s="39"/>
      <c r="L751" s="39" t="s">
        <v>38</v>
      </c>
      <c r="M751" s="39" t="s">
        <v>39</v>
      </c>
      <c r="N751" s="39" t="s">
        <v>40</v>
      </c>
      <c r="O751" s="40" t="s">
        <v>871</v>
      </c>
      <c r="P751" s="41">
        <v>25286000</v>
      </c>
      <c r="Q751" s="41">
        <v>0</v>
      </c>
      <c r="R751" s="41">
        <v>0</v>
      </c>
      <c r="S751" s="41">
        <v>25286000</v>
      </c>
      <c r="T751" s="41">
        <v>0</v>
      </c>
      <c r="U751" s="41">
        <v>8136700</v>
      </c>
      <c r="V751" s="41">
        <v>17149300</v>
      </c>
      <c r="W751" s="41">
        <v>8136700</v>
      </c>
      <c r="X751" s="41">
        <v>8136700</v>
      </c>
      <c r="Y751" s="41">
        <v>8136700</v>
      </c>
      <c r="Z751" s="41">
        <v>8136700</v>
      </c>
    </row>
    <row r="752" spans="1:26" ht="15" customHeight="1" x14ac:dyDescent="0.3">
      <c r="A752" s="39" t="s">
        <v>1107</v>
      </c>
      <c r="B752" s="40" t="s">
        <v>1108</v>
      </c>
      <c r="C752" s="43" t="s">
        <v>999</v>
      </c>
      <c r="D752" s="39" t="s">
        <v>36</v>
      </c>
      <c r="E752" s="39" t="s">
        <v>37</v>
      </c>
      <c r="F752" s="39" t="s">
        <v>37</v>
      </c>
      <c r="G752" s="39" t="s">
        <v>46</v>
      </c>
      <c r="H752" s="39" t="s">
        <v>57</v>
      </c>
      <c r="I752" s="39" t="s">
        <v>57</v>
      </c>
      <c r="J752" s="39"/>
      <c r="K752" s="39"/>
      <c r="L752" s="39" t="s">
        <v>38</v>
      </c>
      <c r="M752" s="39" t="s">
        <v>39</v>
      </c>
      <c r="N752" s="39" t="s">
        <v>40</v>
      </c>
      <c r="O752" s="40" t="s">
        <v>872</v>
      </c>
      <c r="P752" s="41">
        <v>33791310</v>
      </c>
      <c r="Q752" s="41">
        <v>0</v>
      </c>
      <c r="R752" s="41">
        <v>0</v>
      </c>
      <c r="S752" s="41">
        <v>33791310</v>
      </c>
      <c r="T752" s="41">
        <v>0</v>
      </c>
      <c r="U752" s="41">
        <v>16853123</v>
      </c>
      <c r="V752" s="41">
        <v>16938187</v>
      </c>
      <c r="W752" s="41">
        <v>16853123</v>
      </c>
      <c r="X752" s="41">
        <v>16853123</v>
      </c>
      <c r="Y752" s="41">
        <v>16853123</v>
      </c>
      <c r="Z752" s="41">
        <v>16853123</v>
      </c>
    </row>
    <row r="753" spans="1:26" ht="15" customHeight="1" x14ac:dyDescent="0.3">
      <c r="A753" s="39" t="s">
        <v>1107</v>
      </c>
      <c r="B753" s="40" t="s">
        <v>1108</v>
      </c>
      <c r="C753" s="43" t="s">
        <v>1001</v>
      </c>
      <c r="D753" s="39" t="s">
        <v>36</v>
      </c>
      <c r="E753" s="39" t="s">
        <v>37</v>
      </c>
      <c r="F753" s="39" t="s">
        <v>37</v>
      </c>
      <c r="G753" s="39" t="s">
        <v>46</v>
      </c>
      <c r="H753" s="39" t="s">
        <v>57</v>
      </c>
      <c r="I753" s="39" t="s">
        <v>849</v>
      </c>
      <c r="J753" s="39"/>
      <c r="K753" s="39"/>
      <c r="L753" s="39" t="s">
        <v>38</v>
      </c>
      <c r="M753" s="39" t="s">
        <v>39</v>
      </c>
      <c r="N753" s="39" t="s">
        <v>40</v>
      </c>
      <c r="O753" s="40" t="s">
        <v>874</v>
      </c>
      <c r="P753" s="41">
        <v>3394440</v>
      </c>
      <c r="Q753" s="41">
        <v>0</v>
      </c>
      <c r="R753" s="41">
        <v>0</v>
      </c>
      <c r="S753" s="41">
        <v>3394440</v>
      </c>
      <c r="T753" s="41">
        <v>0</v>
      </c>
      <c r="U753" s="41">
        <v>1320718</v>
      </c>
      <c r="V753" s="41">
        <v>2073722</v>
      </c>
      <c r="W753" s="41">
        <v>1320718</v>
      </c>
      <c r="X753" s="41">
        <v>1320718</v>
      </c>
      <c r="Y753" s="41">
        <v>1320718</v>
      </c>
      <c r="Z753" s="41">
        <v>1320718</v>
      </c>
    </row>
    <row r="754" spans="1:26" ht="15" customHeight="1" x14ac:dyDescent="0.3">
      <c r="A754" s="39" t="s">
        <v>1107</v>
      </c>
      <c r="B754" s="40" t="s">
        <v>1108</v>
      </c>
      <c r="C754" s="43" t="s">
        <v>1006</v>
      </c>
      <c r="D754" s="39" t="s">
        <v>36</v>
      </c>
      <c r="E754" s="39" t="s">
        <v>43</v>
      </c>
      <c r="F754" s="39" t="s">
        <v>43</v>
      </c>
      <c r="G754" s="39" t="s">
        <v>37</v>
      </c>
      <c r="H754" s="39" t="s">
        <v>849</v>
      </c>
      <c r="I754" s="39" t="s">
        <v>60</v>
      </c>
      <c r="J754" s="39"/>
      <c r="K754" s="39"/>
      <c r="L754" s="39" t="s">
        <v>38</v>
      </c>
      <c r="M754" s="39" t="s">
        <v>39</v>
      </c>
      <c r="N754" s="39" t="s">
        <v>40</v>
      </c>
      <c r="O754" s="40" t="s">
        <v>881</v>
      </c>
      <c r="P754" s="41">
        <v>0</v>
      </c>
      <c r="Q754" s="41">
        <v>6000000</v>
      </c>
      <c r="R754" s="41">
        <v>6000000</v>
      </c>
      <c r="S754" s="41">
        <v>0</v>
      </c>
      <c r="T754" s="41">
        <v>0</v>
      </c>
      <c r="U754" s="41">
        <v>0</v>
      </c>
      <c r="V754" s="41">
        <v>0</v>
      </c>
      <c r="W754" s="41">
        <v>0</v>
      </c>
      <c r="X754" s="41">
        <v>0</v>
      </c>
      <c r="Y754" s="41">
        <v>0</v>
      </c>
      <c r="Z754" s="41">
        <v>0</v>
      </c>
    </row>
    <row r="755" spans="1:26" ht="15" customHeight="1" x14ac:dyDescent="0.3">
      <c r="A755" s="39" t="s">
        <v>1107</v>
      </c>
      <c r="B755" s="40" t="s">
        <v>1108</v>
      </c>
      <c r="C755" s="43" t="s">
        <v>1011</v>
      </c>
      <c r="D755" s="39" t="s">
        <v>36</v>
      </c>
      <c r="E755" s="39" t="s">
        <v>43</v>
      </c>
      <c r="F755" s="39" t="s">
        <v>43</v>
      </c>
      <c r="G755" s="39" t="s">
        <v>43</v>
      </c>
      <c r="H755" s="39" t="s">
        <v>855</v>
      </c>
      <c r="I755" s="39" t="s">
        <v>851</v>
      </c>
      <c r="J755" s="39"/>
      <c r="K755" s="39"/>
      <c r="L755" s="39" t="s">
        <v>38</v>
      </c>
      <c r="M755" s="39" t="s">
        <v>39</v>
      </c>
      <c r="N755" s="39" t="s">
        <v>40</v>
      </c>
      <c r="O755" s="40" t="s">
        <v>886</v>
      </c>
      <c r="P755" s="41">
        <v>0</v>
      </c>
      <c r="Q755" s="41">
        <v>78400</v>
      </c>
      <c r="R755" s="41">
        <v>0</v>
      </c>
      <c r="S755" s="41">
        <v>78400</v>
      </c>
      <c r="T755" s="41">
        <v>0</v>
      </c>
      <c r="U755" s="41">
        <v>78400</v>
      </c>
      <c r="V755" s="41">
        <v>0</v>
      </c>
      <c r="W755" s="41">
        <v>78400</v>
      </c>
      <c r="X755" s="41">
        <v>78400</v>
      </c>
      <c r="Y755" s="41">
        <v>78400</v>
      </c>
      <c r="Z755" s="41">
        <v>78400</v>
      </c>
    </row>
    <row r="756" spans="1:26" ht="15" customHeight="1" x14ac:dyDescent="0.3">
      <c r="A756" s="39" t="s">
        <v>1107</v>
      </c>
      <c r="B756" s="40" t="s">
        <v>1108</v>
      </c>
      <c r="C756" s="43" t="s">
        <v>1011</v>
      </c>
      <c r="D756" s="39" t="s">
        <v>36</v>
      </c>
      <c r="E756" s="39" t="s">
        <v>43</v>
      </c>
      <c r="F756" s="39" t="s">
        <v>43</v>
      </c>
      <c r="G756" s="39" t="s">
        <v>43</v>
      </c>
      <c r="H756" s="39" t="s">
        <v>855</v>
      </c>
      <c r="I756" s="39" t="s">
        <v>851</v>
      </c>
      <c r="J756" s="39"/>
      <c r="K756" s="39"/>
      <c r="L756" s="39" t="s">
        <v>50</v>
      </c>
      <c r="M756" s="39" t="s">
        <v>51</v>
      </c>
      <c r="N756" s="39" t="s">
        <v>40</v>
      </c>
      <c r="O756" s="40" t="s">
        <v>886</v>
      </c>
      <c r="P756" s="41">
        <v>0</v>
      </c>
      <c r="Q756" s="41">
        <v>90000</v>
      </c>
      <c r="R756" s="41">
        <v>0</v>
      </c>
      <c r="S756" s="41">
        <v>90000</v>
      </c>
      <c r="T756" s="41">
        <v>0</v>
      </c>
      <c r="U756" s="41">
        <v>90000</v>
      </c>
      <c r="V756" s="41">
        <v>0</v>
      </c>
      <c r="W756" s="41">
        <v>0</v>
      </c>
      <c r="X756" s="41">
        <v>0</v>
      </c>
      <c r="Y756" s="41">
        <v>0</v>
      </c>
      <c r="Z756" s="41">
        <v>0</v>
      </c>
    </row>
    <row r="757" spans="1:26" ht="15" customHeight="1" x14ac:dyDescent="0.3">
      <c r="A757" s="39" t="s">
        <v>1107</v>
      </c>
      <c r="B757" s="40" t="s">
        <v>1108</v>
      </c>
      <c r="C757" s="43" t="s">
        <v>1013</v>
      </c>
      <c r="D757" s="39" t="s">
        <v>36</v>
      </c>
      <c r="E757" s="39" t="s">
        <v>43</v>
      </c>
      <c r="F757" s="39" t="s">
        <v>43</v>
      </c>
      <c r="G757" s="39" t="s">
        <v>43</v>
      </c>
      <c r="H757" s="39" t="s">
        <v>855</v>
      </c>
      <c r="I757" s="39" t="s">
        <v>861</v>
      </c>
      <c r="J757" s="39"/>
      <c r="K757" s="39"/>
      <c r="L757" s="39" t="s">
        <v>38</v>
      </c>
      <c r="M757" s="39" t="s">
        <v>39</v>
      </c>
      <c r="N757" s="39" t="s">
        <v>40</v>
      </c>
      <c r="O757" s="40" t="s">
        <v>888</v>
      </c>
      <c r="P757" s="41">
        <v>45000000</v>
      </c>
      <c r="Q757" s="41">
        <v>0</v>
      </c>
      <c r="R757" s="41">
        <v>0</v>
      </c>
      <c r="S757" s="41">
        <v>45000000</v>
      </c>
      <c r="T757" s="41">
        <v>0</v>
      </c>
      <c r="U757" s="41">
        <v>45000000</v>
      </c>
      <c r="V757" s="41">
        <v>0</v>
      </c>
      <c r="W757" s="41">
        <v>18919150</v>
      </c>
      <c r="X757" s="41">
        <v>18919150</v>
      </c>
      <c r="Y757" s="41">
        <v>18919150</v>
      </c>
      <c r="Z757" s="41">
        <v>18919150</v>
      </c>
    </row>
    <row r="758" spans="1:26" ht="15" customHeight="1" x14ac:dyDescent="0.3">
      <c r="A758" s="39" t="s">
        <v>1107</v>
      </c>
      <c r="B758" s="40" t="s">
        <v>1108</v>
      </c>
      <c r="C758" s="43" t="s">
        <v>187</v>
      </c>
      <c r="D758" s="39" t="s">
        <v>36</v>
      </c>
      <c r="E758" s="39" t="s">
        <v>43</v>
      </c>
      <c r="F758" s="39" t="s">
        <v>43</v>
      </c>
      <c r="G758" s="39" t="s">
        <v>43</v>
      </c>
      <c r="H758" s="39" t="s">
        <v>857</v>
      </c>
      <c r="I758" s="39" t="s">
        <v>60</v>
      </c>
      <c r="J758" s="39"/>
      <c r="K758" s="39"/>
      <c r="L758" s="39" t="s">
        <v>50</v>
      </c>
      <c r="M758" s="39" t="s">
        <v>51</v>
      </c>
      <c r="N758" s="39" t="s">
        <v>40</v>
      </c>
      <c r="O758" s="40" t="s">
        <v>890</v>
      </c>
      <c r="P758" s="41">
        <v>0</v>
      </c>
      <c r="Q758" s="41">
        <v>55584900</v>
      </c>
      <c r="R758" s="41">
        <v>0</v>
      </c>
      <c r="S758" s="41">
        <v>55584900</v>
      </c>
      <c r="T758" s="41">
        <v>0</v>
      </c>
      <c r="U758" s="41">
        <v>55584900</v>
      </c>
      <c r="V758" s="41">
        <v>0</v>
      </c>
      <c r="W758" s="41">
        <v>55584900</v>
      </c>
      <c r="X758" s="41">
        <v>16675470</v>
      </c>
      <c r="Y758" s="41">
        <v>16675470</v>
      </c>
      <c r="Z758" s="41">
        <v>16675470</v>
      </c>
    </row>
    <row r="759" spans="1:26" ht="15" customHeight="1" x14ac:dyDescent="0.3">
      <c r="A759" s="39" t="s">
        <v>1107</v>
      </c>
      <c r="B759" s="40" t="s">
        <v>1108</v>
      </c>
      <c r="C759" s="43" t="s">
        <v>1017</v>
      </c>
      <c r="D759" s="39" t="s">
        <v>36</v>
      </c>
      <c r="E759" s="39" t="s">
        <v>43</v>
      </c>
      <c r="F759" s="39" t="s">
        <v>43</v>
      </c>
      <c r="G759" s="39" t="s">
        <v>43</v>
      </c>
      <c r="H759" s="39" t="s">
        <v>859</v>
      </c>
      <c r="I759" s="39" t="s">
        <v>851</v>
      </c>
      <c r="J759" s="39"/>
      <c r="K759" s="39"/>
      <c r="L759" s="39" t="s">
        <v>38</v>
      </c>
      <c r="M759" s="39" t="s">
        <v>39</v>
      </c>
      <c r="N759" s="39" t="s">
        <v>40</v>
      </c>
      <c r="O759" s="40" t="s">
        <v>893</v>
      </c>
      <c r="P759" s="41">
        <v>4000000</v>
      </c>
      <c r="Q759" s="41">
        <v>0</v>
      </c>
      <c r="R759" s="41">
        <v>0</v>
      </c>
      <c r="S759" s="41">
        <v>4000000</v>
      </c>
      <c r="T759" s="41">
        <v>0</v>
      </c>
      <c r="U759" s="41">
        <v>4000000</v>
      </c>
      <c r="V759" s="41">
        <v>0</v>
      </c>
      <c r="W759" s="41">
        <v>1057409</v>
      </c>
      <c r="X759" s="41">
        <v>1057409</v>
      </c>
      <c r="Y759" s="41">
        <v>1057409</v>
      </c>
      <c r="Z759" s="41">
        <v>1057409</v>
      </c>
    </row>
    <row r="760" spans="1:26" ht="15" customHeight="1" x14ac:dyDescent="0.3">
      <c r="A760" s="39" t="s">
        <v>1107</v>
      </c>
      <c r="B760" s="40" t="s">
        <v>1108</v>
      </c>
      <c r="C760" s="43" t="s">
        <v>1023</v>
      </c>
      <c r="D760" s="39" t="s">
        <v>36</v>
      </c>
      <c r="E760" s="39" t="s">
        <v>43</v>
      </c>
      <c r="F760" s="39" t="s">
        <v>43</v>
      </c>
      <c r="G760" s="39" t="s">
        <v>43</v>
      </c>
      <c r="H760" s="39" t="s">
        <v>861</v>
      </c>
      <c r="I760" s="39" t="s">
        <v>851</v>
      </c>
      <c r="J760" s="39"/>
      <c r="K760" s="39"/>
      <c r="L760" s="39" t="s">
        <v>38</v>
      </c>
      <c r="M760" s="39" t="s">
        <v>39</v>
      </c>
      <c r="N760" s="39" t="s">
        <v>40</v>
      </c>
      <c r="O760" s="40" t="s">
        <v>899</v>
      </c>
      <c r="P760" s="41">
        <v>1700000</v>
      </c>
      <c r="Q760" s="41">
        <v>0</v>
      </c>
      <c r="R760" s="41">
        <v>0</v>
      </c>
      <c r="S760" s="41">
        <v>1700000</v>
      </c>
      <c r="T760" s="41">
        <v>0</v>
      </c>
      <c r="U760" s="41">
        <v>1700000</v>
      </c>
      <c r="V760" s="41">
        <v>0</v>
      </c>
      <c r="W760" s="41">
        <v>570177</v>
      </c>
      <c r="X760" s="41">
        <v>570177</v>
      </c>
      <c r="Y760" s="41">
        <v>570177</v>
      </c>
      <c r="Z760" s="41">
        <v>570177</v>
      </c>
    </row>
    <row r="761" spans="1:26" ht="15" customHeight="1" x14ac:dyDescent="0.3">
      <c r="A761" s="39" t="s">
        <v>1107</v>
      </c>
      <c r="B761" s="40" t="s">
        <v>1108</v>
      </c>
      <c r="C761" s="43" t="s">
        <v>1025</v>
      </c>
      <c r="D761" s="39" t="s">
        <v>36</v>
      </c>
      <c r="E761" s="39" t="s">
        <v>43</v>
      </c>
      <c r="F761" s="39" t="s">
        <v>43</v>
      </c>
      <c r="G761" s="39" t="s">
        <v>43</v>
      </c>
      <c r="H761" s="39" t="s">
        <v>863</v>
      </c>
      <c r="I761" s="39"/>
      <c r="J761" s="39"/>
      <c r="K761" s="39"/>
      <c r="L761" s="39" t="s">
        <v>38</v>
      </c>
      <c r="M761" s="39" t="s">
        <v>39</v>
      </c>
      <c r="N761" s="39" t="s">
        <v>40</v>
      </c>
      <c r="O761" s="40" t="s">
        <v>901</v>
      </c>
      <c r="P761" s="41">
        <v>0</v>
      </c>
      <c r="Q761" s="41">
        <v>258320</v>
      </c>
      <c r="R761" s="41">
        <v>0</v>
      </c>
      <c r="S761" s="41">
        <v>258320</v>
      </c>
      <c r="T761" s="41">
        <v>0</v>
      </c>
      <c r="U761" s="41">
        <v>258320</v>
      </c>
      <c r="V761" s="41">
        <v>0</v>
      </c>
      <c r="W761" s="41">
        <v>258320</v>
      </c>
      <c r="X761" s="41">
        <v>258320</v>
      </c>
      <c r="Y761" s="41">
        <v>258320</v>
      </c>
      <c r="Z761" s="41">
        <v>258320</v>
      </c>
    </row>
    <row r="762" spans="1:26" ht="15" customHeight="1" x14ac:dyDescent="0.3">
      <c r="A762" s="39" t="s">
        <v>1107</v>
      </c>
      <c r="B762" s="40" t="s">
        <v>1108</v>
      </c>
      <c r="C762" s="43" t="s">
        <v>1025</v>
      </c>
      <c r="D762" s="39" t="s">
        <v>36</v>
      </c>
      <c r="E762" s="39" t="s">
        <v>43</v>
      </c>
      <c r="F762" s="39" t="s">
        <v>43</v>
      </c>
      <c r="G762" s="39" t="s">
        <v>43</v>
      </c>
      <c r="H762" s="39" t="s">
        <v>863</v>
      </c>
      <c r="I762" s="39"/>
      <c r="J762" s="39"/>
      <c r="K762" s="39"/>
      <c r="L762" s="39" t="s">
        <v>50</v>
      </c>
      <c r="M762" s="39" t="s">
        <v>51</v>
      </c>
      <c r="N762" s="39" t="s">
        <v>40</v>
      </c>
      <c r="O762" s="40" t="s">
        <v>901</v>
      </c>
      <c r="P762" s="41">
        <v>0</v>
      </c>
      <c r="Q762" s="41">
        <v>781123</v>
      </c>
      <c r="R762" s="41">
        <v>0</v>
      </c>
      <c r="S762" s="41">
        <v>781123</v>
      </c>
      <c r="T762" s="41">
        <v>0</v>
      </c>
      <c r="U762" s="41">
        <v>781123</v>
      </c>
      <c r="V762" s="41">
        <v>0</v>
      </c>
      <c r="W762" s="41">
        <v>0</v>
      </c>
      <c r="X762" s="41">
        <v>0</v>
      </c>
      <c r="Y762" s="41">
        <v>0</v>
      </c>
      <c r="Z762" s="41">
        <v>0</v>
      </c>
    </row>
    <row r="763" spans="1:26" ht="15" customHeight="1" x14ac:dyDescent="0.3">
      <c r="A763" s="39" t="s">
        <v>1107</v>
      </c>
      <c r="B763" s="40" t="s">
        <v>1108</v>
      </c>
      <c r="C763" s="43" t="s">
        <v>1026</v>
      </c>
      <c r="D763" s="39" t="s">
        <v>36</v>
      </c>
      <c r="E763" s="39" t="s">
        <v>46</v>
      </c>
      <c r="F763" s="39" t="s">
        <v>53</v>
      </c>
      <c r="G763" s="39" t="s">
        <v>43</v>
      </c>
      <c r="H763" s="39" t="s">
        <v>54</v>
      </c>
      <c r="I763" s="39" t="s">
        <v>57</v>
      </c>
      <c r="J763" s="39"/>
      <c r="K763" s="39"/>
      <c r="L763" s="39" t="s">
        <v>38</v>
      </c>
      <c r="M763" s="39" t="s">
        <v>39</v>
      </c>
      <c r="N763" s="39" t="s">
        <v>40</v>
      </c>
      <c r="O763" s="40" t="s">
        <v>902</v>
      </c>
      <c r="P763" s="41">
        <v>0</v>
      </c>
      <c r="Q763" s="41">
        <v>14855</v>
      </c>
      <c r="R763" s="41">
        <v>0</v>
      </c>
      <c r="S763" s="41">
        <v>14855</v>
      </c>
      <c r="T763" s="41">
        <v>0</v>
      </c>
      <c r="U763" s="41">
        <v>14855</v>
      </c>
      <c r="V763" s="41">
        <v>0</v>
      </c>
      <c r="W763" s="41">
        <v>14855</v>
      </c>
      <c r="X763" s="41">
        <v>14855</v>
      </c>
      <c r="Y763" s="41">
        <v>14855</v>
      </c>
      <c r="Z763" s="41">
        <v>14855</v>
      </c>
    </row>
    <row r="764" spans="1:26" ht="15" customHeight="1" x14ac:dyDescent="0.3">
      <c r="A764" s="39" t="s">
        <v>1107</v>
      </c>
      <c r="B764" s="40" t="s">
        <v>1108</v>
      </c>
      <c r="C764" s="43" t="s">
        <v>1028</v>
      </c>
      <c r="D764" s="39" t="s">
        <v>36</v>
      </c>
      <c r="E764" s="39" t="s">
        <v>63</v>
      </c>
      <c r="F764" s="39" t="s">
        <v>37</v>
      </c>
      <c r="G764" s="39" t="s">
        <v>43</v>
      </c>
      <c r="H764" s="39" t="s">
        <v>57</v>
      </c>
      <c r="I764" s="39"/>
      <c r="J764" s="39"/>
      <c r="K764" s="39"/>
      <c r="L764" s="39" t="s">
        <v>38</v>
      </c>
      <c r="M764" s="39" t="s">
        <v>39</v>
      </c>
      <c r="N764" s="39" t="s">
        <v>40</v>
      </c>
      <c r="O764" s="40" t="s">
        <v>904</v>
      </c>
      <c r="P764" s="41">
        <v>0</v>
      </c>
      <c r="Q764" s="41">
        <v>30515000</v>
      </c>
      <c r="R764" s="41">
        <v>0</v>
      </c>
      <c r="S764" s="41">
        <v>30515000</v>
      </c>
      <c r="T764" s="41">
        <v>0</v>
      </c>
      <c r="U764" s="41">
        <v>30515000</v>
      </c>
      <c r="V764" s="41">
        <v>0</v>
      </c>
      <c r="W764" s="41">
        <v>30515000</v>
      </c>
      <c r="X764" s="41">
        <v>30515000</v>
      </c>
      <c r="Y764" s="41">
        <v>30515000</v>
      </c>
      <c r="Z764" s="41">
        <v>30515000</v>
      </c>
    </row>
    <row r="765" spans="1:26" ht="15" customHeight="1" x14ac:dyDescent="0.3">
      <c r="A765" s="39" t="s">
        <v>1107</v>
      </c>
      <c r="B765" s="40" t="s">
        <v>1108</v>
      </c>
      <c r="C765" s="43" t="s">
        <v>1029</v>
      </c>
      <c r="D765" s="39" t="s">
        <v>36</v>
      </c>
      <c r="E765" s="39" t="s">
        <v>63</v>
      </c>
      <c r="F765" s="39" t="s">
        <v>37</v>
      </c>
      <c r="G765" s="39" t="s">
        <v>43</v>
      </c>
      <c r="H765" s="39" t="s">
        <v>849</v>
      </c>
      <c r="I765" s="39"/>
      <c r="J765" s="39"/>
      <c r="K765" s="39"/>
      <c r="L765" s="39" t="s">
        <v>50</v>
      </c>
      <c r="M765" s="39" t="s">
        <v>51</v>
      </c>
      <c r="N765" s="39" t="s">
        <v>40</v>
      </c>
      <c r="O765" s="40" t="s">
        <v>905</v>
      </c>
      <c r="P765" s="41">
        <v>0</v>
      </c>
      <c r="Q765" s="41">
        <v>4325197</v>
      </c>
      <c r="R765" s="41">
        <v>0</v>
      </c>
      <c r="S765" s="41">
        <v>4325197</v>
      </c>
      <c r="T765" s="41">
        <v>0</v>
      </c>
      <c r="U765" s="41">
        <v>4325197</v>
      </c>
      <c r="V765" s="41">
        <v>0</v>
      </c>
      <c r="W765" s="41">
        <v>3576197</v>
      </c>
      <c r="X765" s="41">
        <v>3576197</v>
      </c>
      <c r="Y765" s="41">
        <v>3576197</v>
      </c>
      <c r="Z765" s="41">
        <v>3576197</v>
      </c>
    </row>
    <row r="766" spans="1:26" ht="15" customHeight="1" x14ac:dyDescent="0.3">
      <c r="A766" s="39" t="s">
        <v>1107</v>
      </c>
      <c r="B766" s="40" t="s">
        <v>1108</v>
      </c>
      <c r="C766" s="43" t="s">
        <v>1043</v>
      </c>
      <c r="D766" s="39" t="s">
        <v>68</v>
      </c>
      <c r="E766" s="39" t="s">
        <v>81</v>
      </c>
      <c r="F766" s="39" t="s">
        <v>70</v>
      </c>
      <c r="G766" s="39" t="s">
        <v>78</v>
      </c>
      <c r="H766" s="39" t="s">
        <v>908</v>
      </c>
      <c r="I766" s="39" t="s">
        <v>932</v>
      </c>
      <c r="J766" s="39" t="s">
        <v>43</v>
      </c>
      <c r="K766" s="39"/>
      <c r="L766" s="39" t="s">
        <v>38</v>
      </c>
      <c r="M766" s="39" t="s">
        <v>39</v>
      </c>
      <c r="N766" s="39" t="s">
        <v>40</v>
      </c>
      <c r="O766" s="40" t="s">
        <v>933</v>
      </c>
      <c r="P766" s="41">
        <v>0</v>
      </c>
      <c r="Q766" s="41">
        <v>408453100</v>
      </c>
      <c r="R766" s="41">
        <v>0</v>
      </c>
      <c r="S766" s="41">
        <v>408453100</v>
      </c>
      <c r="T766" s="41">
        <v>0</v>
      </c>
      <c r="U766" s="41">
        <v>408453100</v>
      </c>
      <c r="V766" s="41">
        <v>0</v>
      </c>
      <c r="W766" s="41">
        <v>237231468</v>
      </c>
      <c r="X766" s="41">
        <v>21359957</v>
      </c>
      <c r="Y766" s="41">
        <v>21359957</v>
      </c>
      <c r="Z766" s="41">
        <v>21359957</v>
      </c>
    </row>
    <row r="767" spans="1:26" ht="15" customHeight="1" x14ac:dyDescent="0.3">
      <c r="A767" s="39" t="s">
        <v>1107</v>
      </c>
      <c r="B767" s="40" t="s">
        <v>1108</v>
      </c>
      <c r="C767" s="43" t="s">
        <v>1043</v>
      </c>
      <c r="D767" s="39" t="s">
        <v>68</v>
      </c>
      <c r="E767" s="39" t="s">
        <v>81</v>
      </c>
      <c r="F767" s="39" t="s">
        <v>70</v>
      </c>
      <c r="G767" s="39" t="s">
        <v>78</v>
      </c>
      <c r="H767" s="39" t="s">
        <v>908</v>
      </c>
      <c r="I767" s="39" t="s">
        <v>932</v>
      </c>
      <c r="J767" s="39" t="s">
        <v>43</v>
      </c>
      <c r="K767" s="39"/>
      <c r="L767" s="39" t="s">
        <v>38</v>
      </c>
      <c r="M767" s="39" t="s">
        <v>83</v>
      </c>
      <c r="N767" s="39" t="s">
        <v>40</v>
      </c>
      <c r="O767" s="40" t="s">
        <v>933</v>
      </c>
      <c r="P767" s="41">
        <v>0</v>
      </c>
      <c r="Q767" s="41">
        <v>89329100</v>
      </c>
      <c r="R767" s="41">
        <v>0</v>
      </c>
      <c r="S767" s="41">
        <v>89329100</v>
      </c>
      <c r="T767" s="41">
        <v>0</v>
      </c>
      <c r="U767" s="41">
        <v>89329100</v>
      </c>
      <c r="V767" s="41">
        <v>0</v>
      </c>
      <c r="W767" s="41">
        <v>32651473</v>
      </c>
      <c r="X767" s="41">
        <v>843583</v>
      </c>
      <c r="Y767" s="41">
        <v>843583</v>
      </c>
      <c r="Z767" s="41">
        <v>843583</v>
      </c>
    </row>
    <row r="768" spans="1:26" ht="15" customHeight="1" x14ac:dyDescent="0.3">
      <c r="A768" s="39" t="s">
        <v>1107</v>
      </c>
      <c r="B768" s="40" t="s">
        <v>1108</v>
      </c>
      <c r="C768" s="43" t="s">
        <v>1044</v>
      </c>
      <c r="D768" s="39" t="s">
        <v>68</v>
      </c>
      <c r="E768" s="39" t="s">
        <v>81</v>
      </c>
      <c r="F768" s="39" t="s">
        <v>70</v>
      </c>
      <c r="G768" s="39" t="s">
        <v>78</v>
      </c>
      <c r="H768" s="39" t="s">
        <v>908</v>
      </c>
      <c r="I768" s="39" t="s">
        <v>934</v>
      </c>
      <c r="J768" s="39" t="s">
        <v>43</v>
      </c>
      <c r="K768" s="39"/>
      <c r="L768" s="39" t="s">
        <v>50</v>
      </c>
      <c r="M768" s="39" t="s">
        <v>51</v>
      </c>
      <c r="N768" s="39" t="s">
        <v>40</v>
      </c>
      <c r="O768" s="40" t="s">
        <v>935</v>
      </c>
      <c r="P768" s="41">
        <v>0</v>
      </c>
      <c r="Q768" s="41">
        <v>51807890</v>
      </c>
      <c r="R768" s="41">
        <v>0</v>
      </c>
      <c r="S768" s="41">
        <v>51807890</v>
      </c>
      <c r="T768" s="41">
        <v>0</v>
      </c>
      <c r="U768" s="41">
        <v>51807890</v>
      </c>
      <c r="V768" s="41">
        <v>0</v>
      </c>
      <c r="W768" s="41">
        <v>507732</v>
      </c>
      <c r="X768" s="41">
        <v>0</v>
      </c>
      <c r="Y768" s="41">
        <v>0</v>
      </c>
      <c r="Z768" s="41">
        <v>0</v>
      </c>
    </row>
    <row r="769" spans="1:26" ht="15" customHeight="1" x14ac:dyDescent="0.3">
      <c r="A769" s="39" t="s">
        <v>1107</v>
      </c>
      <c r="B769" s="40" t="s">
        <v>1108</v>
      </c>
      <c r="C769" s="43" t="s">
        <v>1059</v>
      </c>
      <c r="D769" s="39" t="s">
        <v>68</v>
      </c>
      <c r="E769" s="39" t="s">
        <v>90</v>
      </c>
      <c r="F769" s="39" t="s">
        <v>70</v>
      </c>
      <c r="G769" s="39" t="s">
        <v>91</v>
      </c>
      <c r="H769" s="39" t="s">
        <v>908</v>
      </c>
      <c r="I769" s="39" t="s">
        <v>964</v>
      </c>
      <c r="J769" s="39" t="s">
        <v>43</v>
      </c>
      <c r="K769" s="39"/>
      <c r="L769" s="39" t="s">
        <v>50</v>
      </c>
      <c r="M769" s="39" t="s">
        <v>51</v>
      </c>
      <c r="N769" s="39" t="s">
        <v>40</v>
      </c>
      <c r="O769" s="40" t="s">
        <v>965</v>
      </c>
      <c r="P769" s="41">
        <v>0</v>
      </c>
      <c r="Q769" s="41">
        <v>24269760</v>
      </c>
      <c r="R769" s="41">
        <v>0</v>
      </c>
      <c r="S769" s="41">
        <v>24269760</v>
      </c>
      <c r="T769" s="41">
        <v>0</v>
      </c>
      <c r="U769" s="41">
        <v>24269760</v>
      </c>
      <c r="V769" s="41">
        <v>0</v>
      </c>
      <c r="W769" s="41">
        <v>24269760</v>
      </c>
      <c r="X769" s="42">
        <v>0</v>
      </c>
      <c r="Y769" s="41">
        <v>0</v>
      </c>
      <c r="Z769" s="41">
        <v>0</v>
      </c>
    </row>
    <row r="770" spans="1:26" ht="15" customHeight="1" x14ac:dyDescent="0.3">
      <c r="A770" s="39" t="s">
        <v>1109</v>
      </c>
      <c r="B770" s="40" t="s">
        <v>1110</v>
      </c>
      <c r="C770" s="43" t="s">
        <v>1045</v>
      </c>
      <c r="D770" s="39" t="s">
        <v>68</v>
      </c>
      <c r="E770" s="39" t="s">
        <v>81</v>
      </c>
      <c r="F770" s="39" t="s">
        <v>70</v>
      </c>
      <c r="G770" s="39" t="s">
        <v>78</v>
      </c>
      <c r="H770" s="39" t="s">
        <v>908</v>
      </c>
      <c r="I770" s="39" t="s">
        <v>932</v>
      </c>
      <c r="J770" s="39" t="s">
        <v>936</v>
      </c>
      <c r="K770" s="39" t="s">
        <v>1</v>
      </c>
      <c r="L770" s="39" t="s">
        <v>38</v>
      </c>
      <c r="M770" s="39" t="s">
        <v>84</v>
      </c>
      <c r="N770" s="39" t="s">
        <v>40</v>
      </c>
      <c r="O770" s="40" t="s">
        <v>937</v>
      </c>
      <c r="P770" s="41">
        <v>0</v>
      </c>
      <c r="Q770" s="41">
        <v>1310017457</v>
      </c>
      <c r="R770" s="41">
        <v>0</v>
      </c>
      <c r="S770" s="41">
        <v>1310017457</v>
      </c>
      <c r="T770" s="41">
        <v>0</v>
      </c>
      <c r="U770" s="41">
        <v>0</v>
      </c>
      <c r="V770" s="41">
        <v>1310017457</v>
      </c>
      <c r="W770" s="41">
        <v>0</v>
      </c>
      <c r="X770" s="41">
        <v>0</v>
      </c>
      <c r="Y770" s="41">
        <v>0</v>
      </c>
      <c r="Z770" s="41">
        <v>0</v>
      </c>
    </row>
    <row r="771" spans="1:26" ht="15" customHeight="1" x14ac:dyDescent="0.3">
      <c r="A771" s="39" t="s">
        <v>1109</v>
      </c>
      <c r="B771" s="40" t="s">
        <v>1110</v>
      </c>
      <c r="C771" s="43" t="s">
        <v>1046</v>
      </c>
      <c r="D771" s="39" t="s">
        <v>68</v>
      </c>
      <c r="E771" s="39" t="s">
        <v>81</v>
      </c>
      <c r="F771" s="39" t="s">
        <v>70</v>
      </c>
      <c r="G771" s="39" t="s">
        <v>78</v>
      </c>
      <c r="H771" s="39" t="s">
        <v>908</v>
      </c>
      <c r="I771" s="39" t="s">
        <v>932</v>
      </c>
      <c r="J771" s="39" t="s">
        <v>938</v>
      </c>
      <c r="K771" s="39" t="s">
        <v>1</v>
      </c>
      <c r="L771" s="39" t="s">
        <v>38</v>
      </c>
      <c r="M771" s="39" t="s">
        <v>84</v>
      </c>
      <c r="N771" s="39" t="s">
        <v>40</v>
      </c>
      <c r="O771" s="40" t="s">
        <v>939</v>
      </c>
      <c r="P771" s="41">
        <v>0</v>
      </c>
      <c r="Q771" s="41">
        <v>7320662632</v>
      </c>
      <c r="R771" s="41">
        <v>0</v>
      </c>
      <c r="S771" s="41">
        <v>7320662632</v>
      </c>
      <c r="T771" s="41">
        <v>0</v>
      </c>
      <c r="U771" s="41">
        <v>0</v>
      </c>
      <c r="V771" s="41">
        <v>7320662632</v>
      </c>
      <c r="W771" s="41">
        <v>0</v>
      </c>
      <c r="X771" s="41">
        <v>0</v>
      </c>
      <c r="Y771" s="41">
        <v>0</v>
      </c>
      <c r="Z771" s="41">
        <v>0</v>
      </c>
    </row>
    <row r="772" spans="1:26" ht="15" customHeight="1" x14ac:dyDescent="0.3">
      <c r="A772" s="39" t="s">
        <v>1109</v>
      </c>
      <c r="B772" s="40" t="s">
        <v>1110</v>
      </c>
      <c r="C772" s="43" t="s">
        <v>1047</v>
      </c>
      <c r="D772" s="39" t="s">
        <v>68</v>
      </c>
      <c r="E772" s="39" t="s">
        <v>81</v>
      </c>
      <c r="F772" s="39" t="s">
        <v>70</v>
      </c>
      <c r="G772" s="39" t="s">
        <v>78</v>
      </c>
      <c r="H772" s="39" t="s">
        <v>908</v>
      </c>
      <c r="I772" s="39" t="s">
        <v>932</v>
      </c>
      <c r="J772" s="39" t="s">
        <v>940</v>
      </c>
      <c r="K772" s="39" t="s">
        <v>1</v>
      </c>
      <c r="L772" s="39" t="s">
        <v>38</v>
      </c>
      <c r="M772" s="39" t="s">
        <v>84</v>
      </c>
      <c r="N772" s="39" t="s">
        <v>40</v>
      </c>
      <c r="O772" s="40" t="s">
        <v>941</v>
      </c>
      <c r="P772" s="41">
        <v>0</v>
      </c>
      <c r="Q772" s="41">
        <v>12512774736</v>
      </c>
      <c r="R772" s="41">
        <v>0</v>
      </c>
      <c r="S772" s="41">
        <v>12512774736</v>
      </c>
      <c r="T772" s="41">
        <v>0</v>
      </c>
      <c r="U772" s="41">
        <v>0</v>
      </c>
      <c r="V772" s="41">
        <v>12512774736</v>
      </c>
      <c r="W772" s="41">
        <v>0</v>
      </c>
      <c r="X772" s="41">
        <v>0</v>
      </c>
      <c r="Y772" s="41">
        <v>0</v>
      </c>
      <c r="Z772" s="41">
        <v>0</v>
      </c>
    </row>
    <row r="773" spans="1:26" ht="15" customHeight="1" x14ac:dyDescent="0.3">
      <c r="A773" s="39" t="s">
        <v>1109</v>
      </c>
      <c r="B773" s="40" t="s">
        <v>1110</v>
      </c>
      <c r="C773" s="43" t="s">
        <v>1048</v>
      </c>
      <c r="D773" s="39" t="s">
        <v>68</v>
      </c>
      <c r="E773" s="39" t="s">
        <v>81</v>
      </c>
      <c r="F773" s="39" t="s">
        <v>70</v>
      </c>
      <c r="G773" s="39" t="s">
        <v>78</v>
      </c>
      <c r="H773" s="39" t="s">
        <v>908</v>
      </c>
      <c r="I773" s="39" t="s">
        <v>932</v>
      </c>
      <c r="J773" s="39" t="s">
        <v>942</v>
      </c>
      <c r="K773" s="39" t="s">
        <v>1</v>
      </c>
      <c r="L773" s="39" t="s">
        <v>38</v>
      </c>
      <c r="M773" s="39" t="s">
        <v>84</v>
      </c>
      <c r="N773" s="39" t="s">
        <v>40</v>
      </c>
      <c r="O773" s="40" t="s">
        <v>943</v>
      </c>
      <c r="P773" s="41">
        <v>0</v>
      </c>
      <c r="Q773" s="41">
        <v>967730264</v>
      </c>
      <c r="R773" s="41">
        <v>0</v>
      </c>
      <c r="S773" s="41">
        <v>967730264</v>
      </c>
      <c r="T773" s="41">
        <v>0</v>
      </c>
      <c r="U773" s="41">
        <v>0</v>
      </c>
      <c r="V773" s="41">
        <v>967730264</v>
      </c>
      <c r="W773" s="41">
        <v>0</v>
      </c>
      <c r="X773" s="41">
        <v>0</v>
      </c>
      <c r="Y773" s="41">
        <v>0</v>
      </c>
      <c r="Z773" s="41">
        <v>0</v>
      </c>
    </row>
    <row r="774" spans="1:26" ht="15" customHeight="1" x14ac:dyDescent="0.3">
      <c r="A774" s="39" t="s">
        <v>1109</v>
      </c>
      <c r="B774" s="40" t="s">
        <v>1110</v>
      </c>
      <c r="C774" s="43" t="s">
        <v>1049</v>
      </c>
      <c r="D774" s="39" t="s">
        <v>68</v>
      </c>
      <c r="E774" s="39" t="s">
        <v>81</v>
      </c>
      <c r="F774" s="39" t="s">
        <v>70</v>
      </c>
      <c r="G774" s="39" t="s">
        <v>78</v>
      </c>
      <c r="H774" s="39" t="s">
        <v>908</v>
      </c>
      <c r="I774" s="39" t="s">
        <v>932</v>
      </c>
      <c r="J774" s="39" t="s">
        <v>944</v>
      </c>
      <c r="K774" s="39" t="s">
        <v>1</v>
      </c>
      <c r="L774" s="39" t="s">
        <v>38</v>
      </c>
      <c r="M774" s="39" t="s">
        <v>84</v>
      </c>
      <c r="N774" s="39" t="s">
        <v>40</v>
      </c>
      <c r="O774" s="40" t="s">
        <v>945</v>
      </c>
      <c r="P774" s="41">
        <v>0</v>
      </c>
      <c r="Q774" s="41">
        <v>4707269736</v>
      </c>
      <c r="R774" s="41">
        <v>0</v>
      </c>
      <c r="S774" s="41">
        <v>4707269736</v>
      </c>
      <c r="T774" s="41">
        <v>0</v>
      </c>
      <c r="U774" s="41">
        <v>0</v>
      </c>
      <c r="V774" s="41">
        <v>4707269736</v>
      </c>
      <c r="W774" s="41">
        <v>0</v>
      </c>
      <c r="X774" s="41">
        <v>0</v>
      </c>
      <c r="Y774" s="41">
        <v>0</v>
      </c>
      <c r="Z774" s="41">
        <v>0</v>
      </c>
    </row>
    <row r="775" spans="1:26" ht="15" customHeight="1" x14ac:dyDescent="0.3">
      <c r="A775" s="39" t="s">
        <v>1109</v>
      </c>
      <c r="B775" s="40" t="s">
        <v>1110</v>
      </c>
      <c r="C775" s="43" t="s">
        <v>1050</v>
      </c>
      <c r="D775" s="39" t="s">
        <v>68</v>
      </c>
      <c r="E775" s="39" t="s">
        <v>81</v>
      </c>
      <c r="F775" s="39" t="s">
        <v>70</v>
      </c>
      <c r="G775" s="39" t="s">
        <v>78</v>
      </c>
      <c r="H775" s="39" t="s">
        <v>908</v>
      </c>
      <c r="I775" s="39" t="s">
        <v>932</v>
      </c>
      <c r="J775" s="39" t="s">
        <v>946</v>
      </c>
      <c r="K775" s="39" t="s">
        <v>1</v>
      </c>
      <c r="L775" s="39" t="s">
        <v>38</v>
      </c>
      <c r="M775" s="39" t="s">
        <v>84</v>
      </c>
      <c r="N775" s="39" t="s">
        <v>40</v>
      </c>
      <c r="O775" s="40" t="s">
        <v>947</v>
      </c>
      <c r="P775" s="41">
        <v>0</v>
      </c>
      <c r="Q775" s="41">
        <v>10719704045</v>
      </c>
      <c r="R775" s="41">
        <v>0</v>
      </c>
      <c r="S775" s="41">
        <v>10719704045</v>
      </c>
      <c r="T775" s="41">
        <v>0</v>
      </c>
      <c r="U775" s="41">
        <v>0</v>
      </c>
      <c r="V775" s="41">
        <v>10719704045</v>
      </c>
      <c r="W775" s="41">
        <v>0</v>
      </c>
      <c r="X775" s="41">
        <v>0</v>
      </c>
      <c r="Y775" s="41">
        <v>0</v>
      </c>
      <c r="Z775" s="41">
        <v>0</v>
      </c>
    </row>
    <row r="776" spans="1:26" ht="15" customHeight="1" x14ac:dyDescent="0.3">
      <c r="A776" s="39" t="s">
        <v>1109</v>
      </c>
      <c r="B776" s="40" t="s">
        <v>1110</v>
      </c>
      <c r="C776" s="43" t="s">
        <v>1051</v>
      </c>
      <c r="D776" s="39" t="s">
        <v>68</v>
      </c>
      <c r="E776" s="39" t="s">
        <v>81</v>
      </c>
      <c r="F776" s="39" t="s">
        <v>70</v>
      </c>
      <c r="G776" s="39" t="s">
        <v>78</v>
      </c>
      <c r="H776" s="39" t="s">
        <v>908</v>
      </c>
      <c r="I776" s="39" t="s">
        <v>932</v>
      </c>
      <c r="J776" s="39" t="s">
        <v>948</v>
      </c>
      <c r="K776" s="39" t="s">
        <v>1</v>
      </c>
      <c r="L776" s="39" t="s">
        <v>38</v>
      </c>
      <c r="M776" s="39" t="s">
        <v>84</v>
      </c>
      <c r="N776" s="39" t="s">
        <v>40</v>
      </c>
      <c r="O776" s="40" t="s">
        <v>949</v>
      </c>
      <c r="P776" s="41">
        <v>0</v>
      </c>
      <c r="Q776" s="41">
        <v>13901430050</v>
      </c>
      <c r="R776" s="41">
        <v>0</v>
      </c>
      <c r="S776" s="41">
        <v>13901430050</v>
      </c>
      <c r="T776" s="41">
        <v>0</v>
      </c>
      <c r="U776" s="41">
        <v>0</v>
      </c>
      <c r="V776" s="41">
        <v>13901430050</v>
      </c>
      <c r="W776" s="41">
        <v>0</v>
      </c>
      <c r="X776" s="41">
        <v>0</v>
      </c>
      <c r="Y776" s="41">
        <v>0</v>
      </c>
      <c r="Z776" s="41">
        <v>0</v>
      </c>
    </row>
    <row r="777" spans="1:26" ht="15" customHeight="1" x14ac:dyDescent="0.3">
      <c r="A777" s="39" t="s">
        <v>1109</v>
      </c>
      <c r="B777" s="40" t="s">
        <v>1110</v>
      </c>
      <c r="C777" s="43" t="s">
        <v>1052</v>
      </c>
      <c r="D777" s="39" t="s">
        <v>68</v>
      </c>
      <c r="E777" s="39" t="s">
        <v>81</v>
      </c>
      <c r="F777" s="39" t="s">
        <v>70</v>
      </c>
      <c r="G777" s="39" t="s">
        <v>78</v>
      </c>
      <c r="H777" s="39" t="s">
        <v>908</v>
      </c>
      <c r="I777" s="39" t="s">
        <v>932</v>
      </c>
      <c r="J777" s="39" t="s">
        <v>950</v>
      </c>
      <c r="K777" s="39" t="s">
        <v>1</v>
      </c>
      <c r="L777" s="39" t="s">
        <v>38</v>
      </c>
      <c r="M777" s="39" t="s">
        <v>84</v>
      </c>
      <c r="N777" s="39" t="s">
        <v>40</v>
      </c>
      <c r="O777" s="40" t="s">
        <v>951</v>
      </c>
      <c r="P777" s="41">
        <v>0</v>
      </c>
      <c r="Q777" s="41">
        <v>264000000</v>
      </c>
      <c r="R777" s="41">
        <v>0</v>
      </c>
      <c r="S777" s="41">
        <v>264000000</v>
      </c>
      <c r="T777" s="41">
        <v>0</v>
      </c>
      <c r="U777" s="41">
        <v>0</v>
      </c>
      <c r="V777" s="41">
        <v>264000000</v>
      </c>
      <c r="W777" s="41">
        <v>0</v>
      </c>
      <c r="X777" s="41">
        <v>0</v>
      </c>
      <c r="Y777" s="41">
        <v>0</v>
      </c>
      <c r="Z777" s="41">
        <v>0</v>
      </c>
    </row>
    <row r="778" spans="1:26" ht="15" customHeight="1" x14ac:dyDescent="0.3">
      <c r="A778" s="39" t="s">
        <v>1109</v>
      </c>
      <c r="B778" s="40" t="s">
        <v>1110</v>
      </c>
      <c r="C778" s="43" t="s">
        <v>1053</v>
      </c>
      <c r="D778" s="39" t="s">
        <v>68</v>
      </c>
      <c r="E778" s="39" t="s">
        <v>81</v>
      </c>
      <c r="F778" s="39" t="s">
        <v>70</v>
      </c>
      <c r="G778" s="39" t="s">
        <v>78</v>
      </c>
      <c r="H778" s="39" t="s">
        <v>908</v>
      </c>
      <c r="I778" s="39" t="s">
        <v>932</v>
      </c>
      <c r="J778" s="39" t="s">
        <v>952</v>
      </c>
      <c r="K778" s="39" t="s">
        <v>1</v>
      </c>
      <c r="L778" s="39" t="s">
        <v>38</v>
      </c>
      <c r="M778" s="39" t="s">
        <v>84</v>
      </c>
      <c r="N778" s="39" t="s">
        <v>40</v>
      </c>
      <c r="O778" s="40" t="s">
        <v>953</v>
      </c>
      <c r="P778" s="41">
        <v>0</v>
      </c>
      <c r="Q778" s="41">
        <v>792000000</v>
      </c>
      <c r="R778" s="41">
        <v>0</v>
      </c>
      <c r="S778" s="41">
        <v>792000000</v>
      </c>
      <c r="T778" s="41">
        <v>0</v>
      </c>
      <c r="U778" s="41">
        <v>749479921</v>
      </c>
      <c r="V778" s="41">
        <v>42520079</v>
      </c>
      <c r="W778" s="41">
        <v>393200000</v>
      </c>
      <c r="X778" s="41">
        <v>0</v>
      </c>
      <c r="Y778" s="41">
        <v>0</v>
      </c>
      <c r="Z778" s="4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3"/>
  <sheetViews>
    <sheetView showGridLines="0" showRowColHeaders="0" topLeftCell="A7" zoomScale="95" zoomScaleNormal="95" workbookViewId="0">
      <selection activeCell="I3" sqref="I3"/>
    </sheetView>
  </sheetViews>
  <sheetFormatPr baseColWidth="10" defaultColWidth="0" defaultRowHeight="15" customHeight="1" zeroHeight="1" x14ac:dyDescent="0.3"/>
  <cols>
    <col min="1" max="18" width="11" customWidth="1"/>
    <col min="19" max="16384" width="11" hidden="1"/>
  </cols>
  <sheetData>
    <row r="1" ht="15.6" x14ac:dyDescent="0.3"/>
    <row r="2" ht="15.6" x14ac:dyDescent="0.3"/>
    <row r="3" ht="15.6" x14ac:dyDescent="0.3"/>
    <row r="4" ht="15.6" x14ac:dyDescent="0.3"/>
    <row r="5" ht="15.6" x14ac:dyDescent="0.3"/>
    <row r="6" ht="15.6" x14ac:dyDescent="0.3"/>
    <row r="7" ht="15.6" x14ac:dyDescent="0.3"/>
    <row r="8" ht="15.6" x14ac:dyDescent="0.3"/>
    <row r="9" ht="15.6" x14ac:dyDescent="0.3"/>
    <row r="10" ht="15.6" x14ac:dyDescent="0.3"/>
    <row r="11" ht="15.6" x14ac:dyDescent="0.3"/>
    <row r="12" ht="15.6" x14ac:dyDescent="0.3"/>
    <row r="13" ht="15.6" x14ac:dyDescent="0.3"/>
    <row r="14" ht="15.6" x14ac:dyDescent="0.3"/>
    <row r="15" ht="15.6" x14ac:dyDescent="0.3"/>
    <row r="16" ht="15.6" x14ac:dyDescent="0.3"/>
    <row r="17" ht="15.6" x14ac:dyDescent="0.3"/>
    <row r="18" ht="15.6" x14ac:dyDescent="0.3"/>
    <row r="19" ht="15.6" x14ac:dyDescent="0.3"/>
    <row r="20" ht="15.6" x14ac:dyDescent="0.3"/>
    <row r="21" ht="15.6" x14ac:dyDescent="0.3"/>
    <row r="22" ht="15.6" x14ac:dyDescent="0.3"/>
    <row r="23" ht="15.6" x14ac:dyDescent="0.3"/>
    <row r="24" ht="15.6" x14ac:dyDescent="0.3"/>
    <row r="25" ht="15.6" x14ac:dyDescent="0.3"/>
    <row r="26" ht="15.6" x14ac:dyDescent="0.3"/>
    <row r="27" ht="15.6" x14ac:dyDescent="0.3"/>
    <row r="28" ht="15.6" x14ac:dyDescent="0.3"/>
    <row r="29" ht="15.6" x14ac:dyDescent="0.3"/>
    <row r="30" ht="15.6" x14ac:dyDescent="0.3"/>
    <row r="31" ht="15.6" x14ac:dyDescent="0.3"/>
    <row r="32" ht="15.6" x14ac:dyDescent="0.3"/>
    <row r="33" spans="1:18" ht="15.6" x14ac:dyDescent="0.3"/>
    <row r="34" spans="1:18" ht="15.6" x14ac:dyDescent="0.3"/>
    <row r="35" spans="1:18" ht="15.6" x14ac:dyDescent="0.3"/>
    <row r="36" spans="1:18" ht="15.6" x14ac:dyDescent="0.3"/>
    <row r="37" spans="1:18" ht="15.6" x14ac:dyDescent="0.3"/>
    <row r="38" spans="1:18" ht="15.6" x14ac:dyDescent="0.3"/>
    <row r="39" spans="1:18" ht="15.6" x14ac:dyDescent="0.3"/>
    <row r="40" spans="1:18" ht="15.6" x14ac:dyDescent="0.3"/>
    <row r="41" spans="1:18" ht="15.6" x14ac:dyDescent="0.3"/>
    <row r="42" spans="1:18" ht="15.6" x14ac:dyDescent="0.3"/>
    <row r="43" spans="1:18" ht="15.6" x14ac:dyDescent="0.3"/>
    <row r="44" spans="1:18" ht="15.6" x14ac:dyDescent="0.3"/>
    <row r="45" spans="1:18" ht="15" customHeight="1" x14ac:dyDescent="0.3"/>
    <row r="46" spans="1:18" ht="15" customHeight="1" x14ac:dyDescent="0.3">
      <c r="A46" s="44" t="s">
        <v>119</v>
      </c>
      <c r="B46" s="44"/>
      <c r="C46" s="44"/>
      <c r="D46" s="44"/>
      <c r="E46" s="44"/>
      <c r="F46" s="44"/>
      <c r="G46" s="44"/>
      <c r="H46" s="44"/>
      <c r="I46" s="44"/>
      <c r="J46" s="44"/>
      <c r="K46" s="44"/>
      <c r="L46" s="44"/>
      <c r="M46" s="44"/>
      <c r="N46" s="44"/>
      <c r="O46" s="44"/>
      <c r="P46" s="44"/>
      <c r="Q46" s="44"/>
      <c r="R46" s="44"/>
    </row>
    <row r="47" spans="1:18" ht="0.9" customHeight="1" x14ac:dyDescent="0.3">
      <c r="C47" t="s">
        <v>836</v>
      </c>
      <c r="D47" t="s">
        <v>837</v>
      </c>
      <c r="E47" t="s">
        <v>838</v>
      </c>
    </row>
    <row r="48" spans="1:18" ht="0.9" customHeight="1" x14ac:dyDescent="0.3">
      <c r="B48" s="28">
        <f>GETPIVOTDATA("Apropiación vigente",Hoja2!$A$3)</f>
        <v>213682057461</v>
      </c>
      <c r="C48" s="28">
        <v>0</v>
      </c>
      <c r="D48" s="28">
        <f>GETPIVOTDATA("CDP ",Hoja2!$A$3)</f>
        <v>64484545789.339996</v>
      </c>
      <c r="E48" s="28">
        <f>GETPIVOTDATA("Disponible",Hoja2!$A$3)</f>
        <v>149197511671.66</v>
      </c>
      <c r="F48" s="28">
        <f>GETPIVOTDATA("Compromisos",Hoja2!$A$3)</f>
        <v>45759938575.5</v>
      </c>
      <c r="G48" s="28">
        <f>GETPIVOTDATA("CDP por registrar",Hoja2!$A$3)</f>
        <v>18724607213.839996</v>
      </c>
      <c r="H48" s="28">
        <f>GETPIVOTDATA("Obligaciones",Hoja2!$A$3)</f>
        <v>21106522860.529999</v>
      </c>
      <c r="I48" s="28">
        <f>GETPIVOTDATA("Pagos ",Hoja2!$A$3)</f>
        <v>20825870126.23</v>
      </c>
    </row>
    <row r="49" spans="2:6" ht="0.9" customHeight="1" x14ac:dyDescent="0.3">
      <c r="C49" t="s">
        <v>113</v>
      </c>
      <c r="D49" t="s">
        <v>114</v>
      </c>
    </row>
    <row r="50" spans="2:6" ht="0.9" customHeight="1" x14ac:dyDescent="0.3">
      <c r="B50" s="35" t="s">
        <v>115</v>
      </c>
      <c r="C50" s="36">
        <f>1-D50</f>
        <v>0.6982219913288259</v>
      </c>
      <c r="D50" s="36">
        <f>IFERROR(D48/B48,0)</f>
        <v>0.30177800867117416</v>
      </c>
      <c r="E50" s="37"/>
      <c r="F50" s="36">
        <f>C48/B48</f>
        <v>0</v>
      </c>
    </row>
    <row r="51" spans="2:6" ht="0.9" customHeight="1" x14ac:dyDescent="0.3">
      <c r="B51" s="35" t="s">
        <v>116</v>
      </c>
      <c r="C51" s="36">
        <f t="shared" ref="C51:C53" si="0">1-D51</f>
        <v>0.78585034644824203</v>
      </c>
      <c r="D51" s="36">
        <f>IFERROR(F48/B48,0)</f>
        <v>0.21414965355175802</v>
      </c>
      <c r="E51" s="37"/>
      <c r="F51" s="36">
        <f>D48/B48</f>
        <v>0.30177800867117416</v>
      </c>
    </row>
    <row r="52" spans="2:6" ht="0.9" customHeight="1" x14ac:dyDescent="0.3">
      <c r="B52" s="35" t="s">
        <v>117</v>
      </c>
      <c r="C52" s="36">
        <f t="shared" si="0"/>
        <v>0.90122463668068042</v>
      </c>
      <c r="D52" s="36">
        <f>IFERROR(H48/B48,0)</f>
        <v>9.877536331931959E-2</v>
      </c>
      <c r="E52" s="37"/>
      <c r="F52" s="36">
        <f>E48/B48</f>
        <v>0.69822199132882579</v>
      </c>
    </row>
    <row r="53" spans="2:6" ht="0.9" customHeight="1" x14ac:dyDescent="0.3">
      <c r="B53" s="35" t="s">
        <v>118</v>
      </c>
      <c r="C53" s="36">
        <f t="shared" si="0"/>
        <v>0.90253804941001647</v>
      </c>
      <c r="D53" s="36">
        <f>IFERROR(I48/B48,0)</f>
        <v>9.7461950589983512E-2</v>
      </c>
      <c r="E53" s="37"/>
      <c r="F53" s="37"/>
    </row>
  </sheetData>
  <mergeCells count="1">
    <mergeCell ref="A46:R46"/>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1:W237"/>
  <sheetViews>
    <sheetView workbookViewId="0">
      <selection activeCell="I3" sqref="I3"/>
    </sheetView>
  </sheetViews>
  <sheetFormatPr baseColWidth="10" defaultRowHeight="15.6" x14ac:dyDescent="0.3"/>
  <cols>
    <col min="1" max="1" width="27.19921875" bestFit="1" customWidth="1"/>
    <col min="4" max="4" width="21" customWidth="1"/>
    <col min="6" max="6" width="13.8984375" bestFit="1" customWidth="1"/>
    <col min="8" max="8" width="13.8984375" bestFit="1" customWidth="1"/>
    <col min="9" max="9" width="12.5" customWidth="1"/>
    <col min="10" max="10" width="15" bestFit="1" customWidth="1"/>
    <col min="11" max="11" width="13.8984375" bestFit="1" customWidth="1"/>
    <col min="12" max="12" width="12.8984375" customWidth="1"/>
    <col min="14" max="14" width="17.19921875" customWidth="1"/>
    <col min="15" max="15" width="17" customWidth="1"/>
    <col min="16" max="16" width="12.19921875" bestFit="1" customWidth="1"/>
    <col min="17" max="17" width="13.8984375" bestFit="1" customWidth="1"/>
    <col min="18" max="18" width="15.69921875" customWidth="1"/>
    <col min="19" max="19" width="23.59765625" customWidth="1"/>
    <col min="20" max="20" width="19.3984375" customWidth="1"/>
    <col min="21" max="21" width="20.09765625" customWidth="1"/>
    <col min="22" max="22" width="11.69921875" customWidth="1"/>
  </cols>
  <sheetData>
    <row r="11" spans="1:23" x14ac:dyDescent="0.3">
      <c r="A11" t="s">
        <v>142</v>
      </c>
      <c r="B11" t="s">
        <v>108</v>
      </c>
      <c r="C11" t="s">
        <v>122</v>
      </c>
      <c r="D11" t="s">
        <v>141</v>
      </c>
      <c r="E11" t="s">
        <v>27</v>
      </c>
      <c r="F11" t="s">
        <v>133</v>
      </c>
      <c r="G11" t="s">
        <v>131</v>
      </c>
      <c r="H11" t="s">
        <v>134</v>
      </c>
      <c r="I11" t="s">
        <v>132</v>
      </c>
      <c r="J11" t="s">
        <v>123</v>
      </c>
      <c r="K11" t="s">
        <v>124</v>
      </c>
      <c r="L11" t="s">
        <v>120</v>
      </c>
      <c r="M11" t="s">
        <v>121</v>
      </c>
      <c r="N11" t="s">
        <v>136</v>
      </c>
      <c r="O11" t="s">
        <v>125</v>
      </c>
      <c r="P11" t="s">
        <v>126</v>
      </c>
      <c r="Q11" t="s">
        <v>127</v>
      </c>
      <c r="R11" t="s">
        <v>128</v>
      </c>
      <c r="S11" t="s">
        <v>143</v>
      </c>
      <c r="T11" t="s">
        <v>129</v>
      </c>
      <c r="U11" t="s">
        <v>130</v>
      </c>
      <c r="V11" t="s">
        <v>135</v>
      </c>
      <c r="W11" t="s">
        <v>140</v>
      </c>
    </row>
    <row r="12" spans="1:23" x14ac:dyDescent="0.3">
      <c r="A12" t="s">
        <v>144</v>
      </c>
      <c r="B12" t="s">
        <v>145</v>
      </c>
      <c r="C12">
        <v>0</v>
      </c>
      <c r="D12" t="s">
        <v>188</v>
      </c>
      <c r="E12">
        <v>2620</v>
      </c>
      <c r="F12" s="28">
        <v>84299209</v>
      </c>
      <c r="G12">
        <v>3420</v>
      </c>
      <c r="H12" s="28">
        <v>82833136</v>
      </c>
      <c r="I12">
        <v>23229</v>
      </c>
      <c r="J12" s="28">
        <v>7330366</v>
      </c>
      <c r="K12" s="28">
        <v>82833136</v>
      </c>
      <c r="L12">
        <v>43852</v>
      </c>
      <c r="N12" t="s">
        <v>191</v>
      </c>
      <c r="O12" s="28">
        <v>84299209</v>
      </c>
      <c r="P12" s="28">
        <v>0</v>
      </c>
      <c r="Q12" s="28">
        <v>84299209</v>
      </c>
      <c r="R12" s="28">
        <v>84299209</v>
      </c>
      <c r="S12" s="28">
        <v>0</v>
      </c>
      <c r="T12" t="s">
        <v>338</v>
      </c>
      <c r="U12" t="s">
        <v>339</v>
      </c>
      <c r="V12" t="s">
        <v>377</v>
      </c>
      <c r="W12" t="s">
        <v>825</v>
      </c>
    </row>
    <row r="13" spans="1:23" x14ac:dyDescent="0.3">
      <c r="A13" t="s">
        <v>144</v>
      </c>
      <c r="B13" t="s">
        <v>146</v>
      </c>
      <c r="C13">
        <v>0</v>
      </c>
      <c r="D13" t="s">
        <v>188</v>
      </c>
      <c r="E13">
        <v>2820</v>
      </c>
      <c r="F13" s="28">
        <v>375039219</v>
      </c>
      <c r="G13">
        <v>5320</v>
      </c>
      <c r="H13" s="28">
        <v>73107034</v>
      </c>
      <c r="I13">
        <v>23246</v>
      </c>
      <c r="J13" s="28">
        <v>6488790</v>
      </c>
      <c r="K13" s="28">
        <v>73107034</v>
      </c>
      <c r="L13">
        <v>43853</v>
      </c>
      <c r="N13" t="s">
        <v>192</v>
      </c>
      <c r="O13" s="28">
        <v>375039219</v>
      </c>
      <c r="P13" s="28">
        <v>0</v>
      </c>
      <c r="Q13" s="28">
        <v>375039219</v>
      </c>
      <c r="R13" s="28">
        <v>375039219</v>
      </c>
      <c r="S13" s="28">
        <v>0</v>
      </c>
      <c r="T13" t="s">
        <v>338</v>
      </c>
      <c r="U13" t="s">
        <v>340</v>
      </c>
      <c r="V13" t="s">
        <v>378</v>
      </c>
      <c r="W13" t="s">
        <v>601</v>
      </c>
    </row>
    <row r="14" spans="1:23" x14ac:dyDescent="0.3">
      <c r="A14" t="s">
        <v>144</v>
      </c>
      <c r="B14" t="s">
        <v>146</v>
      </c>
      <c r="C14">
        <v>0</v>
      </c>
      <c r="D14" t="s">
        <v>188</v>
      </c>
      <c r="E14">
        <v>2820</v>
      </c>
      <c r="F14" s="28">
        <v>375039219</v>
      </c>
      <c r="G14">
        <v>5820</v>
      </c>
      <c r="H14" s="28">
        <v>95252298</v>
      </c>
      <c r="I14">
        <v>23241</v>
      </c>
      <c r="J14" s="28">
        <v>8454346</v>
      </c>
      <c r="K14" s="28">
        <v>95252298</v>
      </c>
      <c r="L14">
        <v>43857</v>
      </c>
      <c r="N14" t="s">
        <v>193</v>
      </c>
      <c r="O14" s="28">
        <v>375039219</v>
      </c>
      <c r="P14" s="28">
        <v>0</v>
      </c>
      <c r="Q14" s="28">
        <v>375039219</v>
      </c>
      <c r="R14" s="28">
        <v>375039219</v>
      </c>
      <c r="S14" s="28">
        <v>0</v>
      </c>
      <c r="T14" t="s">
        <v>338</v>
      </c>
      <c r="U14" t="s">
        <v>340</v>
      </c>
      <c r="V14" t="s">
        <v>379</v>
      </c>
      <c r="W14" t="s">
        <v>602</v>
      </c>
    </row>
    <row r="15" spans="1:23" x14ac:dyDescent="0.3">
      <c r="A15" t="s">
        <v>144</v>
      </c>
      <c r="B15" t="s">
        <v>146</v>
      </c>
      <c r="C15">
        <v>0</v>
      </c>
      <c r="D15" t="s">
        <v>188</v>
      </c>
      <c r="E15">
        <v>2820</v>
      </c>
      <c r="F15" s="28">
        <v>375039219</v>
      </c>
      <c r="G15">
        <v>5420</v>
      </c>
      <c r="H15" s="28">
        <v>62981681</v>
      </c>
      <c r="I15">
        <v>23244</v>
      </c>
      <c r="J15" s="28">
        <v>5590090</v>
      </c>
      <c r="K15" s="28">
        <v>62981681</v>
      </c>
      <c r="L15">
        <v>43853</v>
      </c>
      <c r="N15" t="s">
        <v>194</v>
      </c>
      <c r="O15" s="28">
        <v>375039219</v>
      </c>
      <c r="P15" s="28">
        <v>0</v>
      </c>
      <c r="Q15" s="28">
        <v>375039219</v>
      </c>
      <c r="R15" s="28">
        <v>375039219</v>
      </c>
      <c r="S15" s="28">
        <v>0</v>
      </c>
      <c r="T15" t="s">
        <v>338</v>
      </c>
      <c r="U15" t="s">
        <v>340</v>
      </c>
      <c r="V15" t="s">
        <v>380</v>
      </c>
      <c r="W15" t="s">
        <v>603</v>
      </c>
    </row>
    <row r="16" spans="1:23" x14ac:dyDescent="0.3">
      <c r="A16" t="s">
        <v>144</v>
      </c>
      <c r="B16" t="s">
        <v>146</v>
      </c>
      <c r="C16">
        <v>0</v>
      </c>
      <c r="D16" t="s">
        <v>188</v>
      </c>
      <c r="E16">
        <v>2820</v>
      </c>
      <c r="F16" s="28">
        <v>375039219</v>
      </c>
      <c r="G16">
        <v>5720</v>
      </c>
      <c r="H16" s="28">
        <v>39818766</v>
      </c>
      <c r="I16">
        <v>23239</v>
      </c>
      <c r="J16" s="28">
        <v>3534210</v>
      </c>
      <c r="K16" s="28">
        <v>39818766</v>
      </c>
      <c r="L16">
        <v>43853</v>
      </c>
      <c r="N16" t="s">
        <v>192</v>
      </c>
      <c r="O16" s="28">
        <v>375039219</v>
      </c>
      <c r="P16" s="28">
        <v>0</v>
      </c>
      <c r="Q16" s="28">
        <v>375039219</v>
      </c>
      <c r="R16" s="28">
        <v>375039219</v>
      </c>
      <c r="S16" s="28">
        <v>0</v>
      </c>
      <c r="T16" t="s">
        <v>338</v>
      </c>
      <c r="U16" t="s">
        <v>340</v>
      </c>
      <c r="V16" t="s">
        <v>381</v>
      </c>
      <c r="W16" t="s">
        <v>604</v>
      </c>
    </row>
    <row r="17" spans="1:23" x14ac:dyDescent="0.3">
      <c r="A17" t="s">
        <v>147</v>
      </c>
      <c r="B17" t="s">
        <v>148</v>
      </c>
      <c r="C17" t="s">
        <v>149</v>
      </c>
      <c r="D17" t="s">
        <v>189</v>
      </c>
      <c r="E17">
        <v>4120</v>
      </c>
      <c r="F17" s="28">
        <v>71376690</v>
      </c>
      <c r="G17">
        <v>7020</v>
      </c>
      <c r="H17" s="28">
        <v>71376690</v>
      </c>
      <c r="I17">
        <v>23260</v>
      </c>
      <c r="J17" s="28">
        <v>6488790</v>
      </c>
      <c r="K17" s="28">
        <v>71376690</v>
      </c>
      <c r="L17">
        <v>43858</v>
      </c>
      <c r="N17" t="s">
        <v>195</v>
      </c>
      <c r="O17" s="28">
        <v>71376690</v>
      </c>
      <c r="P17" s="28">
        <v>0</v>
      </c>
      <c r="Q17" s="28">
        <v>71376690</v>
      </c>
      <c r="R17" s="28">
        <v>71376690</v>
      </c>
      <c r="S17" s="28">
        <v>0</v>
      </c>
      <c r="T17" t="s">
        <v>338</v>
      </c>
      <c r="U17" t="s">
        <v>341</v>
      </c>
      <c r="V17" t="s">
        <v>382</v>
      </c>
      <c r="W17" t="s">
        <v>605</v>
      </c>
    </row>
    <row r="18" spans="1:23" x14ac:dyDescent="0.3">
      <c r="A18" t="s">
        <v>147</v>
      </c>
      <c r="B18" t="s">
        <v>148</v>
      </c>
      <c r="C18" t="s">
        <v>149</v>
      </c>
      <c r="D18" t="s">
        <v>189</v>
      </c>
      <c r="E18">
        <v>3920</v>
      </c>
      <c r="F18" s="28">
        <v>61490990</v>
      </c>
      <c r="G18">
        <v>7420</v>
      </c>
      <c r="H18" s="28">
        <v>53146280</v>
      </c>
      <c r="I18">
        <v>23258</v>
      </c>
      <c r="J18" s="28">
        <v>4831480</v>
      </c>
      <c r="K18" s="28">
        <v>53146280</v>
      </c>
      <c r="L18">
        <v>43858</v>
      </c>
      <c r="N18" t="s">
        <v>196</v>
      </c>
      <c r="O18" s="28">
        <v>61490990</v>
      </c>
      <c r="P18" s="28">
        <v>0</v>
      </c>
      <c r="Q18" s="28">
        <v>61490990</v>
      </c>
      <c r="R18" s="28">
        <v>61490990</v>
      </c>
      <c r="S18" s="28">
        <v>0</v>
      </c>
      <c r="T18" t="s">
        <v>338</v>
      </c>
      <c r="U18" t="s">
        <v>341</v>
      </c>
      <c r="V18" t="s">
        <v>383</v>
      </c>
      <c r="W18" t="s">
        <v>606</v>
      </c>
    </row>
    <row r="19" spans="1:23" x14ac:dyDescent="0.3">
      <c r="A19" t="s">
        <v>147</v>
      </c>
      <c r="B19" t="s">
        <v>148</v>
      </c>
      <c r="C19" t="s">
        <v>149</v>
      </c>
      <c r="D19" t="s">
        <v>189</v>
      </c>
      <c r="E19">
        <v>4020</v>
      </c>
      <c r="F19" s="28">
        <v>92997806</v>
      </c>
      <c r="G19">
        <v>6520</v>
      </c>
      <c r="H19" s="28">
        <v>92997806</v>
      </c>
      <c r="I19">
        <v>23255</v>
      </c>
      <c r="J19" s="28">
        <v>8454346</v>
      </c>
      <c r="K19" s="28">
        <v>92997806</v>
      </c>
      <c r="L19">
        <v>43858</v>
      </c>
      <c r="N19" t="s">
        <v>197</v>
      </c>
      <c r="O19" s="28">
        <v>92997806</v>
      </c>
      <c r="P19" s="28">
        <v>0</v>
      </c>
      <c r="Q19" s="28">
        <v>92997806</v>
      </c>
      <c r="R19" s="28">
        <v>92997806</v>
      </c>
      <c r="S19" s="28">
        <v>0</v>
      </c>
      <c r="T19" t="s">
        <v>338</v>
      </c>
      <c r="U19" t="s">
        <v>341</v>
      </c>
      <c r="V19" t="s">
        <v>384</v>
      </c>
      <c r="W19" t="s">
        <v>607</v>
      </c>
    </row>
    <row r="20" spans="1:23" x14ac:dyDescent="0.3">
      <c r="A20" t="s">
        <v>147</v>
      </c>
      <c r="B20" t="s">
        <v>148</v>
      </c>
      <c r="C20" t="s">
        <v>149</v>
      </c>
      <c r="D20" t="s">
        <v>189</v>
      </c>
      <c r="E20">
        <v>4320</v>
      </c>
      <c r="F20" s="28">
        <v>44720720</v>
      </c>
      <c r="G20">
        <v>6720</v>
      </c>
      <c r="H20" s="28">
        <v>44720720</v>
      </c>
      <c r="I20">
        <v>23257</v>
      </c>
      <c r="J20" s="28">
        <v>5590090</v>
      </c>
      <c r="K20" s="28">
        <v>44720720</v>
      </c>
      <c r="L20">
        <v>43858</v>
      </c>
      <c r="N20" t="s">
        <v>198</v>
      </c>
      <c r="O20" s="28">
        <v>44720720</v>
      </c>
      <c r="P20" s="28">
        <v>0</v>
      </c>
      <c r="Q20" s="28">
        <v>44720720</v>
      </c>
      <c r="R20" s="28">
        <v>44720720</v>
      </c>
      <c r="S20" s="28">
        <v>0</v>
      </c>
      <c r="T20" t="s">
        <v>338</v>
      </c>
      <c r="U20" t="s">
        <v>341</v>
      </c>
      <c r="V20" t="s">
        <v>385</v>
      </c>
      <c r="W20" t="s">
        <v>608</v>
      </c>
    </row>
    <row r="21" spans="1:23" x14ac:dyDescent="0.3">
      <c r="A21" t="s">
        <v>147</v>
      </c>
      <c r="B21" t="s">
        <v>148</v>
      </c>
      <c r="C21" t="s">
        <v>149</v>
      </c>
      <c r="D21" t="s">
        <v>189</v>
      </c>
      <c r="E21">
        <v>4220</v>
      </c>
      <c r="F21" s="28">
        <v>61490990</v>
      </c>
      <c r="G21">
        <v>6620</v>
      </c>
      <c r="H21" s="28">
        <v>61490990</v>
      </c>
      <c r="I21">
        <v>23256</v>
      </c>
      <c r="J21" s="28">
        <v>5590090</v>
      </c>
      <c r="K21" s="28">
        <v>61490990</v>
      </c>
      <c r="L21">
        <v>43858</v>
      </c>
      <c r="N21" t="s">
        <v>197</v>
      </c>
      <c r="O21" s="28">
        <v>61490990</v>
      </c>
      <c r="P21" s="28">
        <v>0</v>
      </c>
      <c r="Q21" s="28">
        <v>61490990</v>
      </c>
      <c r="R21" s="28">
        <v>61490990</v>
      </c>
      <c r="S21" s="28">
        <v>0</v>
      </c>
      <c r="T21" t="s">
        <v>338</v>
      </c>
      <c r="U21" t="s">
        <v>341</v>
      </c>
      <c r="V21" t="s">
        <v>386</v>
      </c>
      <c r="W21" t="s">
        <v>609</v>
      </c>
    </row>
    <row r="22" spans="1:23" x14ac:dyDescent="0.3">
      <c r="A22" t="s">
        <v>147</v>
      </c>
      <c r="B22" t="s">
        <v>148</v>
      </c>
      <c r="C22" t="s">
        <v>149</v>
      </c>
      <c r="D22" t="s">
        <v>189</v>
      </c>
      <c r="E22">
        <v>3820</v>
      </c>
      <c r="F22" s="28">
        <v>71376690</v>
      </c>
      <c r="G22">
        <v>9620</v>
      </c>
      <c r="H22" s="28">
        <v>53146280</v>
      </c>
      <c r="I22">
        <v>23266</v>
      </c>
      <c r="J22" s="28">
        <v>4831480</v>
      </c>
      <c r="K22" s="28">
        <v>53146280</v>
      </c>
      <c r="L22">
        <v>43861</v>
      </c>
      <c r="N22" t="s">
        <v>199</v>
      </c>
      <c r="O22" s="28">
        <v>71376690</v>
      </c>
      <c r="P22" s="28">
        <v>0</v>
      </c>
      <c r="Q22" s="28">
        <v>71376690</v>
      </c>
      <c r="R22" s="28">
        <v>71376690</v>
      </c>
      <c r="S22" s="28">
        <v>0</v>
      </c>
      <c r="T22" t="s">
        <v>338</v>
      </c>
      <c r="U22" t="s">
        <v>341</v>
      </c>
      <c r="V22" t="s">
        <v>387</v>
      </c>
      <c r="W22" t="s">
        <v>610</v>
      </c>
    </row>
    <row r="23" spans="1:23" x14ac:dyDescent="0.3">
      <c r="A23" t="s">
        <v>144</v>
      </c>
      <c r="B23" t="s">
        <v>146</v>
      </c>
      <c r="C23">
        <v>0</v>
      </c>
      <c r="D23" t="s">
        <v>188</v>
      </c>
      <c r="E23">
        <v>2620</v>
      </c>
      <c r="F23" s="28">
        <v>700240842</v>
      </c>
      <c r="G23">
        <v>6820</v>
      </c>
      <c r="H23" s="28">
        <v>106315201</v>
      </c>
      <c r="I23">
        <v>23247</v>
      </c>
      <c r="J23" s="28">
        <v>9577946</v>
      </c>
      <c r="K23" s="28">
        <v>106315201</v>
      </c>
      <c r="L23">
        <v>43859</v>
      </c>
      <c r="N23" t="s">
        <v>200</v>
      </c>
      <c r="O23" s="28">
        <v>700240842</v>
      </c>
      <c r="P23" s="28">
        <v>0</v>
      </c>
      <c r="Q23" s="28">
        <v>700240842</v>
      </c>
      <c r="R23" s="28">
        <v>700240842</v>
      </c>
      <c r="S23" s="28">
        <v>0</v>
      </c>
      <c r="T23" t="s">
        <v>338</v>
      </c>
      <c r="U23" t="s">
        <v>339</v>
      </c>
      <c r="V23" t="s">
        <v>388</v>
      </c>
      <c r="W23" t="s">
        <v>611</v>
      </c>
    </row>
    <row r="24" spans="1:23" x14ac:dyDescent="0.3">
      <c r="A24" t="s">
        <v>144</v>
      </c>
      <c r="B24" t="s">
        <v>146</v>
      </c>
      <c r="C24">
        <v>0</v>
      </c>
      <c r="D24" t="s">
        <v>189</v>
      </c>
      <c r="E24">
        <v>3420</v>
      </c>
      <c r="F24" s="28">
        <v>336421081</v>
      </c>
      <c r="G24">
        <v>6920</v>
      </c>
      <c r="H24" s="28">
        <v>68887900</v>
      </c>
      <c r="I24">
        <v>23253</v>
      </c>
      <c r="J24" s="28">
        <v>6488790</v>
      </c>
      <c r="K24" s="28">
        <v>68887900</v>
      </c>
      <c r="L24">
        <v>43859</v>
      </c>
      <c r="N24" t="s">
        <v>201</v>
      </c>
      <c r="O24" s="28">
        <v>336421081</v>
      </c>
      <c r="P24" s="28">
        <v>0</v>
      </c>
      <c r="Q24" s="28">
        <v>336421081</v>
      </c>
      <c r="R24" s="28">
        <v>336421081</v>
      </c>
      <c r="S24" s="28">
        <v>0</v>
      </c>
      <c r="T24" t="s">
        <v>338</v>
      </c>
      <c r="U24" t="s">
        <v>342</v>
      </c>
      <c r="V24" t="s">
        <v>389</v>
      </c>
      <c r="W24" t="s">
        <v>612</v>
      </c>
    </row>
    <row r="25" spans="1:23" x14ac:dyDescent="0.3">
      <c r="A25" t="s">
        <v>147</v>
      </c>
      <c r="B25" t="s">
        <v>148</v>
      </c>
      <c r="C25" t="s">
        <v>149</v>
      </c>
      <c r="D25" t="s">
        <v>189</v>
      </c>
      <c r="E25">
        <v>4420</v>
      </c>
      <c r="F25" s="28">
        <v>33370920</v>
      </c>
      <c r="G25">
        <v>10620</v>
      </c>
      <c r="H25" s="28">
        <v>33370920</v>
      </c>
      <c r="I25">
        <v>23276</v>
      </c>
      <c r="J25" s="28">
        <v>3033720</v>
      </c>
      <c r="K25" s="28">
        <v>33370920</v>
      </c>
      <c r="L25">
        <v>43867</v>
      </c>
      <c r="N25" t="s">
        <v>202</v>
      </c>
      <c r="O25" s="28">
        <v>33370920</v>
      </c>
      <c r="P25" s="28">
        <v>0</v>
      </c>
      <c r="Q25" s="28">
        <v>33370920</v>
      </c>
      <c r="R25" s="28">
        <v>33370920</v>
      </c>
      <c r="S25" s="28">
        <v>0</v>
      </c>
      <c r="T25" t="s">
        <v>343</v>
      </c>
      <c r="U25" t="s">
        <v>344</v>
      </c>
      <c r="V25" t="s">
        <v>390</v>
      </c>
      <c r="W25" t="s">
        <v>613</v>
      </c>
    </row>
    <row r="26" spans="1:23" x14ac:dyDescent="0.3">
      <c r="A26" t="s">
        <v>147</v>
      </c>
      <c r="B26" t="s">
        <v>150</v>
      </c>
      <c r="C26" t="s">
        <v>149</v>
      </c>
      <c r="D26" t="s">
        <v>189</v>
      </c>
      <c r="E26">
        <v>3720</v>
      </c>
      <c r="F26" s="28">
        <v>80634026</v>
      </c>
      <c r="G26">
        <v>8020</v>
      </c>
      <c r="H26" s="28">
        <v>80634026</v>
      </c>
      <c r="I26">
        <v>23261</v>
      </c>
      <c r="J26" s="28">
        <v>7330366</v>
      </c>
      <c r="K26" s="28">
        <v>80634026</v>
      </c>
      <c r="L26">
        <v>43859</v>
      </c>
      <c r="N26" t="s">
        <v>203</v>
      </c>
      <c r="O26" s="28">
        <v>80634026</v>
      </c>
      <c r="P26" s="28">
        <v>0</v>
      </c>
      <c r="Q26" s="28">
        <v>80634026</v>
      </c>
      <c r="R26" s="28">
        <v>80634026</v>
      </c>
      <c r="S26" s="28">
        <v>0</v>
      </c>
      <c r="T26" t="s">
        <v>338</v>
      </c>
      <c r="U26" t="s">
        <v>344</v>
      </c>
      <c r="V26" t="s">
        <v>391</v>
      </c>
      <c r="W26" t="s">
        <v>614</v>
      </c>
    </row>
    <row r="27" spans="1:23" x14ac:dyDescent="0.3">
      <c r="A27" t="s">
        <v>144</v>
      </c>
      <c r="B27" t="s">
        <v>145</v>
      </c>
      <c r="C27">
        <v>0</v>
      </c>
      <c r="D27" t="s">
        <v>188</v>
      </c>
      <c r="E27">
        <v>5920</v>
      </c>
      <c r="F27" s="28">
        <v>64286035</v>
      </c>
      <c r="G27">
        <v>11120</v>
      </c>
      <c r="H27" s="28">
        <v>60559308</v>
      </c>
      <c r="I27">
        <v>23289</v>
      </c>
      <c r="J27" s="28">
        <v>5590090</v>
      </c>
      <c r="K27" s="28">
        <v>60559308</v>
      </c>
      <c r="L27">
        <v>43867</v>
      </c>
      <c r="N27" t="s">
        <v>204</v>
      </c>
      <c r="O27" s="28">
        <v>64286035</v>
      </c>
      <c r="P27" s="28">
        <v>0</v>
      </c>
      <c r="Q27" s="28">
        <v>64286035</v>
      </c>
      <c r="R27" s="28">
        <v>64286035</v>
      </c>
      <c r="S27" s="28">
        <v>0</v>
      </c>
      <c r="T27" t="s">
        <v>338</v>
      </c>
      <c r="U27" t="s">
        <v>345</v>
      </c>
      <c r="V27" t="s">
        <v>392</v>
      </c>
      <c r="W27" t="s">
        <v>615</v>
      </c>
    </row>
    <row r="28" spans="1:23" x14ac:dyDescent="0.3">
      <c r="A28" t="s">
        <v>144</v>
      </c>
      <c r="B28" t="s">
        <v>145</v>
      </c>
      <c r="C28">
        <v>0</v>
      </c>
      <c r="D28" t="s">
        <v>188</v>
      </c>
      <c r="E28">
        <v>5421</v>
      </c>
      <c r="F28" s="28">
        <v>84299209</v>
      </c>
      <c r="G28">
        <v>11320</v>
      </c>
      <c r="H28" s="28">
        <v>79412298</v>
      </c>
      <c r="I28">
        <v>23292</v>
      </c>
      <c r="J28" s="28">
        <v>7330366</v>
      </c>
      <c r="K28" s="28">
        <v>79412298</v>
      </c>
      <c r="L28">
        <v>43867</v>
      </c>
      <c r="N28" t="s">
        <v>205</v>
      </c>
      <c r="O28" s="28">
        <v>84299209</v>
      </c>
      <c r="P28" s="28">
        <v>0</v>
      </c>
      <c r="Q28" s="28">
        <v>84299209</v>
      </c>
      <c r="R28" s="28">
        <v>84299209</v>
      </c>
      <c r="S28" s="28">
        <v>0</v>
      </c>
      <c r="T28" t="s">
        <v>338</v>
      </c>
      <c r="U28" t="s">
        <v>345</v>
      </c>
      <c r="V28" t="s">
        <v>393</v>
      </c>
      <c r="W28" t="s">
        <v>616</v>
      </c>
    </row>
    <row r="29" spans="1:23" x14ac:dyDescent="0.3">
      <c r="A29" t="s">
        <v>144</v>
      </c>
      <c r="B29" t="s">
        <v>145</v>
      </c>
      <c r="C29">
        <v>0</v>
      </c>
      <c r="D29" t="s">
        <v>189</v>
      </c>
      <c r="E29">
        <v>2920</v>
      </c>
      <c r="F29" s="28">
        <v>32845116</v>
      </c>
      <c r="G29">
        <v>14820</v>
      </c>
      <c r="H29" s="28">
        <v>30845848</v>
      </c>
      <c r="I29">
        <v>23293</v>
      </c>
      <c r="J29" s="28">
        <v>2856097</v>
      </c>
      <c r="K29" s="28">
        <v>30845848</v>
      </c>
      <c r="L29">
        <v>43872</v>
      </c>
      <c r="N29" t="s">
        <v>206</v>
      </c>
      <c r="O29" s="28">
        <v>32845116</v>
      </c>
      <c r="P29" s="28">
        <v>0</v>
      </c>
      <c r="Q29" s="28">
        <v>32845116</v>
      </c>
      <c r="R29" s="28">
        <v>32845116</v>
      </c>
      <c r="S29" s="28">
        <v>0</v>
      </c>
      <c r="T29" t="s">
        <v>338</v>
      </c>
      <c r="U29" t="s">
        <v>346</v>
      </c>
      <c r="V29" t="s">
        <v>394</v>
      </c>
      <c r="W29" t="s">
        <v>617</v>
      </c>
    </row>
    <row r="30" spans="1:23" x14ac:dyDescent="0.3">
      <c r="A30" t="s">
        <v>144</v>
      </c>
      <c r="B30" t="s">
        <v>145</v>
      </c>
      <c r="C30">
        <v>0</v>
      </c>
      <c r="D30" t="s">
        <v>188</v>
      </c>
      <c r="E30">
        <v>5220</v>
      </c>
      <c r="F30" s="28">
        <v>80634026</v>
      </c>
      <c r="G30">
        <v>12020</v>
      </c>
      <c r="H30" s="28">
        <v>79167953</v>
      </c>
      <c r="I30">
        <v>23296</v>
      </c>
      <c r="J30" s="28">
        <v>7330366</v>
      </c>
      <c r="K30" s="28">
        <v>79167953</v>
      </c>
      <c r="L30">
        <v>43868</v>
      </c>
      <c r="N30" t="s">
        <v>207</v>
      </c>
      <c r="O30" s="28">
        <v>80634026</v>
      </c>
      <c r="P30" s="28">
        <v>0</v>
      </c>
      <c r="Q30" s="28">
        <v>80634026</v>
      </c>
      <c r="R30" s="28">
        <v>80634026</v>
      </c>
      <c r="S30" s="28">
        <v>0</v>
      </c>
      <c r="T30" t="s">
        <v>338</v>
      </c>
      <c r="U30" t="s">
        <v>347</v>
      </c>
      <c r="V30" t="s">
        <v>395</v>
      </c>
      <c r="W30" t="s">
        <v>618</v>
      </c>
    </row>
    <row r="31" spans="1:23" x14ac:dyDescent="0.3">
      <c r="A31" t="s">
        <v>147</v>
      </c>
      <c r="B31" t="s">
        <v>151</v>
      </c>
      <c r="C31" t="s">
        <v>152</v>
      </c>
      <c r="D31" t="s">
        <v>189</v>
      </c>
      <c r="E31">
        <v>3320</v>
      </c>
      <c r="F31" s="28">
        <v>49528414</v>
      </c>
      <c r="G31">
        <v>15220</v>
      </c>
      <c r="H31" s="28">
        <v>26307869</v>
      </c>
      <c r="I31">
        <v>23301</v>
      </c>
      <c r="J31" s="28">
        <v>7330366</v>
      </c>
      <c r="K31" s="28">
        <v>78923607</v>
      </c>
      <c r="L31">
        <v>43878</v>
      </c>
      <c r="N31" t="s">
        <v>208</v>
      </c>
      <c r="O31" s="28">
        <v>49528414</v>
      </c>
      <c r="P31" s="28">
        <v>0</v>
      </c>
      <c r="Q31" s="28">
        <v>49528414</v>
      </c>
      <c r="R31" s="28">
        <v>49528414</v>
      </c>
      <c r="S31" s="28">
        <v>0</v>
      </c>
      <c r="T31" t="s">
        <v>338</v>
      </c>
      <c r="U31" t="s">
        <v>346</v>
      </c>
      <c r="V31" t="s">
        <v>396</v>
      </c>
      <c r="W31" t="s">
        <v>619</v>
      </c>
    </row>
    <row r="32" spans="1:23" x14ac:dyDescent="0.3">
      <c r="A32" t="s">
        <v>144</v>
      </c>
      <c r="B32" t="s">
        <v>145</v>
      </c>
      <c r="C32">
        <v>0</v>
      </c>
      <c r="D32" t="s">
        <v>188</v>
      </c>
      <c r="E32">
        <v>5620</v>
      </c>
      <c r="F32" s="28">
        <v>64286035</v>
      </c>
      <c r="G32">
        <v>24020</v>
      </c>
      <c r="H32" s="28">
        <v>59068618</v>
      </c>
      <c r="I32">
        <v>23348</v>
      </c>
      <c r="J32" s="28">
        <v>5590090</v>
      </c>
      <c r="K32" s="28">
        <v>59068618</v>
      </c>
      <c r="L32">
        <v>43880</v>
      </c>
      <c r="N32" t="s">
        <v>209</v>
      </c>
      <c r="O32" s="28">
        <v>64286035</v>
      </c>
      <c r="P32" s="28">
        <v>0</v>
      </c>
      <c r="Q32" s="28">
        <v>64286035</v>
      </c>
      <c r="R32" s="28">
        <v>64286035</v>
      </c>
      <c r="S32" s="28">
        <v>0</v>
      </c>
      <c r="T32" t="s">
        <v>338</v>
      </c>
      <c r="U32" t="s">
        <v>345</v>
      </c>
      <c r="V32" t="s">
        <v>397</v>
      </c>
      <c r="W32" t="s">
        <v>620</v>
      </c>
    </row>
    <row r="33" spans="1:23" x14ac:dyDescent="0.3">
      <c r="A33" t="s">
        <v>144</v>
      </c>
      <c r="B33" t="s">
        <v>145</v>
      </c>
      <c r="C33">
        <v>0</v>
      </c>
      <c r="D33" t="s">
        <v>188</v>
      </c>
      <c r="E33">
        <v>14420</v>
      </c>
      <c r="F33" s="28">
        <v>114149824</v>
      </c>
      <c r="G33">
        <v>21420</v>
      </c>
      <c r="H33" s="28">
        <v>112366233</v>
      </c>
      <c r="I33">
        <v>23344</v>
      </c>
      <c r="J33" s="28">
        <v>10701546</v>
      </c>
      <c r="K33" s="28">
        <v>112366233</v>
      </c>
      <c r="L33">
        <v>43879</v>
      </c>
      <c r="N33" t="s">
        <v>210</v>
      </c>
      <c r="O33" s="28">
        <v>114149824</v>
      </c>
      <c r="P33" s="28">
        <v>0</v>
      </c>
      <c r="Q33" s="28">
        <v>114149824</v>
      </c>
      <c r="R33" s="28">
        <v>114149824</v>
      </c>
      <c r="S33" s="28">
        <v>0</v>
      </c>
      <c r="T33" t="s">
        <v>338</v>
      </c>
      <c r="U33" t="s">
        <v>345</v>
      </c>
      <c r="V33" t="s">
        <v>398</v>
      </c>
      <c r="W33" t="s">
        <v>621</v>
      </c>
    </row>
    <row r="34" spans="1:23" x14ac:dyDescent="0.3">
      <c r="A34" t="s">
        <v>144</v>
      </c>
      <c r="B34" t="s">
        <v>145</v>
      </c>
      <c r="C34">
        <v>0</v>
      </c>
      <c r="D34" t="s">
        <v>188</v>
      </c>
      <c r="E34">
        <v>5720</v>
      </c>
      <c r="F34" s="28">
        <v>64286035</v>
      </c>
      <c r="G34">
        <v>24120</v>
      </c>
      <c r="H34" s="28">
        <v>59068618</v>
      </c>
      <c r="I34">
        <v>23352</v>
      </c>
      <c r="J34" s="28">
        <v>5590090</v>
      </c>
      <c r="K34" s="28">
        <v>59068618</v>
      </c>
      <c r="L34">
        <v>43881</v>
      </c>
      <c r="N34" t="s">
        <v>209</v>
      </c>
      <c r="O34" s="28">
        <v>64286035</v>
      </c>
      <c r="P34" s="28">
        <v>0</v>
      </c>
      <c r="Q34" s="28">
        <v>64286035</v>
      </c>
      <c r="R34" s="28">
        <v>64286035</v>
      </c>
      <c r="S34" s="28">
        <v>0</v>
      </c>
      <c r="T34" t="s">
        <v>338</v>
      </c>
      <c r="U34" t="s">
        <v>345</v>
      </c>
      <c r="V34" t="s">
        <v>399</v>
      </c>
      <c r="W34" t="s">
        <v>622</v>
      </c>
    </row>
    <row r="35" spans="1:23" x14ac:dyDescent="0.3">
      <c r="A35" t="s">
        <v>144</v>
      </c>
      <c r="B35" t="s">
        <v>146</v>
      </c>
      <c r="C35">
        <v>0</v>
      </c>
      <c r="D35" t="s">
        <v>188</v>
      </c>
      <c r="E35">
        <v>5320</v>
      </c>
      <c r="F35" s="28">
        <v>84299209</v>
      </c>
      <c r="G35">
        <v>26320</v>
      </c>
      <c r="H35" s="28">
        <v>76480152</v>
      </c>
      <c r="I35">
        <v>23369</v>
      </c>
      <c r="J35" s="28">
        <v>3176492</v>
      </c>
      <c r="K35" s="28">
        <v>76480152</v>
      </c>
      <c r="L35">
        <v>43885</v>
      </c>
      <c r="N35" t="s">
        <v>211</v>
      </c>
      <c r="O35" s="28">
        <v>84299209</v>
      </c>
      <c r="P35" s="28">
        <v>0</v>
      </c>
      <c r="Q35" s="28">
        <v>84299209</v>
      </c>
      <c r="R35" s="28">
        <v>84299209</v>
      </c>
      <c r="S35" s="28">
        <v>0</v>
      </c>
      <c r="T35" t="s">
        <v>338</v>
      </c>
      <c r="U35" t="s">
        <v>345</v>
      </c>
      <c r="V35" t="s">
        <v>400</v>
      </c>
      <c r="W35" t="s">
        <v>623</v>
      </c>
    </row>
    <row r="36" spans="1:23" x14ac:dyDescent="0.3">
      <c r="A36" t="s">
        <v>144</v>
      </c>
      <c r="B36" t="s">
        <v>145</v>
      </c>
      <c r="C36">
        <v>0</v>
      </c>
      <c r="D36" t="s">
        <v>189</v>
      </c>
      <c r="E36">
        <v>16620</v>
      </c>
      <c r="F36" s="28">
        <v>76968843</v>
      </c>
      <c r="G36">
        <v>24420</v>
      </c>
      <c r="H36" s="28">
        <v>76968843</v>
      </c>
      <c r="I36">
        <v>23367</v>
      </c>
      <c r="J36" s="28">
        <v>7330366</v>
      </c>
      <c r="K36" s="28">
        <v>76968843</v>
      </c>
      <c r="L36">
        <v>43880</v>
      </c>
      <c r="N36" t="s">
        <v>212</v>
      </c>
      <c r="O36" s="28">
        <v>76968843</v>
      </c>
      <c r="P36" s="28">
        <v>0</v>
      </c>
      <c r="Q36" s="28">
        <v>76968843</v>
      </c>
      <c r="R36" s="28">
        <v>76968843</v>
      </c>
      <c r="S36" s="28">
        <v>0</v>
      </c>
      <c r="T36" t="s">
        <v>338</v>
      </c>
      <c r="U36" t="s">
        <v>339</v>
      </c>
      <c r="V36" t="s">
        <v>401</v>
      </c>
      <c r="W36" t="s">
        <v>624</v>
      </c>
    </row>
    <row r="37" spans="1:23" x14ac:dyDescent="0.3">
      <c r="A37" t="s">
        <v>144</v>
      </c>
      <c r="B37" t="s">
        <v>145</v>
      </c>
      <c r="C37">
        <v>0</v>
      </c>
      <c r="D37" t="s">
        <v>188</v>
      </c>
      <c r="E37">
        <v>5820</v>
      </c>
      <c r="F37" s="28">
        <v>64286035</v>
      </c>
      <c r="G37">
        <v>38320</v>
      </c>
      <c r="H37" s="28">
        <v>55155555</v>
      </c>
      <c r="I37">
        <v>23449</v>
      </c>
      <c r="J37" s="28">
        <v>5590090</v>
      </c>
      <c r="K37" s="28">
        <v>55155555</v>
      </c>
      <c r="L37">
        <v>43899</v>
      </c>
      <c r="N37" t="s">
        <v>213</v>
      </c>
      <c r="O37" s="28">
        <v>64286035</v>
      </c>
      <c r="P37" s="28">
        <v>0</v>
      </c>
      <c r="Q37" s="28">
        <v>64286035</v>
      </c>
      <c r="R37" s="28">
        <v>64286035</v>
      </c>
      <c r="S37" s="28">
        <v>0</v>
      </c>
      <c r="T37" t="s">
        <v>338</v>
      </c>
      <c r="U37" t="s">
        <v>345</v>
      </c>
      <c r="V37" t="s">
        <v>402</v>
      </c>
      <c r="W37" t="s">
        <v>625</v>
      </c>
    </row>
    <row r="38" spans="1:23" x14ac:dyDescent="0.3">
      <c r="A38" t="s">
        <v>144</v>
      </c>
      <c r="B38" t="s">
        <v>145</v>
      </c>
      <c r="C38">
        <v>0</v>
      </c>
      <c r="D38" t="s">
        <v>188</v>
      </c>
      <c r="E38">
        <v>17620</v>
      </c>
      <c r="F38" s="28">
        <v>58642928</v>
      </c>
      <c r="G38">
        <v>24520</v>
      </c>
      <c r="H38" s="28">
        <v>58642928</v>
      </c>
      <c r="I38">
        <v>23376</v>
      </c>
      <c r="J38" s="28">
        <v>7330366</v>
      </c>
      <c r="K38" s="28">
        <v>58642928</v>
      </c>
      <c r="L38">
        <v>43880</v>
      </c>
      <c r="N38" t="s">
        <v>214</v>
      </c>
      <c r="O38" s="28">
        <v>58642928</v>
      </c>
      <c r="P38" s="28">
        <v>0</v>
      </c>
      <c r="Q38" s="28">
        <v>58642928</v>
      </c>
      <c r="R38" s="28">
        <v>58642928</v>
      </c>
      <c r="S38" s="28">
        <v>0</v>
      </c>
      <c r="T38" t="s">
        <v>338</v>
      </c>
      <c r="U38" t="s">
        <v>339</v>
      </c>
      <c r="V38" t="s">
        <v>403</v>
      </c>
      <c r="W38" t="s">
        <v>626</v>
      </c>
    </row>
    <row r="39" spans="1:23" x14ac:dyDescent="0.3">
      <c r="A39" t="s">
        <v>144</v>
      </c>
      <c r="B39" t="s">
        <v>153</v>
      </c>
      <c r="C39">
        <v>0</v>
      </c>
      <c r="D39" t="s">
        <v>189</v>
      </c>
      <c r="E39">
        <v>16420</v>
      </c>
      <c r="F39" s="28">
        <v>27233567</v>
      </c>
      <c r="G39">
        <v>27820</v>
      </c>
      <c r="H39" s="28">
        <v>26541920</v>
      </c>
      <c r="I39">
        <v>23388</v>
      </c>
      <c r="J39" s="28">
        <v>2593673</v>
      </c>
      <c r="K39" s="28">
        <v>26541920</v>
      </c>
      <c r="L39">
        <v>43887</v>
      </c>
      <c r="N39" t="s">
        <v>215</v>
      </c>
      <c r="O39" s="28">
        <v>27233567</v>
      </c>
      <c r="P39" s="28">
        <v>0</v>
      </c>
      <c r="Q39" s="28">
        <v>27233567</v>
      </c>
      <c r="R39" s="28">
        <v>27233567</v>
      </c>
      <c r="S39" s="28">
        <v>0</v>
      </c>
      <c r="T39" t="s">
        <v>338</v>
      </c>
      <c r="U39" t="s">
        <v>340</v>
      </c>
      <c r="V39" t="s">
        <v>404</v>
      </c>
      <c r="W39" t="s">
        <v>627</v>
      </c>
    </row>
    <row r="40" spans="1:23" x14ac:dyDescent="0.3">
      <c r="A40" t="s">
        <v>147</v>
      </c>
      <c r="B40" t="s">
        <v>137</v>
      </c>
      <c r="C40" t="s">
        <v>138</v>
      </c>
      <c r="D40" t="s">
        <v>189</v>
      </c>
      <c r="E40">
        <v>17920</v>
      </c>
      <c r="F40" s="28">
        <v>76968843</v>
      </c>
      <c r="G40">
        <v>29120</v>
      </c>
      <c r="H40" s="28">
        <v>75991461</v>
      </c>
      <c r="I40">
        <v>23382</v>
      </c>
      <c r="J40" s="28">
        <v>7330366</v>
      </c>
      <c r="K40" s="28">
        <v>75991461</v>
      </c>
      <c r="L40">
        <v>43892</v>
      </c>
      <c r="N40" t="s">
        <v>216</v>
      </c>
      <c r="O40" s="28">
        <v>76968843</v>
      </c>
      <c r="P40" s="28">
        <v>0</v>
      </c>
      <c r="Q40" s="28">
        <v>76968843</v>
      </c>
      <c r="R40" s="28">
        <v>76968843</v>
      </c>
      <c r="S40" s="28">
        <v>0</v>
      </c>
      <c r="T40" t="s">
        <v>338</v>
      </c>
      <c r="U40" t="s">
        <v>346</v>
      </c>
      <c r="V40" t="s">
        <v>139</v>
      </c>
      <c r="W40" t="s">
        <v>628</v>
      </c>
    </row>
    <row r="41" spans="1:23" x14ac:dyDescent="0.3">
      <c r="A41" t="s">
        <v>144</v>
      </c>
      <c r="B41" t="s">
        <v>146</v>
      </c>
      <c r="C41">
        <v>0</v>
      </c>
      <c r="D41" t="s">
        <v>189</v>
      </c>
      <c r="E41">
        <v>17320</v>
      </c>
      <c r="F41" s="28">
        <v>36637977</v>
      </c>
      <c r="G41">
        <v>29520</v>
      </c>
      <c r="H41" s="28">
        <v>36637977</v>
      </c>
      <c r="I41">
        <v>23383</v>
      </c>
      <c r="J41" s="28">
        <v>3534210</v>
      </c>
      <c r="K41" s="28">
        <v>36637977</v>
      </c>
      <c r="L41">
        <v>43892</v>
      </c>
      <c r="N41" t="s">
        <v>217</v>
      </c>
      <c r="O41" s="28">
        <v>36637977</v>
      </c>
      <c r="P41" s="28">
        <v>0</v>
      </c>
      <c r="Q41" s="28">
        <v>36637977</v>
      </c>
      <c r="R41" s="28">
        <v>36637977</v>
      </c>
      <c r="S41" s="28">
        <v>0</v>
      </c>
      <c r="T41" t="s">
        <v>338</v>
      </c>
      <c r="U41" t="s">
        <v>340</v>
      </c>
      <c r="V41" t="s">
        <v>405</v>
      </c>
      <c r="W41" t="s">
        <v>629</v>
      </c>
    </row>
    <row r="42" spans="1:23" x14ac:dyDescent="0.3">
      <c r="A42" t="s">
        <v>144</v>
      </c>
      <c r="B42" t="s">
        <v>153</v>
      </c>
      <c r="C42">
        <v>0</v>
      </c>
      <c r="D42" t="s">
        <v>189</v>
      </c>
      <c r="E42">
        <v>16520</v>
      </c>
      <c r="F42" s="28">
        <v>27233567</v>
      </c>
      <c r="G42">
        <v>26920</v>
      </c>
      <c r="H42" s="28">
        <v>26801288</v>
      </c>
      <c r="I42">
        <v>23386</v>
      </c>
      <c r="J42" s="28">
        <v>2593673</v>
      </c>
      <c r="K42" s="28">
        <v>26801288</v>
      </c>
      <c r="L42">
        <v>43886</v>
      </c>
      <c r="N42" t="s">
        <v>218</v>
      </c>
      <c r="O42" s="28">
        <v>27233567</v>
      </c>
      <c r="P42" s="28">
        <v>0</v>
      </c>
      <c r="Q42" s="28">
        <v>27233567</v>
      </c>
      <c r="R42" s="28">
        <v>27233567</v>
      </c>
      <c r="S42" s="28">
        <v>0</v>
      </c>
      <c r="T42" t="s">
        <v>338</v>
      </c>
      <c r="U42" t="s">
        <v>339</v>
      </c>
      <c r="V42" t="s">
        <v>406</v>
      </c>
      <c r="W42" t="s">
        <v>630</v>
      </c>
    </row>
    <row r="43" spans="1:23" x14ac:dyDescent="0.3">
      <c r="A43" t="s">
        <v>144</v>
      </c>
      <c r="B43" t="s">
        <v>145</v>
      </c>
      <c r="C43">
        <v>0</v>
      </c>
      <c r="D43" t="s">
        <v>189</v>
      </c>
      <c r="E43">
        <v>16120</v>
      </c>
      <c r="F43" s="28">
        <v>31854060</v>
      </c>
      <c r="G43">
        <v>30420</v>
      </c>
      <c r="H43" s="28">
        <v>30842820</v>
      </c>
      <c r="I43">
        <v>23396</v>
      </c>
      <c r="J43" s="28">
        <v>3033720</v>
      </c>
      <c r="K43" s="28">
        <v>30842820</v>
      </c>
      <c r="L43">
        <v>43893</v>
      </c>
      <c r="N43" t="s">
        <v>219</v>
      </c>
      <c r="O43" s="28">
        <v>31854060</v>
      </c>
      <c r="P43" s="28">
        <v>0</v>
      </c>
      <c r="Q43" s="28">
        <v>31854060</v>
      </c>
      <c r="R43" s="28">
        <v>31854060</v>
      </c>
      <c r="S43" s="28">
        <v>0</v>
      </c>
      <c r="T43" t="s">
        <v>338</v>
      </c>
      <c r="U43" t="s">
        <v>345</v>
      </c>
      <c r="V43" t="s">
        <v>407</v>
      </c>
      <c r="W43" t="s">
        <v>631</v>
      </c>
    </row>
    <row r="44" spans="1:23" x14ac:dyDescent="0.3">
      <c r="A44" t="s">
        <v>147</v>
      </c>
      <c r="B44" t="s">
        <v>154</v>
      </c>
      <c r="C44" t="s">
        <v>155</v>
      </c>
      <c r="D44" t="s">
        <v>189</v>
      </c>
      <c r="E44">
        <v>18220</v>
      </c>
      <c r="F44" s="28">
        <v>76968843</v>
      </c>
      <c r="G44">
        <v>29220</v>
      </c>
      <c r="H44" s="28">
        <v>75014079</v>
      </c>
      <c r="I44">
        <v>23392</v>
      </c>
      <c r="J44" s="28">
        <v>7330366</v>
      </c>
      <c r="K44" s="28">
        <v>75014079</v>
      </c>
      <c r="L44">
        <v>43888</v>
      </c>
      <c r="N44" t="s">
        <v>220</v>
      </c>
      <c r="O44" s="28">
        <v>76968843</v>
      </c>
      <c r="P44" s="28">
        <v>0</v>
      </c>
      <c r="Q44" s="28">
        <v>76968843</v>
      </c>
      <c r="R44" s="28">
        <v>76968843</v>
      </c>
      <c r="S44" s="28">
        <v>0</v>
      </c>
      <c r="T44" t="s">
        <v>338</v>
      </c>
      <c r="U44" t="s">
        <v>348</v>
      </c>
      <c r="V44" t="s">
        <v>408</v>
      </c>
      <c r="W44" t="s">
        <v>632</v>
      </c>
    </row>
    <row r="45" spans="1:23" x14ac:dyDescent="0.3">
      <c r="A45" t="s">
        <v>144</v>
      </c>
      <c r="B45" t="s">
        <v>153</v>
      </c>
      <c r="C45">
        <v>0</v>
      </c>
      <c r="D45" t="s">
        <v>189</v>
      </c>
      <c r="E45">
        <v>16320</v>
      </c>
      <c r="F45" s="28">
        <v>27233567</v>
      </c>
      <c r="G45">
        <v>30320</v>
      </c>
      <c r="H45" s="28">
        <v>26455465</v>
      </c>
      <c r="I45">
        <v>23400</v>
      </c>
      <c r="J45" s="28">
        <v>2593673</v>
      </c>
      <c r="K45" s="28">
        <v>26455465</v>
      </c>
      <c r="L45">
        <v>43892</v>
      </c>
      <c r="N45" t="s">
        <v>221</v>
      </c>
      <c r="O45" s="28">
        <v>27233567</v>
      </c>
      <c r="P45" s="28">
        <v>0</v>
      </c>
      <c r="Q45" s="28">
        <v>27233567</v>
      </c>
      <c r="R45" s="28">
        <v>27233567</v>
      </c>
      <c r="S45" s="28">
        <v>0</v>
      </c>
      <c r="T45" t="s">
        <v>338</v>
      </c>
      <c r="U45" t="s">
        <v>340</v>
      </c>
      <c r="V45" t="s">
        <v>409</v>
      </c>
      <c r="W45" t="s">
        <v>633</v>
      </c>
    </row>
    <row r="46" spans="1:23" x14ac:dyDescent="0.3">
      <c r="A46" t="s">
        <v>144</v>
      </c>
      <c r="B46" t="s">
        <v>146</v>
      </c>
      <c r="C46">
        <v>0</v>
      </c>
      <c r="D46" t="s">
        <v>189</v>
      </c>
      <c r="E46">
        <v>17420</v>
      </c>
      <c r="F46" s="28">
        <v>76968843</v>
      </c>
      <c r="G46">
        <v>32320</v>
      </c>
      <c r="H46" s="28">
        <v>74525388</v>
      </c>
      <c r="I46">
        <v>23403</v>
      </c>
      <c r="J46" s="28">
        <v>7330366</v>
      </c>
      <c r="K46" s="28">
        <v>74525388</v>
      </c>
      <c r="L46">
        <v>43895</v>
      </c>
      <c r="N46" t="s">
        <v>222</v>
      </c>
      <c r="O46" s="28">
        <v>76968843</v>
      </c>
      <c r="P46" s="28">
        <v>0</v>
      </c>
      <c r="Q46" s="28">
        <v>76968843</v>
      </c>
      <c r="R46" s="28">
        <v>76968843</v>
      </c>
      <c r="S46" s="28">
        <v>0</v>
      </c>
      <c r="T46" t="s">
        <v>338</v>
      </c>
      <c r="U46" t="s">
        <v>349</v>
      </c>
      <c r="V46" t="s">
        <v>410</v>
      </c>
      <c r="W46" t="s">
        <v>634</v>
      </c>
    </row>
    <row r="47" spans="1:23" x14ac:dyDescent="0.3">
      <c r="A47" t="s">
        <v>147</v>
      </c>
      <c r="B47" t="s">
        <v>151</v>
      </c>
      <c r="C47" t="s">
        <v>152</v>
      </c>
      <c r="D47" t="s">
        <v>189</v>
      </c>
      <c r="E47">
        <v>14720</v>
      </c>
      <c r="F47" s="28">
        <v>47478736</v>
      </c>
      <c r="G47">
        <v>28020</v>
      </c>
      <c r="H47" s="28">
        <v>132077209</v>
      </c>
      <c r="I47">
        <v>23399</v>
      </c>
      <c r="J47" s="28">
        <v>12948746</v>
      </c>
      <c r="K47" s="28">
        <v>132077209</v>
      </c>
      <c r="L47">
        <v>43886</v>
      </c>
      <c r="N47" t="s">
        <v>223</v>
      </c>
      <c r="O47" s="28">
        <v>47478736</v>
      </c>
      <c r="P47" s="28">
        <v>0</v>
      </c>
      <c r="Q47" s="28">
        <v>47478736</v>
      </c>
      <c r="R47" s="28">
        <v>47478736</v>
      </c>
      <c r="S47" s="28">
        <v>0</v>
      </c>
      <c r="T47" t="s">
        <v>338</v>
      </c>
      <c r="U47" t="s">
        <v>346</v>
      </c>
      <c r="V47" t="s">
        <v>411</v>
      </c>
      <c r="W47" t="s">
        <v>635</v>
      </c>
    </row>
    <row r="48" spans="1:23" x14ac:dyDescent="0.3">
      <c r="A48" t="s">
        <v>144</v>
      </c>
      <c r="B48" t="s">
        <v>146</v>
      </c>
      <c r="C48">
        <v>0</v>
      </c>
      <c r="D48" t="s">
        <v>188</v>
      </c>
      <c r="E48">
        <v>18920</v>
      </c>
      <c r="F48" s="28">
        <v>30337200</v>
      </c>
      <c r="G48">
        <v>33920</v>
      </c>
      <c r="H48" s="28">
        <v>30236076</v>
      </c>
      <c r="I48">
        <v>23420</v>
      </c>
      <c r="J48" s="28">
        <v>3033720</v>
      </c>
      <c r="K48" s="28">
        <v>30236076</v>
      </c>
      <c r="L48">
        <v>43894</v>
      </c>
      <c r="N48" t="s">
        <v>224</v>
      </c>
      <c r="O48" s="28">
        <v>30337200</v>
      </c>
      <c r="P48" s="28">
        <v>0</v>
      </c>
      <c r="Q48" s="28">
        <v>30337200</v>
      </c>
      <c r="R48" s="28">
        <v>30337200</v>
      </c>
      <c r="S48" s="28">
        <v>0</v>
      </c>
      <c r="T48" t="s">
        <v>338</v>
      </c>
      <c r="U48" t="s">
        <v>349</v>
      </c>
      <c r="V48" t="s">
        <v>412</v>
      </c>
      <c r="W48" t="s">
        <v>636</v>
      </c>
    </row>
    <row r="49" spans="1:23" x14ac:dyDescent="0.3">
      <c r="A49" t="s">
        <v>144</v>
      </c>
      <c r="B49" t="s">
        <v>145</v>
      </c>
      <c r="C49">
        <v>0</v>
      </c>
      <c r="D49" t="s">
        <v>189</v>
      </c>
      <c r="E49">
        <v>16220</v>
      </c>
      <c r="F49" s="28">
        <v>68132295</v>
      </c>
      <c r="G49">
        <v>37320</v>
      </c>
      <c r="H49" s="28">
        <v>64455314</v>
      </c>
      <c r="I49">
        <v>23424</v>
      </c>
      <c r="J49" s="28">
        <v>6488790</v>
      </c>
      <c r="K49" s="28">
        <v>64455314</v>
      </c>
      <c r="L49">
        <v>43896</v>
      </c>
      <c r="N49" t="s">
        <v>225</v>
      </c>
      <c r="O49" s="28">
        <v>68132295</v>
      </c>
      <c r="P49" s="28">
        <v>0</v>
      </c>
      <c r="Q49" s="28">
        <v>68132295</v>
      </c>
      <c r="R49" s="28">
        <v>68132295</v>
      </c>
      <c r="S49" s="28">
        <v>0</v>
      </c>
      <c r="T49" t="s">
        <v>338</v>
      </c>
      <c r="U49" t="s">
        <v>346</v>
      </c>
      <c r="V49" t="s">
        <v>413</v>
      </c>
      <c r="W49" t="s">
        <v>637</v>
      </c>
    </row>
    <row r="50" spans="1:23" x14ac:dyDescent="0.3">
      <c r="A50" t="s">
        <v>147</v>
      </c>
      <c r="B50" t="s">
        <v>150</v>
      </c>
      <c r="C50" t="s">
        <v>149</v>
      </c>
      <c r="D50" t="s">
        <v>188</v>
      </c>
      <c r="E50">
        <v>21020</v>
      </c>
      <c r="F50" s="28">
        <v>50730540</v>
      </c>
      <c r="G50">
        <v>34420</v>
      </c>
      <c r="H50" s="28">
        <v>47831652</v>
      </c>
      <c r="I50">
        <v>23427</v>
      </c>
      <c r="J50" s="28">
        <v>4831480</v>
      </c>
      <c r="K50" s="28">
        <v>47831652</v>
      </c>
      <c r="L50">
        <v>43894</v>
      </c>
      <c r="N50" t="s">
        <v>226</v>
      </c>
      <c r="O50" s="28">
        <v>50730540</v>
      </c>
      <c r="P50" s="28">
        <v>0</v>
      </c>
      <c r="Q50" s="28">
        <v>50730540</v>
      </c>
      <c r="R50" s="28">
        <v>50730540</v>
      </c>
      <c r="S50" s="28">
        <v>0</v>
      </c>
      <c r="T50" t="s">
        <v>338</v>
      </c>
      <c r="U50" t="s">
        <v>347</v>
      </c>
      <c r="V50" t="s">
        <v>414</v>
      </c>
      <c r="W50" t="s">
        <v>638</v>
      </c>
    </row>
    <row r="51" spans="1:23" x14ac:dyDescent="0.3">
      <c r="A51" t="s">
        <v>147</v>
      </c>
      <c r="B51" t="s">
        <v>148</v>
      </c>
      <c r="C51" t="s">
        <v>149</v>
      </c>
      <c r="D51" t="s">
        <v>188</v>
      </c>
      <c r="E51">
        <v>19220</v>
      </c>
      <c r="F51" s="28">
        <v>110465644</v>
      </c>
      <c r="G51">
        <v>37420</v>
      </c>
      <c r="H51" s="28">
        <v>95140930</v>
      </c>
      <c r="I51">
        <v>23448</v>
      </c>
      <c r="J51" s="28">
        <v>9557946</v>
      </c>
      <c r="K51" s="28">
        <v>95140930</v>
      </c>
      <c r="L51">
        <v>43896</v>
      </c>
      <c r="N51" t="s">
        <v>227</v>
      </c>
      <c r="O51" s="28">
        <v>110465644</v>
      </c>
      <c r="P51" s="28">
        <v>0</v>
      </c>
      <c r="Q51" s="28">
        <v>110465644</v>
      </c>
      <c r="R51" s="28">
        <v>110465644</v>
      </c>
      <c r="S51" s="28">
        <v>0</v>
      </c>
      <c r="T51" t="s">
        <v>338</v>
      </c>
      <c r="U51" t="s">
        <v>345</v>
      </c>
      <c r="V51" t="s">
        <v>415</v>
      </c>
      <c r="W51" t="s">
        <v>639</v>
      </c>
    </row>
    <row r="52" spans="1:23" x14ac:dyDescent="0.3">
      <c r="A52" t="s">
        <v>144</v>
      </c>
      <c r="B52" t="s">
        <v>146</v>
      </c>
      <c r="C52">
        <v>0</v>
      </c>
      <c r="D52" t="s">
        <v>188</v>
      </c>
      <c r="E52">
        <v>24820</v>
      </c>
      <c r="F52" s="28">
        <v>76968843</v>
      </c>
      <c r="G52">
        <v>40120</v>
      </c>
      <c r="H52" s="28">
        <v>70615859</v>
      </c>
      <c r="I52">
        <v>23453</v>
      </c>
      <c r="J52" s="28">
        <v>7330366</v>
      </c>
      <c r="K52" s="28">
        <v>70615859</v>
      </c>
      <c r="L52">
        <v>43902</v>
      </c>
      <c r="N52" t="s">
        <v>228</v>
      </c>
      <c r="O52" s="28">
        <v>76968843</v>
      </c>
      <c r="P52" s="28">
        <v>0</v>
      </c>
      <c r="Q52" s="28">
        <v>76968843</v>
      </c>
      <c r="R52" s="28">
        <v>76968843</v>
      </c>
      <c r="S52" s="28">
        <v>0</v>
      </c>
      <c r="T52" t="s">
        <v>338</v>
      </c>
      <c r="U52" t="s">
        <v>350</v>
      </c>
      <c r="V52" t="s">
        <v>416</v>
      </c>
      <c r="W52" t="s">
        <v>640</v>
      </c>
    </row>
    <row r="53" spans="1:23" x14ac:dyDescent="0.3">
      <c r="A53" t="s">
        <v>144</v>
      </c>
      <c r="B53" t="s">
        <v>145</v>
      </c>
      <c r="C53">
        <v>0</v>
      </c>
      <c r="D53" t="s">
        <v>188</v>
      </c>
      <c r="E53">
        <v>19120</v>
      </c>
      <c r="F53" s="28">
        <v>64887900</v>
      </c>
      <c r="G53">
        <v>40420</v>
      </c>
      <c r="H53" s="28">
        <v>62292384</v>
      </c>
      <c r="I53">
        <v>23454</v>
      </c>
      <c r="J53" s="28">
        <v>6488790</v>
      </c>
      <c r="K53" s="28">
        <v>62292384</v>
      </c>
      <c r="L53">
        <v>43903</v>
      </c>
      <c r="N53" t="s">
        <v>229</v>
      </c>
      <c r="O53" s="28">
        <v>64887900</v>
      </c>
      <c r="P53" s="28">
        <v>0</v>
      </c>
      <c r="Q53" s="28">
        <v>64887900</v>
      </c>
      <c r="R53" s="28">
        <v>64887900</v>
      </c>
      <c r="S53" s="28">
        <v>0</v>
      </c>
      <c r="T53" t="s">
        <v>338</v>
      </c>
      <c r="U53" t="s">
        <v>349</v>
      </c>
      <c r="V53" t="s">
        <v>417</v>
      </c>
      <c r="W53" t="s">
        <v>641</v>
      </c>
    </row>
    <row r="54" spans="1:23" x14ac:dyDescent="0.3">
      <c r="A54" t="s">
        <v>147</v>
      </c>
      <c r="B54" t="s">
        <v>151</v>
      </c>
      <c r="C54" t="s">
        <v>152</v>
      </c>
      <c r="D54" t="s">
        <v>189</v>
      </c>
      <c r="E54">
        <v>3320</v>
      </c>
      <c r="F54" s="28">
        <v>49528414</v>
      </c>
      <c r="G54">
        <v>41320</v>
      </c>
      <c r="H54" s="28">
        <v>54037537</v>
      </c>
      <c r="I54">
        <v>23456</v>
      </c>
      <c r="J54" s="28">
        <v>5590090</v>
      </c>
      <c r="K54" s="28">
        <v>54037537</v>
      </c>
      <c r="L54">
        <v>43908</v>
      </c>
      <c r="N54" t="s">
        <v>230</v>
      </c>
      <c r="O54" s="28">
        <v>49528414</v>
      </c>
      <c r="P54" s="28">
        <v>0</v>
      </c>
      <c r="Q54" s="28">
        <v>49528414</v>
      </c>
      <c r="R54" s="28">
        <v>49528414</v>
      </c>
      <c r="S54" s="28">
        <v>0</v>
      </c>
      <c r="T54" t="s">
        <v>338</v>
      </c>
      <c r="U54" t="s">
        <v>346</v>
      </c>
      <c r="V54" t="s">
        <v>418</v>
      </c>
      <c r="W54" t="s">
        <v>642</v>
      </c>
    </row>
    <row r="55" spans="1:23" x14ac:dyDescent="0.3">
      <c r="A55" t="s">
        <v>144</v>
      </c>
      <c r="B55" t="s">
        <v>145</v>
      </c>
      <c r="C55">
        <v>0</v>
      </c>
      <c r="D55" t="s">
        <v>188</v>
      </c>
      <c r="E55">
        <v>5520</v>
      </c>
      <c r="F55" s="28">
        <v>64286035</v>
      </c>
      <c r="G55">
        <v>44620</v>
      </c>
      <c r="H55" s="28">
        <v>53105855</v>
      </c>
      <c r="I55">
        <v>23466</v>
      </c>
      <c r="J55" s="28">
        <v>5590090</v>
      </c>
      <c r="K55" s="28">
        <v>53105855</v>
      </c>
      <c r="L55">
        <v>43920</v>
      </c>
      <c r="N55" t="s">
        <v>231</v>
      </c>
      <c r="O55" s="28">
        <v>64286035</v>
      </c>
      <c r="P55" s="28">
        <v>0</v>
      </c>
      <c r="Q55" s="28">
        <v>64286035</v>
      </c>
      <c r="R55" s="28">
        <v>64286035</v>
      </c>
      <c r="S55" s="28">
        <v>0</v>
      </c>
      <c r="T55" t="s">
        <v>338</v>
      </c>
      <c r="U55" t="s">
        <v>345</v>
      </c>
      <c r="V55" t="s">
        <v>419</v>
      </c>
      <c r="W55" t="s">
        <v>643</v>
      </c>
    </row>
    <row r="56" spans="1:23" x14ac:dyDescent="0.3">
      <c r="A56" t="s">
        <v>147</v>
      </c>
      <c r="B56" t="s">
        <v>156</v>
      </c>
      <c r="C56">
        <v>0</v>
      </c>
      <c r="D56" t="s">
        <v>190</v>
      </c>
      <c r="E56">
        <v>320</v>
      </c>
      <c r="F56" s="28">
        <v>146533333</v>
      </c>
      <c r="G56">
        <v>120</v>
      </c>
      <c r="H56" s="28">
        <v>131133333</v>
      </c>
      <c r="I56">
        <v>23465</v>
      </c>
      <c r="J56" s="28">
        <v>14000000</v>
      </c>
      <c r="K56" s="28">
        <v>131133333</v>
      </c>
      <c r="L56">
        <v>43915</v>
      </c>
      <c r="N56" t="s">
        <v>232</v>
      </c>
      <c r="O56" s="28">
        <v>146533333</v>
      </c>
      <c r="P56" s="28">
        <v>0</v>
      </c>
      <c r="Q56" s="28">
        <v>146533333</v>
      </c>
      <c r="R56" s="28">
        <v>146533333</v>
      </c>
      <c r="S56" s="28">
        <v>0</v>
      </c>
      <c r="T56" t="s">
        <v>338</v>
      </c>
      <c r="U56" t="s">
        <v>351</v>
      </c>
      <c r="V56" t="s">
        <v>420</v>
      </c>
      <c r="W56" t="s">
        <v>644</v>
      </c>
    </row>
    <row r="57" spans="1:23" x14ac:dyDescent="0.3">
      <c r="A57" t="s">
        <v>147</v>
      </c>
      <c r="B57" t="s">
        <v>156</v>
      </c>
      <c r="C57">
        <v>0</v>
      </c>
      <c r="D57" t="s">
        <v>190</v>
      </c>
      <c r="E57">
        <v>220</v>
      </c>
      <c r="F57" s="28">
        <v>157000000</v>
      </c>
      <c r="G57">
        <v>220</v>
      </c>
      <c r="H57" s="28">
        <v>137000000</v>
      </c>
      <c r="I57">
        <v>23470</v>
      </c>
      <c r="J57" s="28">
        <v>15000000</v>
      </c>
      <c r="K57" s="28">
        <v>137000000</v>
      </c>
      <c r="L57">
        <v>43917</v>
      </c>
      <c r="N57" t="s">
        <v>233</v>
      </c>
      <c r="O57" s="28">
        <v>157000000</v>
      </c>
      <c r="P57" s="28">
        <v>0</v>
      </c>
      <c r="Q57" s="28">
        <v>157000000</v>
      </c>
      <c r="R57" s="28">
        <v>157000000</v>
      </c>
      <c r="S57" s="28">
        <v>0</v>
      </c>
      <c r="T57" t="s">
        <v>338</v>
      </c>
      <c r="U57" t="s">
        <v>351</v>
      </c>
      <c r="V57" t="s">
        <v>421</v>
      </c>
      <c r="W57" t="s">
        <v>645</v>
      </c>
    </row>
    <row r="58" spans="1:23" x14ac:dyDescent="0.3">
      <c r="A58" t="s">
        <v>147</v>
      </c>
      <c r="B58" t="s">
        <v>156</v>
      </c>
      <c r="C58">
        <v>0</v>
      </c>
      <c r="D58" t="s">
        <v>190</v>
      </c>
      <c r="E58">
        <v>120</v>
      </c>
      <c r="F58" s="28">
        <v>146533333</v>
      </c>
      <c r="G58">
        <v>320</v>
      </c>
      <c r="H58" s="28">
        <v>125066667</v>
      </c>
      <c r="I58">
        <v>23500</v>
      </c>
      <c r="J58" s="28">
        <v>14000000</v>
      </c>
      <c r="K58" s="28">
        <v>125066667</v>
      </c>
      <c r="L58">
        <v>43929</v>
      </c>
      <c r="N58" t="s">
        <v>234</v>
      </c>
      <c r="O58" s="28">
        <v>146533333</v>
      </c>
      <c r="P58" s="28">
        <v>0</v>
      </c>
      <c r="Q58" s="28">
        <v>146533333</v>
      </c>
      <c r="R58" s="28">
        <v>146533333</v>
      </c>
      <c r="S58" s="28">
        <v>0</v>
      </c>
      <c r="T58" t="s">
        <v>338</v>
      </c>
      <c r="U58" t="s">
        <v>351</v>
      </c>
      <c r="V58" t="s">
        <v>422</v>
      </c>
      <c r="W58" t="s">
        <v>646</v>
      </c>
    </row>
    <row r="59" spans="1:23" x14ac:dyDescent="0.3">
      <c r="A59" t="s">
        <v>144</v>
      </c>
      <c r="B59" t="s">
        <v>157</v>
      </c>
      <c r="C59">
        <v>0</v>
      </c>
      <c r="D59" t="s">
        <v>189</v>
      </c>
      <c r="E59">
        <v>2720</v>
      </c>
      <c r="F59" s="28">
        <v>123067779</v>
      </c>
      <c r="G59">
        <v>4320</v>
      </c>
      <c r="H59" s="28">
        <v>120927470</v>
      </c>
      <c r="I59">
        <v>23236</v>
      </c>
      <c r="J59" s="28">
        <v>10701546</v>
      </c>
      <c r="K59" s="28">
        <v>120927470</v>
      </c>
      <c r="L59">
        <v>43852</v>
      </c>
      <c r="N59" t="s">
        <v>235</v>
      </c>
      <c r="O59" s="28">
        <v>123067779</v>
      </c>
      <c r="P59" s="28">
        <v>0</v>
      </c>
      <c r="Q59" s="28">
        <v>123067779</v>
      </c>
      <c r="R59" s="28">
        <v>123067779</v>
      </c>
      <c r="S59" s="28">
        <v>0</v>
      </c>
      <c r="T59" t="s">
        <v>343</v>
      </c>
      <c r="U59" t="s">
        <v>352</v>
      </c>
      <c r="V59" t="s">
        <v>423</v>
      </c>
      <c r="W59" t="s">
        <v>647</v>
      </c>
    </row>
    <row r="60" spans="1:23" x14ac:dyDescent="0.3">
      <c r="A60" t="s">
        <v>144</v>
      </c>
      <c r="B60" t="s">
        <v>157</v>
      </c>
      <c r="C60" t="s">
        <v>158</v>
      </c>
      <c r="D60" t="s">
        <v>188</v>
      </c>
      <c r="E60">
        <v>15020</v>
      </c>
      <c r="F60" s="28">
        <v>8000000</v>
      </c>
      <c r="G60">
        <v>43320</v>
      </c>
      <c r="H60" s="28">
        <v>7856000</v>
      </c>
      <c r="I60">
        <v>23457</v>
      </c>
      <c r="J60" s="28">
        <v>7856000</v>
      </c>
      <c r="K60" s="28">
        <v>7856000</v>
      </c>
      <c r="L60">
        <v>43921</v>
      </c>
      <c r="N60" t="s">
        <v>236</v>
      </c>
      <c r="O60" s="28">
        <v>8000000</v>
      </c>
      <c r="P60" s="28">
        <v>0</v>
      </c>
      <c r="Q60" s="28">
        <v>8000000</v>
      </c>
      <c r="R60" s="28">
        <v>8000000</v>
      </c>
      <c r="S60" s="28">
        <v>0</v>
      </c>
      <c r="T60" t="s">
        <v>343</v>
      </c>
      <c r="U60" t="s">
        <v>353</v>
      </c>
      <c r="V60" t="s">
        <v>424</v>
      </c>
      <c r="W60" t="s">
        <v>648</v>
      </c>
    </row>
    <row r="61" spans="1:23" x14ac:dyDescent="0.3">
      <c r="A61" t="s">
        <v>159</v>
      </c>
      <c r="B61" t="s">
        <v>160</v>
      </c>
      <c r="C61" t="s">
        <v>149</v>
      </c>
      <c r="D61" t="s">
        <v>188</v>
      </c>
      <c r="E61">
        <v>3120</v>
      </c>
      <c r="F61" s="28">
        <v>200000000</v>
      </c>
      <c r="G61">
        <v>10220</v>
      </c>
      <c r="H61" s="28">
        <v>1700000000</v>
      </c>
      <c r="I61">
        <v>23259</v>
      </c>
      <c r="J61" s="28">
        <v>0</v>
      </c>
      <c r="K61" s="28">
        <v>1700000000</v>
      </c>
      <c r="L61">
        <v>43871</v>
      </c>
      <c r="N61" t="s">
        <v>237</v>
      </c>
      <c r="O61" s="28">
        <v>200000000</v>
      </c>
      <c r="P61" s="28">
        <v>0</v>
      </c>
      <c r="Q61" s="28">
        <v>200000000</v>
      </c>
      <c r="R61" s="28">
        <v>200000000</v>
      </c>
      <c r="S61" s="28">
        <v>0</v>
      </c>
      <c r="T61" t="s">
        <v>343</v>
      </c>
      <c r="U61" t="s">
        <v>348</v>
      </c>
      <c r="V61" t="s">
        <v>425</v>
      </c>
      <c r="W61" t="s">
        <v>649</v>
      </c>
    </row>
    <row r="62" spans="1:23" x14ac:dyDescent="0.3">
      <c r="A62" t="s">
        <v>147</v>
      </c>
      <c r="B62" t="s">
        <v>150</v>
      </c>
      <c r="C62" t="s">
        <v>149</v>
      </c>
      <c r="D62" t="s">
        <v>189</v>
      </c>
      <c r="E62">
        <v>4720</v>
      </c>
      <c r="F62" s="28">
        <v>95998906</v>
      </c>
      <c r="G62">
        <v>10320</v>
      </c>
      <c r="H62" s="28">
        <v>92998906</v>
      </c>
      <c r="I62">
        <v>23267</v>
      </c>
      <c r="J62" s="28">
        <v>8454446</v>
      </c>
      <c r="K62" s="28">
        <v>92998906</v>
      </c>
      <c r="L62">
        <v>43866</v>
      </c>
      <c r="N62" t="s">
        <v>195</v>
      </c>
      <c r="O62" s="28">
        <v>95998906</v>
      </c>
      <c r="P62" s="28">
        <v>0</v>
      </c>
      <c r="Q62" s="28">
        <v>95998906</v>
      </c>
      <c r="R62" s="28">
        <v>95998906</v>
      </c>
      <c r="S62" s="28">
        <v>0</v>
      </c>
      <c r="T62" t="s">
        <v>343</v>
      </c>
      <c r="U62" t="s">
        <v>344</v>
      </c>
      <c r="V62" t="s">
        <v>426</v>
      </c>
      <c r="W62" t="s">
        <v>650</v>
      </c>
    </row>
    <row r="63" spans="1:23" x14ac:dyDescent="0.3">
      <c r="A63" t="s">
        <v>144</v>
      </c>
      <c r="B63" t="s">
        <v>146</v>
      </c>
      <c r="C63">
        <v>0</v>
      </c>
      <c r="D63" t="s">
        <v>189</v>
      </c>
      <c r="E63">
        <v>3420</v>
      </c>
      <c r="F63" s="28">
        <v>335421081</v>
      </c>
      <c r="G63">
        <v>9720</v>
      </c>
      <c r="H63" s="28">
        <v>261066666</v>
      </c>
      <c r="I63">
        <v>23265</v>
      </c>
      <c r="J63" s="28">
        <v>23800000</v>
      </c>
      <c r="K63" s="28">
        <v>261006666</v>
      </c>
      <c r="L63">
        <v>43872</v>
      </c>
      <c r="N63" t="s">
        <v>238</v>
      </c>
      <c r="O63" s="28">
        <v>335421081</v>
      </c>
      <c r="P63" s="28">
        <v>0</v>
      </c>
      <c r="Q63" s="28">
        <v>335421081</v>
      </c>
      <c r="R63" s="28">
        <v>335421081</v>
      </c>
      <c r="S63" s="28">
        <v>0</v>
      </c>
      <c r="T63" t="s">
        <v>343</v>
      </c>
      <c r="U63" t="s">
        <v>342</v>
      </c>
      <c r="V63" t="s">
        <v>427</v>
      </c>
      <c r="W63" t="s">
        <v>651</v>
      </c>
    </row>
    <row r="64" spans="1:23" x14ac:dyDescent="0.3">
      <c r="A64" t="s">
        <v>147</v>
      </c>
      <c r="B64" t="s">
        <v>161</v>
      </c>
      <c r="C64" t="s">
        <v>158</v>
      </c>
      <c r="D64" t="s">
        <v>189</v>
      </c>
      <c r="E64">
        <v>7920</v>
      </c>
      <c r="F64" s="28">
        <v>20749384</v>
      </c>
      <c r="G64">
        <v>12720</v>
      </c>
      <c r="H64" s="28">
        <v>20749384</v>
      </c>
      <c r="I64">
        <v>23280</v>
      </c>
      <c r="J64" s="28">
        <v>2593673</v>
      </c>
      <c r="K64" s="28">
        <v>20749384</v>
      </c>
      <c r="L64">
        <v>43871</v>
      </c>
      <c r="N64" t="s">
        <v>239</v>
      </c>
      <c r="O64" s="28">
        <v>20749384</v>
      </c>
      <c r="P64" s="28">
        <v>0</v>
      </c>
      <c r="Q64" s="28">
        <v>20749384</v>
      </c>
      <c r="R64" s="28">
        <v>20749384</v>
      </c>
      <c r="S64" s="28">
        <v>0</v>
      </c>
      <c r="T64" t="s">
        <v>343</v>
      </c>
      <c r="U64" t="s">
        <v>353</v>
      </c>
      <c r="V64" t="s">
        <v>428</v>
      </c>
      <c r="W64" t="s">
        <v>652</v>
      </c>
    </row>
    <row r="65" spans="1:23" x14ac:dyDescent="0.3">
      <c r="A65" t="s">
        <v>147</v>
      </c>
      <c r="B65" t="s">
        <v>162</v>
      </c>
      <c r="C65" t="s">
        <v>158</v>
      </c>
      <c r="D65" t="s">
        <v>189</v>
      </c>
      <c r="E65">
        <v>8020</v>
      </c>
      <c r="F65" s="28">
        <v>38651840</v>
      </c>
      <c r="G65">
        <v>20320</v>
      </c>
      <c r="H65" s="28">
        <v>36651840</v>
      </c>
      <c r="I65">
        <v>23304</v>
      </c>
      <c r="J65" s="28">
        <v>4831480</v>
      </c>
      <c r="K65" s="28">
        <v>38651840</v>
      </c>
      <c r="L65">
        <v>43878</v>
      </c>
      <c r="N65" t="s">
        <v>240</v>
      </c>
      <c r="O65" s="28">
        <v>38651840</v>
      </c>
      <c r="P65" s="28">
        <v>0</v>
      </c>
      <c r="Q65" s="28">
        <v>38651840</v>
      </c>
      <c r="R65" s="28">
        <v>38651840</v>
      </c>
      <c r="S65" s="28">
        <v>0</v>
      </c>
      <c r="T65" t="s">
        <v>343</v>
      </c>
      <c r="U65" t="s">
        <v>353</v>
      </c>
      <c r="V65" t="s">
        <v>429</v>
      </c>
      <c r="W65" t="s">
        <v>653</v>
      </c>
    </row>
    <row r="66" spans="1:23" x14ac:dyDescent="0.3">
      <c r="A66" t="s">
        <v>147</v>
      </c>
      <c r="B66" t="s">
        <v>161</v>
      </c>
      <c r="C66" t="s">
        <v>158</v>
      </c>
      <c r="D66" t="s">
        <v>189</v>
      </c>
      <c r="E66">
        <v>8120</v>
      </c>
      <c r="F66" s="28">
        <v>33114736</v>
      </c>
      <c r="G66">
        <v>11920</v>
      </c>
      <c r="H66" s="28">
        <v>33114736</v>
      </c>
      <c r="I66">
        <v>23278</v>
      </c>
      <c r="J66" s="28">
        <v>4139342</v>
      </c>
      <c r="K66" s="28">
        <v>33114736</v>
      </c>
      <c r="L66">
        <v>43868</v>
      </c>
      <c r="N66" t="s">
        <v>214</v>
      </c>
      <c r="O66" s="28">
        <v>33114736</v>
      </c>
      <c r="P66" s="28">
        <v>0</v>
      </c>
      <c r="Q66" s="28">
        <v>33114736</v>
      </c>
      <c r="R66" s="28">
        <v>33114736</v>
      </c>
      <c r="S66" s="28">
        <v>0</v>
      </c>
      <c r="T66" t="s">
        <v>343</v>
      </c>
      <c r="U66" t="s">
        <v>353</v>
      </c>
      <c r="V66" t="s">
        <v>430</v>
      </c>
      <c r="W66" t="s">
        <v>654</v>
      </c>
    </row>
    <row r="67" spans="1:23" x14ac:dyDescent="0.3">
      <c r="A67" t="s">
        <v>147</v>
      </c>
      <c r="B67" t="s">
        <v>161</v>
      </c>
      <c r="C67" t="s">
        <v>158</v>
      </c>
      <c r="D67" t="s">
        <v>189</v>
      </c>
      <c r="E67">
        <v>7820</v>
      </c>
      <c r="F67" s="28">
        <v>33114736</v>
      </c>
      <c r="G67">
        <v>11520</v>
      </c>
      <c r="H67" s="28">
        <v>3314736</v>
      </c>
      <c r="I67">
        <v>23277</v>
      </c>
      <c r="J67" s="28">
        <v>4139342</v>
      </c>
      <c r="K67" s="28">
        <v>33114736</v>
      </c>
      <c r="L67">
        <v>43868</v>
      </c>
      <c r="N67" t="s">
        <v>239</v>
      </c>
      <c r="O67" s="28">
        <v>33114736</v>
      </c>
      <c r="P67" s="28">
        <v>0</v>
      </c>
      <c r="Q67" s="28">
        <v>33114736</v>
      </c>
      <c r="R67" s="28">
        <v>33114736</v>
      </c>
      <c r="S67" s="28">
        <v>0</v>
      </c>
      <c r="T67" t="s">
        <v>343</v>
      </c>
      <c r="U67" t="s">
        <v>353</v>
      </c>
      <c r="V67" t="s">
        <v>431</v>
      </c>
      <c r="W67" t="s">
        <v>655</v>
      </c>
    </row>
    <row r="68" spans="1:23" x14ac:dyDescent="0.3">
      <c r="A68" t="s">
        <v>147</v>
      </c>
      <c r="B68" t="s">
        <v>161</v>
      </c>
      <c r="C68" t="s">
        <v>158</v>
      </c>
      <c r="D68" t="s">
        <v>189</v>
      </c>
      <c r="E68">
        <v>8720</v>
      </c>
      <c r="F68" s="28">
        <v>33114736</v>
      </c>
      <c r="G68">
        <v>14920</v>
      </c>
      <c r="H68" s="28">
        <v>33114736</v>
      </c>
      <c r="I68">
        <v>23283</v>
      </c>
      <c r="J68" s="28">
        <v>4139342</v>
      </c>
      <c r="K68" s="28">
        <v>33114736</v>
      </c>
      <c r="L68">
        <v>43872</v>
      </c>
      <c r="N68" t="s">
        <v>241</v>
      </c>
      <c r="O68" s="28">
        <v>33114736</v>
      </c>
      <c r="P68" s="28">
        <v>0</v>
      </c>
      <c r="Q68" s="28">
        <v>33114736</v>
      </c>
      <c r="R68" s="28">
        <v>33114736</v>
      </c>
      <c r="S68" s="28">
        <v>0</v>
      </c>
      <c r="T68" t="s">
        <v>343</v>
      </c>
      <c r="U68" t="s">
        <v>353</v>
      </c>
      <c r="V68" t="s">
        <v>432</v>
      </c>
      <c r="W68" t="s">
        <v>656</v>
      </c>
    </row>
    <row r="69" spans="1:23" x14ac:dyDescent="0.3">
      <c r="A69" t="s">
        <v>147</v>
      </c>
      <c r="B69" t="s">
        <v>161</v>
      </c>
      <c r="C69" t="s">
        <v>158</v>
      </c>
      <c r="D69" t="s">
        <v>189</v>
      </c>
      <c r="E69">
        <v>8620</v>
      </c>
      <c r="F69" s="28">
        <v>33114736</v>
      </c>
      <c r="G69">
        <v>18420</v>
      </c>
      <c r="H69" s="28">
        <v>33114736</v>
      </c>
      <c r="I69">
        <v>23286</v>
      </c>
      <c r="J69" s="28">
        <v>4139342</v>
      </c>
      <c r="K69" s="28">
        <v>33114736</v>
      </c>
      <c r="L69">
        <v>43874</v>
      </c>
      <c r="N69" t="s">
        <v>240</v>
      </c>
      <c r="O69" s="28">
        <v>33114736</v>
      </c>
      <c r="P69" s="28">
        <v>0</v>
      </c>
      <c r="Q69" s="28">
        <v>33114736</v>
      </c>
      <c r="R69" s="28">
        <v>33114736</v>
      </c>
      <c r="S69" s="28">
        <v>0</v>
      </c>
      <c r="T69" t="s">
        <v>343</v>
      </c>
      <c r="U69" t="s">
        <v>353</v>
      </c>
      <c r="V69" t="s">
        <v>433</v>
      </c>
      <c r="W69" t="s">
        <v>657</v>
      </c>
    </row>
    <row r="70" spans="1:23" x14ac:dyDescent="0.3">
      <c r="A70" t="s">
        <v>147</v>
      </c>
      <c r="B70" t="s">
        <v>161</v>
      </c>
      <c r="C70" t="s">
        <v>158</v>
      </c>
      <c r="D70" t="s">
        <v>189</v>
      </c>
      <c r="E70">
        <v>8520</v>
      </c>
      <c r="F70" s="28">
        <v>33114736</v>
      </c>
      <c r="G70">
        <v>16120</v>
      </c>
      <c r="H70" s="28">
        <v>33114736</v>
      </c>
      <c r="I70">
        <v>23284</v>
      </c>
      <c r="J70" s="28">
        <v>4139342</v>
      </c>
      <c r="K70" s="28">
        <v>33114736</v>
      </c>
      <c r="L70">
        <v>43872</v>
      </c>
      <c r="N70" t="s">
        <v>242</v>
      </c>
      <c r="O70" s="28">
        <v>33114736</v>
      </c>
      <c r="P70" s="28">
        <v>0</v>
      </c>
      <c r="Q70" s="28">
        <v>33114736</v>
      </c>
      <c r="R70" s="28">
        <v>33114736</v>
      </c>
      <c r="S70" s="28">
        <v>0</v>
      </c>
      <c r="T70" t="s">
        <v>343</v>
      </c>
      <c r="U70" t="s">
        <v>353</v>
      </c>
      <c r="V70" t="s">
        <v>434</v>
      </c>
      <c r="W70" t="s">
        <v>658</v>
      </c>
    </row>
    <row r="71" spans="1:23" x14ac:dyDescent="0.3">
      <c r="A71" t="s">
        <v>147</v>
      </c>
      <c r="B71" t="s">
        <v>161</v>
      </c>
      <c r="C71" t="s">
        <v>158</v>
      </c>
      <c r="D71" t="s">
        <v>189</v>
      </c>
      <c r="E71">
        <v>8220</v>
      </c>
      <c r="F71" s="28">
        <v>33114736</v>
      </c>
      <c r="G71">
        <v>11720</v>
      </c>
      <c r="H71" s="28">
        <v>33114736</v>
      </c>
      <c r="I71">
        <v>23281</v>
      </c>
      <c r="J71" s="28">
        <v>4139342</v>
      </c>
      <c r="K71" s="28">
        <v>33114736</v>
      </c>
      <c r="L71">
        <v>43868</v>
      </c>
      <c r="N71" t="s">
        <v>241</v>
      </c>
      <c r="O71" s="28">
        <v>33114736</v>
      </c>
      <c r="P71" s="28">
        <v>0</v>
      </c>
      <c r="Q71" s="28">
        <v>33114736</v>
      </c>
      <c r="R71" s="28">
        <v>33114736</v>
      </c>
      <c r="S71" s="28">
        <v>0</v>
      </c>
      <c r="T71" t="s">
        <v>343</v>
      </c>
      <c r="U71" t="s">
        <v>353</v>
      </c>
      <c r="V71" t="s">
        <v>435</v>
      </c>
      <c r="W71" t="s">
        <v>659</v>
      </c>
    </row>
    <row r="72" spans="1:23" x14ac:dyDescent="0.3">
      <c r="A72" t="s">
        <v>147</v>
      </c>
      <c r="B72" t="s">
        <v>161</v>
      </c>
      <c r="C72" t="s">
        <v>158</v>
      </c>
      <c r="D72" t="s">
        <v>189</v>
      </c>
      <c r="E72">
        <v>8320</v>
      </c>
      <c r="F72" s="28">
        <v>33114736</v>
      </c>
      <c r="G72">
        <v>16220</v>
      </c>
      <c r="H72" s="28">
        <v>33114736</v>
      </c>
      <c r="I72">
        <v>23279</v>
      </c>
      <c r="J72" s="28">
        <v>4139342</v>
      </c>
      <c r="K72" s="28">
        <v>33114736</v>
      </c>
      <c r="L72">
        <v>43872</v>
      </c>
      <c r="N72" t="s">
        <v>240</v>
      </c>
      <c r="O72" s="28">
        <v>33114736</v>
      </c>
      <c r="P72" s="28">
        <v>0</v>
      </c>
      <c r="Q72" s="28">
        <v>33114736</v>
      </c>
      <c r="R72" s="28">
        <v>33114736</v>
      </c>
      <c r="S72" s="28">
        <v>0</v>
      </c>
      <c r="T72" t="s">
        <v>343</v>
      </c>
      <c r="U72" t="s">
        <v>353</v>
      </c>
      <c r="V72" t="s">
        <v>436</v>
      </c>
      <c r="W72" t="s">
        <v>660</v>
      </c>
    </row>
    <row r="73" spans="1:23" x14ac:dyDescent="0.3">
      <c r="A73" t="s">
        <v>147</v>
      </c>
      <c r="B73" t="s">
        <v>161</v>
      </c>
      <c r="C73" t="s">
        <v>158</v>
      </c>
      <c r="D73" t="s">
        <v>189</v>
      </c>
      <c r="E73">
        <v>8420</v>
      </c>
      <c r="F73" s="28">
        <v>28193680</v>
      </c>
      <c r="G73">
        <v>26720</v>
      </c>
      <c r="H73" s="28">
        <v>28155873</v>
      </c>
      <c r="I73">
        <v>23354</v>
      </c>
      <c r="J73" s="28">
        <v>3416403</v>
      </c>
      <c r="K73" s="28">
        <v>28155873</v>
      </c>
      <c r="L73">
        <v>43886</v>
      </c>
      <c r="N73" t="s">
        <v>243</v>
      </c>
      <c r="O73" s="28">
        <v>28193680</v>
      </c>
      <c r="P73" s="28">
        <v>0</v>
      </c>
      <c r="Q73" s="28">
        <v>28193680</v>
      </c>
      <c r="R73" s="28">
        <v>28193680</v>
      </c>
      <c r="S73" s="28">
        <v>0</v>
      </c>
      <c r="T73" t="s">
        <v>343</v>
      </c>
      <c r="U73" t="s">
        <v>353</v>
      </c>
      <c r="V73" t="s">
        <v>437</v>
      </c>
      <c r="W73" t="s">
        <v>661</v>
      </c>
    </row>
    <row r="74" spans="1:23" x14ac:dyDescent="0.3">
      <c r="A74" t="s">
        <v>147</v>
      </c>
      <c r="B74" t="s">
        <v>163</v>
      </c>
      <c r="C74" t="s">
        <v>149</v>
      </c>
      <c r="D74" t="s">
        <v>189</v>
      </c>
      <c r="E74">
        <v>7320</v>
      </c>
      <c r="F74" s="28">
        <v>38651840</v>
      </c>
      <c r="G74">
        <v>15020</v>
      </c>
      <c r="H74" s="28">
        <v>38651840</v>
      </c>
      <c r="I74">
        <v>23295</v>
      </c>
      <c r="J74" s="28">
        <v>4831480</v>
      </c>
      <c r="K74" s="28">
        <v>38651840</v>
      </c>
      <c r="L74">
        <v>43872</v>
      </c>
      <c r="N74" t="s">
        <v>241</v>
      </c>
      <c r="O74" s="28">
        <v>38651840</v>
      </c>
      <c r="P74" s="28">
        <v>0</v>
      </c>
      <c r="Q74" s="28">
        <v>38651840</v>
      </c>
      <c r="R74" s="28">
        <v>38651840</v>
      </c>
      <c r="S74" s="28">
        <v>0</v>
      </c>
      <c r="T74" t="s">
        <v>343</v>
      </c>
      <c r="U74" t="s">
        <v>354</v>
      </c>
      <c r="V74" t="s">
        <v>438</v>
      </c>
      <c r="W74" t="s">
        <v>662</v>
      </c>
    </row>
    <row r="75" spans="1:23" x14ac:dyDescent="0.3">
      <c r="A75" t="s">
        <v>147</v>
      </c>
      <c r="B75" t="s">
        <v>163</v>
      </c>
      <c r="C75" t="s">
        <v>149</v>
      </c>
      <c r="D75" t="s">
        <v>189</v>
      </c>
      <c r="E75">
        <v>6820</v>
      </c>
      <c r="F75" s="28">
        <v>76623568</v>
      </c>
      <c r="G75">
        <v>17320</v>
      </c>
      <c r="H75" s="28">
        <v>76623568</v>
      </c>
      <c r="I75">
        <v>23298</v>
      </c>
      <c r="J75" s="28">
        <v>9577946</v>
      </c>
      <c r="K75" s="28">
        <v>76623568</v>
      </c>
      <c r="L75">
        <v>43878</v>
      </c>
      <c r="N75" t="s">
        <v>244</v>
      </c>
      <c r="O75" s="28">
        <v>76623568</v>
      </c>
      <c r="P75" s="28">
        <v>0</v>
      </c>
      <c r="Q75" s="28">
        <v>76623568</v>
      </c>
      <c r="R75" s="28">
        <v>76623568</v>
      </c>
      <c r="S75" s="28">
        <v>0</v>
      </c>
      <c r="T75" t="s">
        <v>343</v>
      </c>
      <c r="U75" t="s">
        <v>354</v>
      </c>
      <c r="V75" t="s">
        <v>439</v>
      </c>
      <c r="W75" t="s">
        <v>663</v>
      </c>
    </row>
    <row r="76" spans="1:23" x14ac:dyDescent="0.3">
      <c r="A76" t="s">
        <v>147</v>
      </c>
      <c r="B76" t="s">
        <v>163</v>
      </c>
      <c r="C76" t="s">
        <v>149</v>
      </c>
      <c r="D76" t="s">
        <v>189</v>
      </c>
      <c r="E76">
        <v>7520</v>
      </c>
      <c r="F76" s="28">
        <v>85612368</v>
      </c>
      <c r="G76">
        <v>16020</v>
      </c>
      <c r="H76" s="28">
        <v>85612368</v>
      </c>
      <c r="I76">
        <v>23300</v>
      </c>
      <c r="J76" s="28">
        <v>10701546</v>
      </c>
      <c r="K76" s="28">
        <v>85612368</v>
      </c>
      <c r="L76">
        <v>43873</v>
      </c>
      <c r="N76" t="s">
        <v>241</v>
      </c>
      <c r="O76" s="28">
        <v>85612368</v>
      </c>
      <c r="P76" s="28">
        <v>0</v>
      </c>
      <c r="Q76" s="28">
        <v>85612368</v>
      </c>
      <c r="R76" s="28">
        <v>85612368</v>
      </c>
      <c r="S76" s="28">
        <v>0</v>
      </c>
      <c r="T76" t="s">
        <v>343</v>
      </c>
      <c r="U76" t="s">
        <v>354</v>
      </c>
      <c r="V76" t="s">
        <v>440</v>
      </c>
      <c r="W76" t="s">
        <v>664</v>
      </c>
    </row>
    <row r="77" spans="1:23" x14ac:dyDescent="0.3">
      <c r="A77" t="s">
        <v>147</v>
      </c>
      <c r="B77" t="s">
        <v>163</v>
      </c>
      <c r="C77" t="s">
        <v>149</v>
      </c>
      <c r="D77" t="s">
        <v>189</v>
      </c>
      <c r="E77">
        <v>6120</v>
      </c>
      <c r="F77" s="28">
        <v>38651840</v>
      </c>
      <c r="G77">
        <v>17020</v>
      </c>
      <c r="H77" s="28">
        <v>38651840</v>
      </c>
      <c r="I77">
        <v>23307</v>
      </c>
      <c r="J77" s="28">
        <v>4831480</v>
      </c>
      <c r="K77" s="28">
        <v>38651840</v>
      </c>
      <c r="L77">
        <v>43874</v>
      </c>
      <c r="N77" t="s">
        <v>245</v>
      </c>
      <c r="O77" s="28">
        <v>38651840</v>
      </c>
      <c r="P77" s="28">
        <v>0</v>
      </c>
      <c r="Q77" s="28">
        <v>38651840</v>
      </c>
      <c r="R77" s="28">
        <v>38651840</v>
      </c>
      <c r="S77" s="28">
        <v>0</v>
      </c>
      <c r="T77" t="s">
        <v>343</v>
      </c>
      <c r="U77" t="s">
        <v>354</v>
      </c>
      <c r="V77" t="s">
        <v>441</v>
      </c>
      <c r="W77" t="s">
        <v>665</v>
      </c>
    </row>
    <row r="78" spans="1:23" x14ac:dyDescent="0.3">
      <c r="A78" t="s">
        <v>147</v>
      </c>
      <c r="B78" t="s">
        <v>163</v>
      </c>
      <c r="C78" t="s">
        <v>149</v>
      </c>
      <c r="D78" t="s">
        <v>189</v>
      </c>
      <c r="E78">
        <v>6420</v>
      </c>
      <c r="F78" s="28">
        <v>51910320</v>
      </c>
      <c r="G78">
        <v>25120</v>
      </c>
      <c r="H78" s="28">
        <v>51910320</v>
      </c>
      <c r="I78">
        <v>23331</v>
      </c>
      <c r="J78" s="28">
        <v>6488790</v>
      </c>
      <c r="K78" s="28">
        <v>51910320</v>
      </c>
      <c r="L78">
        <v>43882</v>
      </c>
      <c r="N78" t="s">
        <v>246</v>
      </c>
      <c r="O78" s="28">
        <v>51910320</v>
      </c>
      <c r="P78" s="28">
        <v>0</v>
      </c>
      <c r="Q78" s="28">
        <v>51910320</v>
      </c>
      <c r="R78" s="28">
        <v>51910320</v>
      </c>
      <c r="S78" s="28">
        <v>0</v>
      </c>
      <c r="T78" t="s">
        <v>343</v>
      </c>
      <c r="U78" t="s">
        <v>354</v>
      </c>
      <c r="V78" t="s">
        <v>442</v>
      </c>
      <c r="W78" t="s">
        <v>666</v>
      </c>
    </row>
    <row r="79" spans="1:23" x14ac:dyDescent="0.3">
      <c r="A79" t="s">
        <v>147</v>
      </c>
      <c r="B79" t="s">
        <v>163</v>
      </c>
      <c r="C79" t="s">
        <v>149</v>
      </c>
      <c r="D79" t="s">
        <v>189</v>
      </c>
      <c r="E79">
        <v>6320</v>
      </c>
      <c r="F79" s="28">
        <v>28273680</v>
      </c>
      <c r="G79">
        <v>21020</v>
      </c>
      <c r="H79" s="28">
        <v>28273680</v>
      </c>
      <c r="I79">
        <v>23321</v>
      </c>
      <c r="J79" s="28">
        <v>3534210</v>
      </c>
      <c r="K79" s="28">
        <v>28273680</v>
      </c>
      <c r="L79">
        <v>43878</v>
      </c>
      <c r="N79" t="s">
        <v>214</v>
      </c>
      <c r="O79" s="28">
        <v>28273680</v>
      </c>
      <c r="P79" s="28">
        <v>0</v>
      </c>
      <c r="Q79" s="28">
        <v>28273680</v>
      </c>
      <c r="R79" s="28">
        <v>28273680</v>
      </c>
      <c r="S79" s="28">
        <v>0</v>
      </c>
      <c r="T79" t="s">
        <v>343</v>
      </c>
      <c r="U79" t="s">
        <v>354</v>
      </c>
      <c r="V79" t="s">
        <v>443</v>
      </c>
      <c r="W79" t="s">
        <v>667</v>
      </c>
    </row>
    <row r="80" spans="1:23" x14ac:dyDescent="0.3">
      <c r="A80" t="s">
        <v>147</v>
      </c>
      <c r="B80" t="s">
        <v>164</v>
      </c>
      <c r="C80" t="s">
        <v>165</v>
      </c>
      <c r="D80" t="s">
        <v>189</v>
      </c>
      <c r="E80">
        <v>12920</v>
      </c>
      <c r="F80" s="28">
        <v>85612368</v>
      </c>
      <c r="G80">
        <v>21220</v>
      </c>
      <c r="H80" s="28">
        <v>85612368</v>
      </c>
      <c r="I80">
        <v>23324</v>
      </c>
      <c r="J80" s="28">
        <v>10701546</v>
      </c>
      <c r="K80" s="28">
        <v>85612368</v>
      </c>
      <c r="L80">
        <v>43879</v>
      </c>
      <c r="N80" t="s">
        <v>247</v>
      </c>
      <c r="O80" s="28">
        <v>85612368</v>
      </c>
      <c r="P80" s="28">
        <v>0</v>
      </c>
      <c r="Q80" s="28">
        <v>85612368</v>
      </c>
      <c r="R80" s="28">
        <v>85612368</v>
      </c>
      <c r="S80" s="28">
        <v>0</v>
      </c>
      <c r="T80" t="s">
        <v>343</v>
      </c>
      <c r="U80" t="s">
        <v>354</v>
      </c>
      <c r="V80" t="s">
        <v>444</v>
      </c>
      <c r="W80" t="s">
        <v>668</v>
      </c>
    </row>
    <row r="81" spans="1:23" x14ac:dyDescent="0.3">
      <c r="A81" t="s">
        <v>147</v>
      </c>
      <c r="B81" t="s">
        <v>164</v>
      </c>
      <c r="C81" t="s">
        <v>165</v>
      </c>
      <c r="D81" t="s">
        <v>189</v>
      </c>
      <c r="E81">
        <v>11720</v>
      </c>
      <c r="F81" s="28">
        <v>44720720</v>
      </c>
      <c r="G81">
        <v>24320</v>
      </c>
      <c r="H81" s="28">
        <v>44720720</v>
      </c>
      <c r="I81">
        <v>23327</v>
      </c>
      <c r="J81" s="28">
        <v>5590090</v>
      </c>
      <c r="K81" s="28">
        <v>44720720</v>
      </c>
      <c r="L81">
        <v>43881</v>
      </c>
      <c r="N81" t="s">
        <v>247</v>
      </c>
      <c r="O81" s="28">
        <v>44720720</v>
      </c>
      <c r="P81" s="28">
        <v>0</v>
      </c>
      <c r="Q81" s="28">
        <v>44720720</v>
      </c>
      <c r="R81" s="28">
        <v>44720720</v>
      </c>
      <c r="S81" s="28">
        <v>0</v>
      </c>
      <c r="T81" t="s">
        <v>343</v>
      </c>
      <c r="U81" t="s">
        <v>354</v>
      </c>
      <c r="V81" t="s">
        <v>445</v>
      </c>
      <c r="W81" t="s">
        <v>669</v>
      </c>
    </row>
    <row r="82" spans="1:23" x14ac:dyDescent="0.3">
      <c r="A82" t="s">
        <v>147</v>
      </c>
      <c r="B82" t="s">
        <v>164</v>
      </c>
      <c r="C82" t="s">
        <v>165</v>
      </c>
      <c r="D82" t="s">
        <v>189</v>
      </c>
      <c r="E82">
        <v>12220</v>
      </c>
      <c r="F82" s="28">
        <v>58642928</v>
      </c>
      <c r="G82">
        <v>21120</v>
      </c>
      <c r="H82" s="28">
        <v>58642928</v>
      </c>
      <c r="I82">
        <v>23329</v>
      </c>
      <c r="J82" s="28">
        <v>7330366</v>
      </c>
      <c r="K82" s="28">
        <v>58642928</v>
      </c>
      <c r="L82">
        <v>43879</v>
      </c>
      <c r="N82" t="s">
        <v>247</v>
      </c>
      <c r="O82" s="28">
        <v>58642928</v>
      </c>
      <c r="P82" s="28">
        <v>0</v>
      </c>
      <c r="Q82" s="28">
        <v>58642928</v>
      </c>
      <c r="R82" s="28">
        <v>58642928</v>
      </c>
      <c r="S82" s="28">
        <v>0</v>
      </c>
      <c r="T82" t="s">
        <v>343</v>
      </c>
      <c r="U82" t="s">
        <v>354</v>
      </c>
      <c r="V82" t="s">
        <v>446</v>
      </c>
      <c r="W82" t="s">
        <v>670</v>
      </c>
    </row>
    <row r="83" spans="1:23" x14ac:dyDescent="0.3">
      <c r="A83" t="s">
        <v>147</v>
      </c>
      <c r="B83" t="s">
        <v>163</v>
      </c>
      <c r="C83" t="s">
        <v>149</v>
      </c>
      <c r="D83" t="s">
        <v>189</v>
      </c>
      <c r="E83">
        <v>6720</v>
      </c>
      <c r="F83" s="28">
        <v>20749384</v>
      </c>
      <c r="G83">
        <v>28920</v>
      </c>
      <c r="H83" s="28">
        <v>20749384</v>
      </c>
      <c r="I83">
        <v>23364</v>
      </c>
      <c r="J83" s="28">
        <v>2593673</v>
      </c>
      <c r="K83" s="28">
        <v>20749384</v>
      </c>
      <c r="L83">
        <v>43888</v>
      </c>
      <c r="N83" t="s">
        <v>246</v>
      </c>
      <c r="O83" s="28">
        <v>20749384</v>
      </c>
      <c r="P83" s="28">
        <v>0</v>
      </c>
      <c r="Q83" s="28">
        <v>20749384</v>
      </c>
      <c r="R83" s="28">
        <v>20749384</v>
      </c>
      <c r="S83" s="28">
        <v>0</v>
      </c>
      <c r="T83" t="s">
        <v>343</v>
      </c>
      <c r="U83" t="s">
        <v>354</v>
      </c>
      <c r="V83" t="s">
        <v>447</v>
      </c>
      <c r="W83" t="s">
        <v>671</v>
      </c>
    </row>
    <row r="84" spans="1:23" x14ac:dyDescent="0.3">
      <c r="A84" t="s">
        <v>147</v>
      </c>
      <c r="B84" t="s">
        <v>164</v>
      </c>
      <c r="C84" t="s">
        <v>165</v>
      </c>
      <c r="D84" t="s">
        <v>189</v>
      </c>
      <c r="E84">
        <v>13020</v>
      </c>
      <c r="F84" s="28">
        <v>67634768</v>
      </c>
      <c r="G84">
        <v>38420</v>
      </c>
      <c r="H84" s="28">
        <v>67634768</v>
      </c>
      <c r="I84">
        <v>23363</v>
      </c>
      <c r="J84" s="28">
        <v>8454346</v>
      </c>
      <c r="K84" s="28">
        <v>67634768</v>
      </c>
      <c r="L84">
        <v>43906</v>
      </c>
      <c r="N84" t="s">
        <v>246</v>
      </c>
      <c r="O84" s="28">
        <v>67634768</v>
      </c>
      <c r="P84" s="28">
        <v>0</v>
      </c>
      <c r="Q84" s="28">
        <v>67634768</v>
      </c>
      <c r="R84" s="28">
        <v>67634768</v>
      </c>
      <c r="S84" s="28">
        <v>0</v>
      </c>
      <c r="T84" t="s">
        <v>343</v>
      </c>
      <c r="U84" t="s">
        <v>354</v>
      </c>
      <c r="V84" t="s">
        <v>448</v>
      </c>
      <c r="W84" t="s">
        <v>672</v>
      </c>
    </row>
    <row r="85" spans="1:23" x14ac:dyDescent="0.3">
      <c r="A85" t="s">
        <v>147</v>
      </c>
      <c r="B85" t="s">
        <v>161</v>
      </c>
      <c r="C85" t="s">
        <v>158</v>
      </c>
      <c r="D85" t="s">
        <v>189</v>
      </c>
      <c r="E85">
        <v>15120</v>
      </c>
      <c r="F85" s="28">
        <v>20749384</v>
      </c>
      <c r="G85">
        <v>25420</v>
      </c>
      <c r="H85" s="28">
        <v>20749384</v>
      </c>
      <c r="I85">
        <v>23359</v>
      </c>
      <c r="J85" s="28">
        <v>2593673</v>
      </c>
      <c r="K85" s="28">
        <v>20749384</v>
      </c>
      <c r="L85">
        <v>43882</v>
      </c>
      <c r="N85" t="s">
        <v>214</v>
      </c>
      <c r="O85" s="28">
        <v>20749384</v>
      </c>
      <c r="P85" s="28">
        <v>0</v>
      </c>
      <c r="Q85" s="28">
        <v>20749384</v>
      </c>
      <c r="R85" s="28">
        <v>20749384</v>
      </c>
      <c r="S85" s="28">
        <v>0</v>
      </c>
      <c r="T85" t="s">
        <v>343</v>
      </c>
      <c r="U85" t="s">
        <v>353</v>
      </c>
      <c r="V85" t="s">
        <v>449</v>
      </c>
      <c r="W85" t="s">
        <v>673</v>
      </c>
    </row>
    <row r="86" spans="1:23" x14ac:dyDescent="0.3">
      <c r="A86" t="s">
        <v>147</v>
      </c>
      <c r="B86" t="s">
        <v>161</v>
      </c>
      <c r="C86" t="s">
        <v>158</v>
      </c>
      <c r="D86" t="s">
        <v>189</v>
      </c>
      <c r="E86">
        <v>15320</v>
      </c>
      <c r="F86" s="28">
        <v>33114736</v>
      </c>
      <c r="G86">
        <v>26420</v>
      </c>
      <c r="H86" s="28">
        <v>33114736</v>
      </c>
      <c r="I86">
        <v>23361</v>
      </c>
      <c r="J86" s="28">
        <v>4139342</v>
      </c>
      <c r="K86" s="28">
        <v>33114736</v>
      </c>
      <c r="L86">
        <v>43885</v>
      </c>
      <c r="N86" t="s">
        <v>198</v>
      </c>
      <c r="O86" s="28">
        <v>33114736</v>
      </c>
      <c r="P86" s="28">
        <v>0</v>
      </c>
      <c r="Q86" s="28">
        <v>33114736</v>
      </c>
      <c r="R86" s="28">
        <v>33114736</v>
      </c>
      <c r="S86" s="28">
        <v>0</v>
      </c>
      <c r="T86" t="s">
        <v>343</v>
      </c>
      <c r="U86" t="s">
        <v>353</v>
      </c>
      <c r="V86" t="s">
        <v>450</v>
      </c>
      <c r="W86" t="s">
        <v>674</v>
      </c>
    </row>
    <row r="87" spans="1:23" x14ac:dyDescent="0.3">
      <c r="A87" t="s">
        <v>147</v>
      </c>
      <c r="B87" t="s">
        <v>161</v>
      </c>
      <c r="C87" t="s">
        <v>158</v>
      </c>
      <c r="D87" t="s">
        <v>189</v>
      </c>
      <c r="E87">
        <v>14920</v>
      </c>
      <c r="F87" s="28">
        <v>28530403</v>
      </c>
      <c r="G87">
        <v>27920</v>
      </c>
      <c r="H87" s="28">
        <v>26801288</v>
      </c>
      <c r="I87">
        <v>23368</v>
      </c>
      <c r="J87" s="28">
        <v>2593673</v>
      </c>
      <c r="K87" s="28">
        <v>26801288</v>
      </c>
      <c r="L87">
        <v>43889</v>
      </c>
      <c r="N87" t="s">
        <v>248</v>
      </c>
      <c r="O87" s="28">
        <v>28530403</v>
      </c>
      <c r="P87" s="28">
        <v>0</v>
      </c>
      <c r="Q87" s="28">
        <v>28530403</v>
      </c>
      <c r="R87" s="28">
        <v>28530403</v>
      </c>
      <c r="S87" s="28">
        <v>0</v>
      </c>
      <c r="T87" t="s">
        <v>343</v>
      </c>
      <c r="U87" t="s">
        <v>353</v>
      </c>
      <c r="V87" t="s">
        <v>451</v>
      </c>
      <c r="W87" t="s">
        <v>675</v>
      </c>
    </row>
    <row r="88" spans="1:23" x14ac:dyDescent="0.3">
      <c r="A88" t="s">
        <v>147</v>
      </c>
      <c r="B88" t="s">
        <v>161</v>
      </c>
      <c r="C88" t="s">
        <v>158</v>
      </c>
      <c r="D88" t="s">
        <v>189</v>
      </c>
      <c r="E88">
        <v>15220</v>
      </c>
      <c r="F88" s="28">
        <v>20749384</v>
      </c>
      <c r="G88">
        <v>26620</v>
      </c>
      <c r="H88" s="28">
        <v>20749384</v>
      </c>
      <c r="I88">
        <v>23360</v>
      </c>
      <c r="J88" s="28">
        <v>2593673</v>
      </c>
      <c r="K88" s="28">
        <v>20749384</v>
      </c>
      <c r="L88">
        <v>43886</v>
      </c>
      <c r="N88" t="s">
        <v>249</v>
      </c>
      <c r="O88" s="28">
        <v>20749384</v>
      </c>
      <c r="P88" s="28">
        <v>0</v>
      </c>
      <c r="Q88" s="28">
        <v>20749384</v>
      </c>
      <c r="R88" s="28">
        <v>20749384</v>
      </c>
      <c r="S88" s="28">
        <v>0</v>
      </c>
      <c r="T88" t="s">
        <v>343</v>
      </c>
      <c r="U88" t="s">
        <v>353</v>
      </c>
      <c r="V88" t="s">
        <v>452</v>
      </c>
      <c r="W88" t="s">
        <v>676</v>
      </c>
    </row>
    <row r="89" spans="1:23" x14ac:dyDescent="0.3">
      <c r="A89" t="s">
        <v>147</v>
      </c>
      <c r="B89" t="s">
        <v>161</v>
      </c>
      <c r="C89" t="s">
        <v>158</v>
      </c>
      <c r="D89" t="s">
        <v>189</v>
      </c>
      <c r="E89">
        <v>14820</v>
      </c>
      <c r="F89" s="28">
        <v>33114736</v>
      </c>
      <c r="G89">
        <v>24820</v>
      </c>
      <c r="H89" s="28">
        <v>33114736</v>
      </c>
      <c r="I89">
        <v>23362</v>
      </c>
      <c r="J89" s="28">
        <v>4139342</v>
      </c>
      <c r="K89" s="28">
        <v>33114736</v>
      </c>
      <c r="L89">
        <v>43885</v>
      </c>
      <c r="N89" t="s">
        <v>241</v>
      </c>
      <c r="O89" s="28">
        <v>33114736</v>
      </c>
      <c r="P89" s="28">
        <v>0</v>
      </c>
      <c r="Q89" s="28">
        <v>33114736</v>
      </c>
      <c r="R89" s="28">
        <v>33114736</v>
      </c>
      <c r="S89" s="28">
        <v>0</v>
      </c>
      <c r="T89" t="s">
        <v>343</v>
      </c>
      <c r="U89" t="s">
        <v>353</v>
      </c>
      <c r="V89" t="s">
        <v>453</v>
      </c>
      <c r="W89" t="s">
        <v>677</v>
      </c>
    </row>
    <row r="90" spans="1:23" x14ac:dyDescent="0.3">
      <c r="A90" t="s">
        <v>147</v>
      </c>
      <c r="B90" t="s">
        <v>163</v>
      </c>
      <c r="C90" t="s">
        <v>149</v>
      </c>
      <c r="D90" t="s">
        <v>189</v>
      </c>
      <c r="E90">
        <v>6220</v>
      </c>
      <c r="F90" s="28">
        <v>51910320</v>
      </c>
      <c r="G90">
        <v>27120</v>
      </c>
      <c r="H90" s="28">
        <v>51910320</v>
      </c>
      <c r="I90">
        <v>23375</v>
      </c>
      <c r="J90" s="28">
        <v>6488790</v>
      </c>
      <c r="K90" s="28">
        <v>51910320</v>
      </c>
      <c r="L90">
        <v>43889</v>
      </c>
      <c r="N90" t="s">
        <v>247</v>
      </c>
      <c r="O90" s="28">
        <v>51910320</v>
      </c>
      <c r="P90" s="28">
        <v>0</v>
      </c>
      <c r="Q90" s="28">
        <v>51910320</v>
      </c>
      <c r="R90" s="28">
        <v>51910320</v>
      </c>
      <c r="S90" s="28">
        <v>0</v>
      </c>
      <c r="T90" t="s">
        <v>343</v>
      </c>
      <c r="U90" t="s">
        <v>354</v>
      </c>
      <c r="V90" t="s">
        <v>454</v>
      </c>
      <c r="W90" t="s">
        <v>678</v>
      </c>
    </row>
    <row r="91" spans="1:23" x14ac:dyDescent="0.3">
      <c r="A91" t="s">
        <v>147</v>
      </c>
      <c r="B91" t="s">
        <v>163</v>
      </c>
      <c r="C91" t="s">
        <v>149</v>
      </c>
      <c r="D91" t="s">
        <v>189</v>
      </c>
      <c r="E91">
        <v>15820</v>
      </c>
      <c r="F91" s="28">
        <v>20749384</v>
      </c>
      <c r="G91">
        <v>30720</v>
      </c>
      <c r="H91" s="28">
        <v>20749384</v>
      </c>
      <c r="I91">
        <v>23378</v>
      </c>
      <c r="J91" s="28">
        <v>2593673</v>
      </c>
      <c r="K91" s="28">
        <v>20749384</v>
      </c>
      <c r="L91">
        <v>43895</v>
      </c>
      <c r="N91" t="s">
        <v>246</v>
      </c>
      <c r="O91" s="28">
        <v>20749384</v>
      </c>
      <c r="P91" s="28">
        <v>0</v>
      </c>
      <c r="Q91" s="28">
        <v>20749384</v>
      </c>
      <c r="R91" s="28">
        <v>20749384</v>
      </c>
      <c r="S91" s="28">
        <v>0</v>
      </c>
      <c r="T91" t="s">
        <v>343</v>
      </c>
      <c r="U91" t="s">
        <v>354</v>
      </c>
      <c r="V91" t="s">
        <v>455</v>
      </c>
      <c r="W91" t="s">
        <v>679</v>
      </c>
    </row>
    <row r="92" spans="1:23" x14ac:dyDescent="0.3">
      <c r="A92" t="s">
        <v>147</v>
      </c>
      <c r="B92" t="s">
        <v>164</v>
      </c>
      <c r="C92" t="s">
        <v>165</v>
      </c>
      <c r="D92" t="s">
        <v>189</v>
      </c>
      <c r="E92">
        <v>12820</v>
      </c>
      <c r="F92" s="28">
        <v>33114736</v>
      </c>
      <c r="G92">
        <v>27520</v>
      </c>
      <c r="H92" s="28">
        <v>33114736</v>
      </c>
      <c r="I92">
        <v>23381</v>
      </c>
      <c r="J92" s="28">
        <v>4139342</v>
      </c>
      <c r="K92" s="28">
        <v>33114736</v>
      </c>
      <c r="L92">
        <v>43887</v>
      </c>
      <c r="N92" t="s">
        <v>247</v>
      </c>
      <c r="O92" s="28">
        <v>33114736</v>
      </c>
      <c r="P92" s="28">
        <v>0</v>
      </c>
      <c r="Q92" s="28">
        <v>33114736</v>
      </c>
      <c r="R92" s="28">
        <v>33114736</v>
      </c>
      <c r="S92" s="28">
        <v>0</v>
      </c>
      <c r="T92" t="s">
        <v>343</v>
      </c>
      <c r="U92" t="s">
        <v>354</v>
      </c>
      <c r="V92" t="s">
        <v>456</v>
      </c>
      <c r="W92" t="s">
        <v>680</v>
      </c>
    </row>
    <row r="93" spans="1:23" x14ac:dyDescent="0.3">
      <c r="A93" t="s">
        <v>147</v>
      </c>
      <c r="B93" t="s">
        <v>163</v>
      </c>
      <c r="C93" t="s">
        <v>149</v>
      </c>
      <c r="D93" t="s">
        <v>189</v>
      </c>
      <c r="E93">
        <v>15920</v>
      </c>
      <c r="F93" s="28">
        <v>20749384</v>
      </c>
      <c r="G93">
        <v>29020</v>
      </c>
      <c r="H93" s="28">
        <v>20749384</v>
      </c>
      <c r="I93">
        <v>23387</v>
      </c>
      <c r="J93" s="28">
        <v>2593673</v>
      </c>
      <c r="K93" s="28">
        <v>20749384</v>
      </c>
      <c r="L93">
        <v>43889</v>
      </c>
      <c r="N93" t="s">
        <v>246</v>
      </c>
      <c r="O93" s="28">
        <v>20749384</v>
      </c>
      <c r="P93" s="28">
        <v>0</v>
      </c>
      <c r="Q93" s="28">
        <v>20749384</v>
      </c>
      <c r="R93" s="28">
        <v>20749384</v>
      </c>
      <c r="S93" s="28">
        <v>0</v>
      </c>
      <c r="T93" t="s">
        <v>343</v>
      </c>
      <c r="U93" t="s">
        <v>354</v>
      </c>
      <c r="V93" t="s">
        <v>457</v>
      </c>
      <c r="W93" t="s">
        <v>681</v>
      </c>
    </row>
    <row r="94" spans="1:23" x14ac:dyDescent="0.3">
      <c r="A94" t="s">
        <v>147</v>
      </c>
      <c r="B94" t="s">
        <v>163</v>
      </c>
      <c r="C94" t="s">
        <v>149</v>
      </c>
      <c r="D94" t="s">
        <v>189</v>
      </c>
      <c r="E94">
        <v>6620</v>
      </c>
      <c r="F94" s="28">
        <v>44720720</v>
      </c>
      <c r="G94">
        <v>34520</v>
      </c>
      <c r="H94" s="28">
        <v>44720720</v>
      </c>
      <c r="I94">
        <v>23398</v>
      </c>
      <c r="J94" s="28">
        <v>5590090</v>
      </c>
      <c r="K94" s="28">
        <v>44720720</v>
      </c>
      <c r="L94">
        <v>43900</v>
      </c>
      <c r="N94" t="s">
        <v>244</v>
      </c>
      <c r="O94" s="28">
        <v>44720720</v>
      </c>
      <c r="P94" s="28">
        <v>0</v>
      </c>
      <c r="Q94" s="28">
        <v>44720720</v>
      </c>
      <c r="R94" s="28">
        <v>44720720</v>
      </c>
      <c r="S94" s="28">
        <v>0</v>
      </c>
      <c r="T94" t="s">
        <v>343</v>
      </c>
      <c r="U94" t="s">
        <v>354</v>
      </c>
      <c r="V94" t="s">
        <v>458</v>
      </c>
      <c r="W94" t="s">
        <v>682</v>
      </c>
    </row>
    <row r="95" spans="1:23" x14ac:dyDescent="0.3">
      <c r="A95" t="s">
        <v>147</v>
      </c>
      <c r="B95" t="s">
        <v>163</v>
      </c>
      <c r="C95" t="s">
        <v>149</v>
      </c>
      <c r="D95" t="s">
        <v>189</v>
      </c>
      <c r="E95">
        <v>7620</v>
      </c>
      <c r="F95" s="28">
        <v>58642928</v>
      </c>
      <c r="G95">
        <v>34320</v>
      </c>
      <c r="H95" s="28">
        <v>58642928</v>
      </c>
      <c r="I95">
        <v>23404</v>
      </c>
      <c r="J95" s="28">
        <v>7330366</v>
      </c>
      <c r="K95" s="28">
        <v>58642928</v>
      </c>
      <c r="L95">
        <v>43895</v>
      </c>
      <c r="N95" t="s">
        <v>246</v>
      </c>
      <c r="O95" s="28">
        <v>58642928</v>
      </c>
      <c r="P95" s="28">
        <v>0</v>
      </c>
      <c r="Q95" s="28">
        <v>58642928</v>
      </c>
      <c r="R95" s="28">
        <v>58642928</v>
      </c>
      <c r="S95" s="28">
        <v>0</v>
      </c>
      <c r="T95" t="s">
        <v>343</v>
      </c>
      <c r="U95" t="s">
        <v>354</v>
      </c>
      <c r="V95" t="s">
        <v>459</v>
      </c>
      <c r="W95" t="s">
        <v>683</v>
      </c>
    </row>
    <row r="96" spans="1:23" x14ac:dyDescent="0.3">
      <c r="A96" t="s">
        <v>147</v>
      </c>
      <c r="B96" t="s">
        <v>164</v>
      </c>
      <c r="C96" t="s">
        <v>165</v>
      </c>
      <c r="D96" t="s">
        <v>189</v>
      </c>
      <c r="E96">
        <v>11620</v>
      </c>
      <c r="F96" s="28">
        <v>51910320</v>
      </c>
      <c r="G96">
        <v>36120</v>
      </c>
      <c r="H96" s="28">
        <v>51910320</v>
      </c>
      <c r="I96">
        <v>23415</v>
      </c>
      <c r="J96" s="28">
        <v>6488790</v>
      </c>
      <c r="K96" s="28">
        <v>51910320</v>
      </c>
      <c r="L96">
        <v>43896</v>
      </c>
      <c r="N96" t="s">
        <v>250</v>
      </c>
      <c r="O96" s="28">
        <v>51910320</v>
      </c>
      <c r="P96" s="28">
        <v>0</v>
      </c>
      <c r="Q96" s="28">
        <v>51910320</v>
      </c>
      <c r="R96" s="28">
        <v>51910320</v>
      </c>
      <c r="S96" s="28">
        <v>0</v>
      </c>
      <c r="T96" t="s">
        <v>343</v>
      </c>
      <c r="U96" t="s">
        <v>354</v>
      </c>
      <c r="V96" t="s">
        <v>460</v>
      </c>
      <c r="W96" t="s">
        <v>684</v>
      </c>
    </row>
    <row r="97" spans="1:23" x14ac:dyDescent="0.3">
      <c r="A97" t="s">
        <v>147</v>
      </c>
      <c r="B97" t="s">
        <v>164</v>
      </c>
      <c r="C97" t="s">
        <v>165</v>
      </c>
      <c r="D97" t="s">
        <v>189</v>
      </c>
      <c r="E97">
        <v>11920</v>
      </c>
      <c r="F97" s="28">
        <v>58642928</v>
      </c>
      <c r="G97">
        <v>33820</v>
      </c>
      <c r="H97" s="28">
        <v>58642928</v>
      </c>
      <c r="I97">
        <v>23412</v>
      </c>
      <c r="J97" s="28">
        <v>7330366</v>
      </c>
      <c r="K97" s="28">
        <v>58642928</v>
      </c>
      <c r="L97">
        <v>43895</v>
      </c>
      <c r="N97" t="s">
        <v>251</v>
      </c>
      <c r="O97" s="28">
        <v>58642928</v>
      </c>
      <c r="P97" s="28">
        <v>0</v>
      </c>
      <c r="Q97" s="28">
        <v>58642928</v>
      </c>
      <c r="R97" s="28">
        <v>58642928</v>
      </c>
      <c r="S97" s="28">
        <v>0</v>
      </c>
      <c r="T97" t="s">
        <v>343</v>
      </c>
      <c r="U97" t="s">
        <v>354</v>
      </c>
      <c r="V97" t="s">
        <v>461</v>
      </c>
      <c r="W97" t="s">
        <v>685</v>
      </c>
    </row>
    <row r="98" spans="1:23" x14ac:dyDescent="0.3">
      <c r="A98" t="s">
        <v>147</v>
      </c>
      <c r="B98" t="s">
        <v>164</v>
      </c>
      <c r="C98" t="s">
        <v>165</v>
      </c>
      <c r="D98" t="s">
        <v>189</v>
      </c>
      <c r="E98">
        <v>11820</v>
      </c>
      <c r="F98" s="28">
        <v>76623568</v>
      </c>
      <c r="G98">
        <v>35120</v>
      </c>
      <c r="H98" s="28">
        <v>76623568</v>
      </c>
      <c r="I98">
        <v>23409</v>
      </c>
      <c r="J98" s="28">
        <v>9577946</v>
      </c>
      <c r="K98" s="28">
        <v>76623568</v>
      </c>
      <c r="L98">
        <v>43895</v>
      </c>
      <c r="N98" t="s">
        <v>246</v>
      </c>
      <c r="O98" s="28">
        <v>76623568</v>
      </c>
      <c r="P98" s="28">
        <v>0</v>
      </c>
      <c r="Q98" s="28">
        <v>76623568</v>
      </c>
      <c r="R98" s="28">
        <v>76623568</v>
      </c>
      <c r="S98" s="28">
        <v>0</v>
      </c>
      <c r="T98" t="s">
        <v>343</v>
      </c>
      <c r="U98" t="s">
        <v>354</v>
      </c>
      <c r="V98" t="s">
        <v>462</v>
      </c>
      <c r="W98" t="s">
        <v>686</v>
      </c>
    </row>
    <row r="99" spans="1:23" x14ac:dyDescent="0.3">
      <c r="A99" t="s">
        <v>144</v>
      </c>
      <c r="B99" t="s">
        <v>146</v>
      </c>
      <c r="C99">
        <v>0</v>
      </c>
      <c r="D99" t="s">
        <v>188</v>
      </c>
      <c r="E99">
        <v>20320</v>
      </c>
      <c r="F99" s="28">
        <v>84543460</v>
      </c>
      <c r="G99">
        <v>36220</v>
      </c>
      <c r="H99" s="28">
        <v>84261648</v>
      </c>
      <c r="I99">
        <v>23429</v>
      </c>
      <c r="J99" s="28">
        <v>8454346</v>
      </c>
      <c r="K99" s="28">
        <v>84261648</v>
      </c>
      <c r="L99">
        <v>43900</v>
      </c>
      <c r="N99" t="s">
        <v>252</v>
      </c>
      <c r="O99" s="28">
        <v>84543460</v>
      </c>
      <c r="P99" s="28">
        <v>0</v>
      </c>
      <c r="Q99" s="28">
        <v>84543460</v>
      </c>
      <c r="R99" s="28">
        <v>84543460</v>
      </c>
      <c r="S99" s="28">
        <v>0</v>
      </c>
      <c r="T99" t="s">
        <v>343</v>
      </c>
      <c r="U99" t="s">
        <v>342</v>
      </c>
      <c r="V99" t="s">
        <v>463</v>
      </c>
      <c r="W99" t="s">
        <v>687</v>
      </c>
    </row>
    <row r="100" spans="1:23" x14ac:dyDescent="0.3">
      <c r="A100" t="s">
        <v>144</v>
      </c>
      <c r="B100" t="s">
        <v>146</v>
      </c>
      <c r="C100">
        <v>0</v>
      </c>
      <c r="D100" t="s">
        <v>188</v>
      </c>
      <c r="E100">
        <v>20620</v>
      </c>
      <c r="F100" s="28">
        <v>25936730</v>
      </c>
      <c r="G100">
        <v>38720</v>
      </c>
      <c r="H100" s="28">
        <v>25504451</v>
      </c>
      <c r="I100">
        <v>23431</v>
      </c>
      <c r="J100" s="28">
        <v>2593673</v>
      </c>
      <c r="K100" s="28">
        <v>25504451</v>
      </c>
      <c r="L100">
        <v>43906</v>
      </c>
      <c r="N100" t="s">
        <v>253</v>
      </c>
      <c r="O100" s="28">
        <v>25936730</v>
      </c>
      <c r="P100" s="28">
        <v>0</v>
      </c>
      <c r="Q100" s="28">
        <v>25936730</v>
      </c>
      <c r="R100" s="28">
        <v>25936730</v>
      </c>
      <c r="S100" s="28">
        <v>0</v>
      </c>
      <c r="T100" t="s">
        <v>343</v>
      </c>
      <c r="U100" t="s">
        <v>342</v>
      </c>
      <c r="V100" t="s">
        <v>464</v>
      </c>
      <c r="W100" t="s">
        <v>688</v>
      </c>
    </row>
    <row r="101" spans="1:23" x14ac:dyDescent="0.3">
      <c r="A101" t="s">
        <v>147</v>
      </c>
      <c r="B101" t="s">
        <v>161</v>
      </c>
      <c r="C101" t="s">
        <v>158</v>
      </c>
      <c r="D101" t="s">
        <v>189</v>
      </c>
      <c r="E101">
        <v>21220</v>
      </c>
      <c r="F101" s="28">
        <v>33114736</v>
      </c>
      <c r="G101">
        <v>39720</v>
      </c>
      <c r="H101" s="28">
        <v>33114736</v>
      </c>
      <c r="I101">
        <v>23445</v>
      </c>
      <c r="J101" s="28">
        <v>4139342</v>
      </c>
      <c r="K101" s="28">
        <v>33114736</v>
      </c>
      <c r="L101">
        <v>43902</v>
      </c>
      <c r="N101" t="s">
        <v>254</v>
      </c>
      <c r="O101" s="28">
        <v>33114736</v>
      </c>
      <c r="P101" s="28">
        <v>0</v>
      </c>
      <c r="Q101" s="28">
        <v>33114736</v>
      </c>
      <c r="R101" s="28">
        <v>33114736</v>
      </c>
      <c r="S101" s="28">
        <v>0</v>
      </c>
      <c r="T101" t="s">
        <v>343</v>
      </c>
      <c r="U101" t="s">
        <v>353</v>
      </c>
      <c r="V101" t="s">
        <v>465</v>
      </c>
      <c r="W101" t="s">
        <v>689</v>
      </c>
    </row>
    <row r="102" spans="1:23" x14ac:dyDescent="0.3">
      <c r="A102" t="s">
        <v>147</v>
      </c>
      <c r="B102" t="s">
        <v>163</v>
      </c>
      <c r="C102" t="s">
        <v>149</v>
      </c>
      <c r="D102" t="s">
        <v>189</v>
      </c>
      <c r="E102">
        <v>6920</v>
      </c>
      <c r="F102" s="28">
        <v>44720720</v>
      </c>
      <c r="G102">
        <v>39620</v>
      </c>
      <c r="H102" s="28">
        <v>44720720</v>
      </c>
      <c r="I102">
        <v>23438</v>
      </c>
      <c r="J102" s="28">
        <v>5590090</v>
      </c>
      <c r="K102" s="28">
        <v>44720720</v>
      </c>
      <c r="L102">
        <v>43902</v>
      </c>
      <c r="N102" t="s">
        <v>247</v>
      </c>
      <c r="O102" s="28">
        <v>44720720</v>
      </c>
      <c r="P102" s="28">
        <v>0</v>
      </c>
      <c r="Q102" s="28">
        <v>44720720</v>
      </c>
      <c r="R102" s="28">
        <v>44720720</v>
      </c>
      <c r="S102" s="28">
        <v>0</v>
      </c>
      <c r="T102" t="s">
        <v>343</v>
      </c>
      <c r="U102" t="s">
        <v>354</v>
      </c>
      <c r="V102" t="s">
        <v>466</v>
      </c>
      <c r="W102" t="s">
        <v>690</v>
      </c>
    </row>
    <row r="103" spans="1:23" x14ac:dyDescent="0.3">
      <c r="A103" t="s">
        <v>147</v>
      </c>
      <c r="B103" t="s">
        <v>163</v>
      </c>
      <c r="C103" t="s">
        <v>149</v>
      </c>
      <c r="D103" t="s">
        <v>189</v>
      </c>
      <c r="E103">
        <v>6520</v>
      </c>
      <c r="F103" s="28">
        <v>51910320</v>
      </c>
      <c r="G103">
        <v>41520</v>
      </c>
      <c r="H103" s="28">
        <v>51910320</v>
      </c>
      <c r="I103">
        <v>23447</v>
      </c>
      <c r="J103" s="28">
        <v>6488790</v>
      </c>
      <c r="K103" s="28">
        <v>51910320</v>
      </c>
      <c r="L103">
        <v>43908</v>
      </c>
      <c r="N103" t="s">
        <v>246</v>
      </c>
      <c r="O103" s="28">
        <v>51910320</v>
      </c>
      <c r="P103" s="28">
        <v>0</v>
      </c>
      <c r="Q103" s="28">
        <v>51910320</v>
      </c>
      <c r="R103" s="28">
        <v>51910320</v>
      </c>
      <c r="S103" s="28">
        <v>0</v>
      </c>
      <c r="T103" t="s">
        <v>343</v>
      </c>
      <c r="U103" t="s">
        <v>354</v>
      </c>
      <c r="V103" t="s">
        <v>467</v>
      </c>
      <c r="W103" t="s">
        <v>691</v>
      </c>
    </row>
    <row r="104" spans="1:23" x14ac:dyDescent="0.3">
      <c r="A104" t="s">
        <v>147</v>
      </c>
      <c r="B104" t="s">
        <v>161</v>
      </c>
      <c r="C104" t="s">
        <v>158</v>
      </c>
      <c r="D104" t="s">
        <v>189</v>
      </c>
      <c r="E104">
        <v>21520</v>
      </c>
      <c r="F104" s="28">
        <v>80634026</v>
      </c>
      <c r="G104">
        <v>37220</v>
      </c>
      <c r="H104" s="28">
        <v>80634026</v>
      </c>
      <c r="I104">
        <v>23432</v>
      </c>
      <c r="J104" s="28">
        <v>7330366</v>
      </c>
      <c r="K104" s="28">
        <v>72081932</v>
      </c>
      <c r="L104">
        <v>43900</v>
      </c>
      <c r="N104" t="s">
        <v>255</v>
      </c>
      <c r="O104" s="28">
        <v>80634026</v>
      </c>
      <c r="P104" s="28">
        <v>0</v>
      </c>
      <c r="Q104" s="28">
        <v>80634026</v>
      </c>
      <c r="R104" s="28">
        <v>80634026</v>
      </c>
      <c r="S104" s="28">
        <v>0</v>
      </c>
      <c r="T104" t="s">
        <v>343</v>
      </c>
      <c r="U104" t="s">
        <v>353</v>
      </c>
      <c r="V104" t="s">
        <v>468</v>
      </c>
      <c r="W104" t="s">
        <v>692</v>
      </c>
    </row>
    <row r="105" spans="1:23" x14ac:dyDescent="0.3">
      <c r="A105" t="s">
        <v>144</v>
      </c>
      <c r="B105" t="s">
        <v>146</v>
      </c>
      <c r="C105">
        <v>0</v>
      </c>
      <c r="D105" t="s">
        <v>188</v>
      </c>
      <c r="E105">
        <v>20420</v>
      </c>
      <c r="F105" s="28">
        <v>84543460</v>
      </c>
      <c r="G105">
        <v>39020</v>
      </c>
      <c r="H105" s="28">
        <v>83416213</v>
      </c>
      <c r="I105">
        <v>23444</v>
      </c>
      <c r="J105" s="28">
        <v>8454346</v>
      </c>
      <c r="K105" s="28">
        <v>83416213</v>
      </c>
      <c r="L105">
        <v>43901</v>
      </c>
      <c r="N105" t="s">
        <v>256</v>
      </c>
      <c r="O105" s="28">
        <v>84543460</v>
      </c>
      <c r="P105" s="28">
        <v>0</v>
      </c>
      <c r="Q105" s="28">
        <v>84543460</v>
      </c>
      <c r="R105" s="28">
        <v>84543460</v>
      </c>
      <c r="S105" s="28">
        <v>0</v>
      </c>
      <c r="T105" t="s">
        <v>343</v>
      </c>
      <c r="U105" t="s">
        <v>342</v>
      </c>
      <c r="V105" t="s">
        <v>469</v>
      </c>
      <c r="W105" t="s">
        <v>693</v>
      </c>
    </row>
    <row r="106" spans="1:23" x14ac:dyDescent="0.3">
      <c r="A106" t="s">
        <v>147</v>
      </c>
      <c r="B106" t="s">
        <v>163</v>
      </c>
      <c r="C106" t="s">
        <v>149</v>
      </c>
      <c r="D106" t="s">
        <v>188</v>
      </c>
      <c r="E106">
        <v>19820</v>
      </c>
      <c r="F106" s="28">
        <v>80634026</v>
      </c>
      <c r="G106">
        <v>42320</v>
      </c>
      <c r="H106" s="28">
        <v>72081932</v>
      </c>
      <c r="I106">
        <v>23446</v>
      </c>
      <c r="J106" s="28">
        <v>7330366</v>
      </c>
      <c r="K106" s="28">
        <v>72081932</v>
      </c>
      <c r="L106">
        <v>43908</v>
      </c>
      <c r="N106" t="s">
        <v>257</v>
      </c>
      <c r="O106" s="28">
        <v>80634026</v>
      </c>
      <c r="P106" s="28">
        <v>0</v>
      </c>
      <c r="Q106" s="28">
        <v>80634026</v>
      </c>
      <c r="R106" s="28">
        <v>80634026</v>
      </c>
      <c r="S106" s="28">
        <v>0</v>
      </c>
      <c r="T106" t="s">
        <v>343</v>
      </c>
      <c r="U106" t="s">
        <v>354</v>
      </c>
      <c r="V106" t="s">
        <v>470</v>
      </c>
      <c r="W106" t="s">
        <v>694</v>
      </c>
    </row>
    <row r="107" spans="1:23" x14ac:dyDescent="0.3">
      <c r="A107" t="s">
        <v>147</v>
      </c>
      <c r="B107" t="s">
        <v>164</v>
      </c>
      <c r="C107" t="s">
        <v>165</v>
      </c>
      <c r="D107" t="s">
        <v>189</v>
      </c>
      <c r="E107">
        <v>12320</v>
      </c>
      <c r="F107" s="28">
        <v>67634768</v>
      </c>
      <c r="G107">
        <v>42220</v>
      </c>
      <c r="H107" s="28">
        <v>67634768</v>
      </c>
      <c r="I107">
        <v>23452</v>
      </c>
      <c r="J107" s="28">
        <v>8454346</v>
      </c>
      <c r="K107" s="28">
        <v>67634768</v>
      </c>
      <c r="L107">
        <v>43907</v>
      </c>
      <c r="N107" t="s">
        <v>258</v>
      </c>
      <c r="O107" s="28">
        <v>67634768</v>
      </c>
      <c r="P107" s="28">
        <v>0</v>
      </c>
      <c r="Q107" s="28">
        <v>67634768</v>
      </c>
      <c r="R107" s="28">
        <v>67634768</v>
      </c>
      <c r="S107" s="28">
        <v>0</v>
      </c>
      <c r="T107" t="s">
        <v>343</v>
      </c>
      <c r="U107" t="s">
        <v>354</v>
      </c>
      <c r="V107" t="s">
        <v>471</v>
      </c>
      <c r="W107" t="s">
        <v>695</v>
      </c>
    </row>
    <row r="108" spans="1:23" x14ac:dyDescent="0.3">
      <c r="A108" t="s">
        <v>147</v>
      </c>
      <c r="B108" t="s">
        <v>163</v>
      </c>
      <c r="C108" t="s">
        <v>149</v>
      </c>
      <c r="D108" t="s">
        <v>189</v>
      </c>
      <c r="E108">
        <v>6020</v>
      </c>
      <c r="F108" s="28">
        <v>22848776</v>
      </c>
      <c r="G108">
        <v>46920</v>
      </c>
      <c r="H108" s="28">
        <v>22848776</v>
      </c>
      <c r="I108">
        <v>23472</v>
      </c>
      <c r="J108" s="28">
        <v>2856097</v>
      </c>
      <c r="K108" s="28">
        <v>22848776</v>
      </c>
      <c r="L108">
        <v>43935</v>
      </c>
      <c r="N108" t="s">
        <v>246</v>
      </c>
      <c r="O108" s="28">
        <v>22848776</v>
      </c>
      <c r="P108" s="28">
        <v>0</v>
      </c>
      <c r="Q108" s="28">
        <v>22848776</v>
      </c>
      <c r="R108" s="28">
        <v>22848776</v>
      </c>
      <c r="S108" s="28">
        <v>0</v>
      </c>
      <c r="T108" t="s">
        <v>343</v>
      </c>
      <c r="U108" t="s">
        <v>354</v>
      </c>
      <c r="V108" t="s">
        <v>472</v>
      </c>
      <c r="W108" t="s">
        <v>696</v>
      </c>
    </row>
    <row r="109" spans="1:23" x14ac:dyDescent="0.3">
      <c r="A109" t="s">
        <v>147</v>
      </c>
      <c r="B109" t="s">
        <v>166</v>
      </c>
      <c r="C109" t="s">
        <v>149</v>
      </c>
      <c r="D109" t="s">
        <v>188</v>
      </c>
      <c r="E109">
        <v>16720</v>
      </c>
      <c r="F109" s="28">
        <v>1075974567</v>
      </c>
      <c r="G109">
        <v>30220</v>
      </c>
      <c r="H109" s="28">
        <v>1075974567</v>
      </c>
      <c r="I109">
        <v>23419</v>
      </c>
      <c r="J109" s="28">
        <v>1075974567</v>
      </c>
      <c r="K109" s="28">
        <v>1075974567</v>
      </c>
      <c r="L109">
        <v>43888</v>
      </c>
      <c r="N109" t="s">
        <v>259</v>
      </c>
      <c r="O109" s="28">
        <v>1075974567</v>
      </c>
      <c r="P109" s="28">
        <v>0</v>
      </c>
      <c r="Q109" s="28">
        <v>1075974567</v>
      </c>
      <c r="R109" s="28">
        <v>1075974567</v>
      </c>
      <c r="S109" s="28">
        <v>0</v>
      </c>
      <c r="T109" t="s">
        <v>343</v>
      </c>
      <c r="U109" t="s">
        <v>354</v>
      </c>
      <c r="V109" t="s">
        <v>473</v>
      </c>
      <c r="W109" t="s">
        <v>697</v>
      </c>
    </row>
    <row r="110" spans="1:23" x14ac:dyDescent="0.3">
      <c r="A110" t="s">
        <v>147</v>
      </c>
      <c r="B110" t="s">
        <v>163</v>
      </c>
      <c r="C110" t="s">
        <v>149</v>
      </c>
      <c r="D110" t="s">
        <v>188</v>
      </c>
      <c r="E110">
        <v>28020</v>
      </c>
      <c r="F110" s="28">
        <v>65973294</v>
      </c>
      <c r="G110">
        <v>48420</v>
      </c>
      <c r="H110" s="28">
        <v>62308111</v>
      </c>
      <c r="I110">
        <v>23502</v>
      </c>
      <c r="J110" s="28">
        <v>3665183</v>
      </c>
      <c r="K110" s="28">
        <v>62308111</v>
      </c>
      <c r="L110">
        <v>43935</v>
      </c>
      <c r="N110" t="s">
        <v>260</v>
      </c>
      <c r="O110" s="28">
        <v>65973294</v>
      </c>
      <c r="P110" s="28">
        <v>0</v>
      </c>
      <c r="Q110" s="28">
        <v>65973294</v>
      </c>
      <c r="R110" s="28">
        <v>65973294</v>
      </c>
      <c r="S110" s="28">
        <v>0</v>
      </c>
      <c r="T110" t="s">
        <v>343</v>
      </c>
      <c r="U110" t="s">
        <v>354</v>
      </c>
      <c r="V110" t="s">
        <v>474</v>
      </c>
      <c r="W110" t="s">
        <v>698</v>
      </c>
    </row>
    <row r="111" spans="1:23" x14ac:dyDescent="0.3">
      <c r="A111" t="s">
        <v>144</v>
      </c>
      <c r="B111" t="s">
        <v>146</v>
      </c>
      <c r="C111">
        <v>0</v>
      </c>
      <c r="D111" t="s">
        <v>188</v>
      </c>
      <c r="E111">
        <v>20420</v>
      </c>
      <c r="F111" s="28">
        <v>107015460</v>
      </c>
      <c r="G111">
        <v>47120</v>
      </c>
      <c r="H111" s="28">
        <v>94887041</v>
      </c>
      <c r="I111">
        <v>23510</v>
      </c>
      <c r="J111" s="28">
        <v>10701546</v>
      </c>
      <c r="K111" s="28">
        <v>94887041</v>
      </c>
      <c r="L111">
        <v>43934</v>
      </c>
      <c r="N111" t="s">
        <v>261</v>
      </c>
      <c r="O111" s="28">
        <v>107015460</v>
      </c>
      <c r="P111" s="28">
        <v>0</v>
      </c>
      <c r="Q111" s="28">
        <v>107015460</v>
      </c>
      <c r="R111" s="28">
        <v>107015460</v>
      </c>
      <c r="S111" s="28">
        <v>0</v>
      </c>
      <c r="T111" t="s">
        <v>343</v>
      </c>
      <c r="U111" t="s">
        <v>342</v>
      </c>
      <c r="V111" t="s">
        <v>475</v>
      </c>
      <c r="W111" t="s">
        <v>699</v>
      </c>
    </row>
    <row r="112" spans="1:23" x14ac:dyDescent="0.3">
      <c r="A112" t="s">
        <v>147</v>
      </c>
      <c r="B112" t="s">
        <v>167</v>
      </c>
      <c r="C112" t="s">
        <v>168</v>
      </c>
      <c r="D112" t="s">
        <v>189</v>
      </c>
      <c r="E112">
        <v>8920</v>
      </c>
      <c r="F112" s="28">
        <v>25936730</v>
      </c>
      <c r="G112">
        <v>14620</v>
      </c>
      <c r="H112" s="28">
        <v>25936730</v>
      </c>
      <c r="I112">
        <v>23287</v>
      </c>
      <c r="J112" s="28">
        <v>2593673</v>
      </c>
      <c r="K112" s="28">
        <v>25936730</v>
      </c>
      <c r="L112">
        <v>43881</v>
      </c>
      <c r="N112" t="s">
        <v>262</v>
      </c>
      <c r="O112" s="28">
        <v>25936730</v>
      </c>
      <c r="P112" s="28">
        <v>0</v>
      </c>
      <c r="Q112" s="28">
        <v>25936730</v>
      </c>
      <c r="R112" s="28">
        <v>25936730</v>
      </c>
      <c r="S112" s="28">
        <v>0</v>
      </c>
      <c r="T112" t="s">
        <v>355</v>
      </c>
      <c r="V112" t="s">
        <v>476</v>
      </c>
      <c r="W112" t="s">
        <v>700</v>
      </c>
    </row>
    <row r="113" spans="1:23" x14ac:dyDescent="0.3">
      <c r="A113" t="s">
        <v>147</v>
      </c>
      <c r="B113" t="s">
        <v>169</v>
      </c>
      <c r="C113" t="s">
        <v>168</v>
      </c>
      <c r="D113" t="s">
        <v>189</v>
      </c>
      <c r="E113">
        <v>9520</v>
      </c>
      <c r="F113" s="28">
        <v>55900900</v>
      </c>
      <c r="G113">
        <v>11620</v>
      </c>
      <c r="H113" s="28">
        <v>55900900</v>
      </c>
      <c r="I113">
        <v>23288</v>
      </c>
      <c r="J113" s="28">
        <v>5590090</v>
      </c>
      <c r="K113" s="28">
        <v>55900900</v>
      </c>
      <c r="L113">
        <v>43871</v>
      </c>
      <c r="N113" t="s">
        <v>263</v>
      </c>
      <c r="O113" s="28">
        <v>55900900</v>
      </c>
      <c r="P113" s="28">
        <v>0</v>
      </c>
      <c r="Q113" s="28">
        <v>55900900</v>
      </c>
      <c r="R113" s="28">
        <v>55900900</v>
      </c>
      <c r="S113" s="28">
        <v>0</v>
      </c>
      <c r="T113" t="s">
        <v>355</v>
      </c>
      <c r="V113" t="s">
        <v>477</v>
      </c>
      <c r="W113" t="s">
        <v>701</v>
      </c>
    </row>
    <row r="114" spans="1:23" x14ac:dyDescent="0.3">
      <c r="A114" t="s">
        <v>147</v>
      </c>
      <c r="B114" t="s">
        <v>167</v>
      </c>
      <c r="C114" t="s">
        <v>168</v>
      </c>
      <c r="D114" t="s">
        <v>189</v>
      </c>
      <c r="E114">
        <v>9220</v>
      </c>
      <c r="F114" s="28">
        <v>58642928</v>
      </c>
      <c r="G114">
        <v>11820</v>
      </c>
      <c r="H114" s="28">
        <v>58642928</v>
      </c>
      <c r="I114">
        <v>23297</v>
      </c>
      <c r="J114" s="28">
        <v>7330366</v>
      </c>
      <c r="K114" s="28">
        <v>58642928</v>
      </c>
      <c r="L114">
        <v>43871</v>
      </c>
      <c r="N114" t="s">
        <v>264</v>
      </c>
      <c r="O114" s="28">
        <v>58642928</v>
      </c>
      <c r="P114" s="28">
        <v>0</v>
      </c>
      <c r="Q114" s="28">
        <v>58642928</v>
      </c>
      <c r="R114" s="28">
        <v>58642928</v>
      </c>
      <c r="S114" s="28">
        <v>0</v>
      </c>
      <c r="T114" t="s">
        <v>355</v>
      </c>
      <c r="V114" t="s">
        <v>478</v>
      </c>
      <c r="W114" t="s">
        <v>702</v>
      </c>
    </row>
    <row r="115" spans="1:23" x14ac:dyDescent="0.3">
      <c r="A115" t="s">
        <v>147</v>
      </c>
      <c r="B115" t="s">
        <v>167</v>
      </c>
      <c r="C115" t="s">
        <v>168</v>
      </c>
      <c r="D115" t="s">
        <v>189</v>
      </c>
      <c r="E115">
        <v>9120</v>
      </c>
      <c r="F115" s="28">
        <v>37109205</v>
      </c>
      <c r="G115">
        <v>11020</v>
      </c>
      <c r="H115" s="28">
        <v>37109205</v>
      </c>
      <c r="I115">
        <v>23282</v>
      </c>
      <c r="J115" s="28">
        <v>3534210</v>
      </c>
      <c r="K115" s="28">
        <v>37109205</v>
      </c>
      <c r="L115">
        <v>43867</v>
      </c>
      <c r="N115" t="s">
        <v>210</v>
      </c>
      <c r="O115" s="28">
        <v>37109205</v>
      </c>
      <c r="P115" s="28">
        <v>0</v>
      </c>
      <c r="Q115" s="28">
        <v>37109205</v>
      </c>
      <c r="R115" s="28">
        <v>37109205</v>
      </c>
      <c r="S115" s="28">
        <v>0</v>
      </c>
      <c r="T115" t="s">
        <v>355</v>
      </c>
      <c r="V115" t="s">
        <v>479</v>
      </c>
      <c r="W115" t="s">
        <v>703</v>
      </c>
    </row>
    <row r="116" spans="1:23" x14ac:dyDescent="0.3">
      <c r="A116" t="s">
        <v>147</v>
      </c>
      <c r="B116" t="s">
        <v>167</v>
      </c>
      <c r="C116" t="s">
        <v>168</v>
      </c>
      <c r="D116" t="s">
        <v>189</v>
      </c>
      <c r="E116">
        <v>9020</v>
      </c>
      <c r="F116" s="28">
        <v>76968843</v>
      </c>
      <c r="G116">
        <v>12220</v>
      </c>
      <c r="H116" s="28">
        <v>76968843</v>
      </c>
      <c r="I116">
        <v>23291</v>
      </c>
      <c r="J116" s="28">
        <v>7330366</v>
      </c>
      <c r="K116" s="28">
        <v>76968843</v>
      </c>
      <c r="L116">
        <v>43871</v>
      </c>
      <c r="N116" t="s">
        <v>265</v>
      </c>
      <c r="O116" s="28">
        <v>76968843</v>
      </c>
      <c r="P116" s="28">
        <v>0</v>
      </c>
      <c r="Q116" s="28">
        <v>76968843</v>
      </c>
      <c r="R116" s="28">
        <v>76968843</v>
      </c>
      <c r="S116" s="28">
        <v>0</v>
      </c>
      <c r="T116" t="s">
        <v>355</v>
      </c>
      <c r="V116" t="s">
        <v>480</v>
      </c>
      <c r="W116" t="s">
        <v>704</v>
      </c>
    </row>
    <row r="117" spans="1:23" x14ac:dyDescent="0.3">
      <c r="A117" t="s">
        <v>147</v>
      </c>
      <c r="B117" t="s">
        <v>167</v>
      </c>
      <c r="C117" t="s">
        <v>168</v>
      </c>
      <c r="D117" t="s">
        <v>189</v>
      </c>
      <c r="E117">
        <v>9320</v>
      </c>
      <c r="F117" s="28">
        <v>44720720</v>
      </c>
      <c r="G117">
        <v>11420</v>
      </c>
      <c r="H117" s="28">
        <v>44720720</v>
      </c>
      <c r="I117">
        <v>23294</v>
      </c>
      <c r="J117" s="28">
        <v>5590090</v>
      </c>
      <c r="K117" s="28">
        <v>44720720</v>
      </c>
      <c r="L117">
        <v>43872</v>
      </c>
      <c r="N117" t="s">
        <v>247</v>
      </c>
      <c r="O117" s="28">
        <v>44720720</v>
      </c>
      <c r="P117" s="28">
        <v>0</v>
      </c>
      <c r="Q117" s="28">
        <v>44720720</v>
      </c>
      <c r="R117" s="28">
        <v>44720720</v>
      </c>
      <c r="S117" s="28">
        <v>0</v>
      </c>
      <c r="T117" t="s">
        <v>355</v>
      </c>
      <c r="V117" t="s">
        <v>481</v>
      </c>
      <c r="W117" t="s">
        <v>705</v>
      </c>
    </row>
    <row r="118" spans="1:23" x14ac:dyDescent="0.3">
      <c r="A118" t="s">
        <v>147</v>
      </c>
      <c r="B118" t="s">
        <v>169</v>
      </c>
      <c r="C118" t="s">
        <v>168</v>
      </c>
      <c r="D118" t="s">
        <v>189</v>
      </c>
      <c r="E118">
        <v>9720</v>
      </c>
      <c r="F118" s="28">
        <v>64887900</v>
      </c>
      <c r="G118">
        <v>11220</v>
      </c>
      <c r="H118" s="28">
        <v>64887900</v>
      </c>
      <c r="I118">
        <v>23290</v>
      </c>
      <c r="J118" s="28">
        <v>6488790</v>
      </c>
      <c r="K118" s="28">
        <v>64887900</v>
      </c>
      <c r="L118">
        <v>43868</v>
      </c>
      <c r="N118" t="s">
        <v>263</v>
      </c>
      <c r="O118" s="28">
        <v>64887900</v>
      </c>
      <c r="P118" s="28">
        <v>0</v>
      </c>
      <c r="Q118" s="28">
        <v>64887900</v>
      </c>
      <c r="R118" s="28">
        <v>64887900</v>
      </c>
      <c r="S118" s="28">
        <v>0</v>
      </c>
      <c r="T118" t="s">
        <v>355</v>
      </c>
      <c r="V118" t="s">
        <v>482</v>
      </c>
      <c r="W118" t="s">
        <v>706</v>
      </c>
    </row>
    <row r="119" spans="1:23" x14ac:dyDescent="0.3">
      <c r="A119" t="s">
        <v>147</v>
      </c>
      <c r="B119" t="s">
        <v>167</v>
      </c>
      <c r="C119" t="s">
        <v>168</v>
      </c>
      <c r="D119" t="s">
        <v>189</v>
      </c>
      <c r="E119">
        <v>19620</v>
      </c>
      <c r="F119" s="28">
        <v>28560970</v>
      </c>
      <c r="G119">
        <v>32220</v>
      </c>
      <c r="H119" s="28">
        <v>28465767</v>
      </c>
      <c r="I119">
        <v>23416</v>
      </c>
      <c r="J119" s="28">
        <v>2856097</v>
      </c>
      <c r="K119" s="28">
        <v>28465767</v>
      </c>
      <c r="L119">
        <v>43894</v>
      </c>
      <c r="N119" t="s">
        <v>266</v>
      </c>
      <c r="O119" s="28">
        <v>28560970</v>
      </c>
      <c r="P119" s="28">
        <v>0</v>
      </c>
      <c r="Q119" s="28">
        <v>28560970</v>
      </c>
      <c r="R119" s="28">
        <v>28560970</v>
      </c>
      <c r="S119" s="28">
        <v>0</v>
      </c>
      <c r="T119" t="s">
        <v>355</v>
      </c>
      <c r="V119" t="s">
        <v>483</v>
      </c>
      <c r="W119" t="s">
        <v>707</v>
      </c>
    </row>
    <row r="120" spans="1:23" x14ac:dyDescent="0.3">
      <c r="A120" t="s">
        <v>147</v>
      </c>
      <c r="B120" t="s">
        <v>170</v>
      </c>
      <c r="C120" t="s">
        <v>171</v>
      </c>
      <c r="D120" t="s">
        <v>189</v>
      </c>
      <c r="E120">
        <v>10120</v>
      </c>
      <c r="F120" s="28">
        <v>27303480</v>
      </c>
      <c r="G120">
        <v>18320</v>
      </c>
      <c r="H120" s="28">
        <v>27303480</v>
      </c>
      <c r="I120">
        <v>23308</v>
      </c>
      <c r="J120" s="28">
        <v>3033720</v>
      </c>
      <c r="K120" s="28">
        <v>27303480</v>
      </c>
      <c r="L120">
        <v>43875</v>
      </c>
      <c r="N120" t="s">
        <v>267</v>
      </c>
      <c r="O120" s="28">
        <v>27303480</v>
      </c>
      <c r="P120" s="28">
        <v>0</v>
      </c>
      <c r="Q120" s="28">
        <v>27303480</v>
      </c>
      <c r="R120" s="28">
        <v>27303480</v>
      </c>
      <c r="S120" s="28">
        <v>0</v>
      </c>
      <c r="T120" t="s">
        <v>356</v>
      </c>
      <c r="V120" t="s">
        <v>484</v>
      </c>
      <c r="W120" t="s">
        <v>708</v>
      </c>
    </row>
    <row r="121" spans="1:23" x14ac:dyDescent="0.3">
      <c r="A121" t="s">
        <v>147</v>
      </c>
      <c r="B121" t="s">
        <v>172</v>
      </c>
      <c r="C121" t="s">
        <v>171</v>
      </c>
      <c r="D121" t="s">
        <v>189</v>
      </c>
      <c r="E121">
        <v>10220</v>
      </c>
      <c r="F121" s="28">
        <v>50310810</v>
      </c>
      <c r="G121">
        <v>19320</v>
      </c>
      <c r="H121" s="28">
        <v>50310810</v>
      </c>
      <c r="I121">
        <v>23322</v>
      </c>
      <c r="J121" s="28">
        <v>5590090</v>
      </c>
      <c r="K121" s="28">
        <v>50310810</v>
      </c>
      <c r="L121">
        <v>43875</v>
      </c>
      <c r="N121" t="s">
        <v>267</v>
      </c>
      <c r="O121" s="28">
        <v>50310810</v>
      </c>
      <c r="P121" s="28">
        <v>0</v>
      </c>
      <c r="Q121" s="28">
        <v>50310810</v>
      </c>
      <c r="R121" s="28">
        <v>50310810</v>
      </c>
      <c r="S121" s="28">
        <v>0</v>
      </c>
      <c r="T121" t="s">
        <v>356</v>
      </c>
      <c r="V121" t="s">
        <v>485</v>
      </c>
      <c r="W121" t="s">
        <v>709</v>
      </c>
    </row>
    <row r="122" spans="1:23" x14ac:dyDescent="0.3">
      <c r="A122" t="s">
        <v>147</v>
      </c>
      <c r="B122" t="s">
        <v>172</v>
      </c>
      <c r="C122" t="s">
        <v>171</v>
      </c>
      <c r="D122" t="s">
        <v>189</v>
      </c>
      <c r="E122">
        <v>10020</v>
      </c>
      <c r="F122" s="28">
        <v>23343057</v>
      </c>
      <c r="G122">
        <v>16820</v>
      </c>
      <c r="H122" s="28">
        <v>23343057</v>
      </c>
      <c r="I122">
        <v>23309</v>
      </c>
      <c r="J122" s="28">
        <v>2593673</v>
      </c>
      <c r="K122" s="28">
        <v>23343057</v>
      </c>
      <c r="L122">
        <v>43873</v>
      </c>
      <c r="N122" t="s">
        <v>267</v>
      </c>
      <c r="O122" s="28">
        <v>23343057</v>
      </c>
      <c r="P122" s="28">
        <v>0</v>
      </c>
      <c r="Q122" s="28">
        <v>23343057</v>
      </c>
      <c r="R122" s="28">
        <v>23343057</v>
      </c>
      <c r="S122" s="28">
        <v>0</v>
      </c>
      <c r="T122" t="s">
        <v>356</v>
      </c>
      <c r="V122" t="s">
        <v>486</v>
      </c>
      <c r="W122" t="s">
        <v>710</v>
      </c>
    </row>
    <row r="123" spans="1:23" x14ac:dyDescent="0.3">
      <c r="A123" t="s">
        <v>147</v>
      </c>
      <c r="B123" t="s">
        <v>170</v>
      </c>
      <c r="C123" t="s">
        <v>171</v>
      </c>
      <c r="D123" t="s">
        <v>189</v>
      </c>
      <c r="E123">
        <v>14220</v>
      </c>
      <c r="F123" s="28">
        <v>18333918</v>
      </c>
      <c r="G123">
        <v>22020</v>
      </c>
      <c r="H123" s="28">
        <v>18333918</v>
      </c>
      <c r="I123">
        <v>23340</v>
      </c>
      <c r="J123" s="28">
        <v>2037102</v>
      </c>
      <c r="K123" s="28">
        <v>18333918</v>
      </c>
      <c r="L123">
        <v>43881</v>
      </c>
      <c r="N123" t="s">
        <v>267</v>
      </c>
      <c r="O123" s="28">
        <v>18333918</v>
      </c>
      <c r="P123" s="28">
        <v>0</v>
      </c>
      <c r="Q123" s="28">
        <v>18333918</v>
      </c>
      <c r="R123" s="28">
        <v>18333918</v>
      </c>
      <c r="S123" s="28">
        <v>0</v>
      </c>
      <c r="T123" t="s">
        <v>356</v>
      </c>
      <c r="V123" t="s">
        <v>487</v>
      </c>
      <c r="W123" t="s">
        <v>711</v>
      </c>
    </row>
    <row r="124" spans="1:23" x14ac:dyDescent="0.3">
      <c r="A124" t="s">
        <v>147</v>
      </c>
      <c r="B124" t="s">
        <v>172</v>
      </c>
      <c r="C124" t="s">
        <v>171</v>
      </c>
      <c r="D124" t="s">
        <v>189</v>
      </c>
      <c r="E124">
        <v>14020</v>
      </c>
      <c r="F124" s="28">
        <v>25936730</v>
      </c>
      <c r="G124">
        <v>19720</v>
      </c>
      <c r="H124" s="28">
        <v>25936730</v>
      </c>
      <c r="I124">
        <v>23335</v>
      </c>
      <c r="J124" s="28">
        <v>2593673</v>
      </c>
      <c r="K124" s="28">
        <v>25936730</v>
      </c>
      <c r="L124">
        <v>43875</v>
      </c>
      <c r="N124" t="s">
        <v>263</v>
      </c>
      <c r="O124" s="28">
        <v>25936730</v>
      </c>
      <c r="P124" s="28">
        <v>0</v>
      </c>
      <c r="Q124" s="28">
        <v>25936730</v>
      </c>
      <c r="R124" s="28">
        <v>25936730</v>
      </c>
      <c r="S124" s="28">
        <v>0</v>
      </c>
      <c r="T124" t="s">
        <v>356</v>
      </c>
      <c r="V124" t="s">
        <v>488</v>
      </c>
      <c r="W124" t="s">
        <v>712</v>
      </c>
    </row>
    <row r="125" spans="1:23" x14ac:dyDescent="0.3">
      <c r="A125" t="s">
        <v>147</v>
      </c>
      <c r="B125" t="s">
        <v>170</v>
      </c>
      <c r="C125" t="s">
        <v>171</v>
      </c>
      <c r="D125" t="s">
        <v>189</v>
      </c>
      <c r="E125">
        <v>14120</v>
      </c>
      <c r="F125" s="28">
        <v>23343057</v>
      </c>
      <c r="G125">
        <v>21820</v>
      </c>
      <c r="H125" s="28">
        <v>23343057</v>
      </c>
      <c r="I125">
        <v>23341</v>
      </c>
      <c r="J125" s="28">
        <v>2593673</v>
      </c>
      <c r="K125" s="28">
        <v>23343057</v>
      </c>
      <c r="L125">
        <v>43881</v>
      </c>
      <c r="N125" t="s">
        <v>267</v>
      </c>
      <c r="O125" s="28">
        <v>23343057</v>
      </c>
      <c r="P125" s="28">
        <v>0</v>
      </c>
      <c r="Q125" s="28">
        <v>23343057</v>
      </c>
      <c r="R125" s="28">
        <v>23343057</v>
      </c>
      <c r="S125" s="28">
        <v>0</v>
      </c>
      <c r="T125" t="s">
        <v>356</v>
      </c>
      <c r="V125" t="s">
        <v>489</v>
      </c>
      <c r="W125" t="s">
        <v>713</v>
      </c>
    </row>
    <row r="126" spans="1:23" x14ac:dyDescent="0.3">
      <c r="A126" t="s">
        <v>147</v>
      </c>
      <c r="B126" t="s">
        <v>170</v>
      </c>
      <c r="C126" t="s">
        <v>171</v>
      </c>
      <c r="D126" t="s">
        <v>189</v>
      </c>
      <c r="E126">
        <v>18720</v>
      </c>
      <c r="F126" s="28">
        <v>43483320</v>
      </c>
      <c r="G126">
        <v>30620</v>
      </c>
      <c r="H126" s="28">
        <v>43483320</v>
      </c>
      <c r="I126">
        <v>23408</v>
      </c>
      <c r="J126" s="28">
        <v>4831480</v>
      </c>
      <c r="K126" s="28">
        <v>43483320</v>
      </c>
      <c r="L126">
        <v>43893</v>
      </c>
      <c r="N126" t="s">
        <v>268</v>
      </c>
      <c r="O126" s="28">
        <v>43483320</v>
      </c>
      <c r="P126" s="28">
        <v>0</v>
      </c>
      <c r="Q126" s="28">
        <v>43483320</v>
      </c>
      <c r="R126" s="28">
        <v>43483320</v>
      </c>
      <c r="S126" s="28">
        <v>0</v>
      </c>
      <c r="T126" t="s">
        <v>356</v>
      </c>
      <c r="V126" t="s">
        <v>490</v>
      </c>
      <c r="W126" t="s">
        <v>714</v>
      </c>
    </row>
    <row r="127" spans="1:23" x14ac:dyDescent="0.3">
      <c r="A127" t="s">
        <v>147</v>
      </c>
      <c r="B127" t="s">
        <v>172</v>
      </c>
      <c r="C127" t="s">
        <v>171</v>
      </c>
      <c r="D127" t="s">
        <v>189</v>
      </c>
      <c r="E127">
        <v>31120</v>
      </c>
      <c r="F127" s="28">
        <v>21236040</v>
      </c>
      <c r="G127">
        <v>50120</v>
      </c>
      <c r="H127" s="28">
        <v>21236040</v>
      </c>
      <c r="I127">
        <v>23530</v>
      </c>
      <c r="J127" s="28">
        <v>3033720</v>
      </c>
      <c r="K127" s="28">
        <v>21236040</v>
      </c>
      <c r="L127">
        <v>43938</v>
      </c>
      <c r="N127" t="s">
        <v>250</v>
      </c>
      <c r="O127" s="28">
        <v>21236040</v>
      </c>
      <c r="P127" s="28">
        <v>0</v>
      </c>
      <c r="Q127" s="28">
        <v>21236040</v>
      </c>
      <c r="R127" s="28">
        <v>21236040</v>
      </c>
      <c r="S127" s="28">
        <v>0</v>
      </c>
      <c r="T127" t="s">
        <v>356</v>
      </c>
      <c r="V127" t="s">
        <v>491</v>
      </c>
      <c r="W127" t="s">
        <v>715</v>
      </c>
    </row>
    <row r="128" spans="1:23" x14ac:dyDescent="0.3">
      <c r="A128" t="s">
        <v>147</v>
      </c>
      <c r="B128" t="s">
        <v>172</v>
      </c>
      <c r="C128" t="s">
        <v>171</v>
      </c>
      <c r="D128" t="s">
        <v>189</v>
      </c>
      <c r="E128">
        <v>23520</v>
      </c>
      <c r="F128" s="28">
        <v>27303480</v>
      </c>
      <c r="G128">
        <v>23534</v>
      </c>
      <c r="H128" s="28">
        <v>25382124</v>
      </c>
      <c r="I128">
        <v>23534</v>
      </c>
      <c r="J128" s="28">
        <v>3033720</v>
      </c>
      <c r="K128" s="28">
        <v>25382124</v>
      </c>
      <c r="L128">
        <v>43943</v>
      </c>
      <c r="N128" t="s">
        <v>269</v>
      </c>
      <c r="O128" s="28">
        <v>27303480</v>
      </c>
      <c r="P128" s="28">
        <v>0</v>
      </c>
      <c r="Q128" s="28">
        <v>27303480</v>
      </c>
      <c r="R128" s="28">
        <v>27303480</v>
      </c>
      <c r="S128" s="28">
        <v>0</v>
      </c>
      <c r="T128" t="s">
        <v>356</v>
      </c>
      <c r="V128" t="s">
        <v>492</v>
      </c>
      <c r="W128" t="s">
        <v>716</v>
      </c>
    </row>
    <row r="129" spans="1:23" x14ac:dyDescent="0.3">
      <c r="A129" t="s">
        <v>147</v>
      </c>
      <c r="B129" t="s">
        <v>172</v>
      </c>
      <c r="C129" t="s">
        <v>171</v>
      </c>
      <c r="D129" t="s">
        <v>189</v>
      </c>
      <c r="E129">
        <v>31220</v>
      </c>
      <c r="F129" s="28">
        <v>41067580</v>
      </c>
      <c r="G129">
        <v>52520</v>
      </c>
      <c r="H129" s="28">
        <v>38651840</v>
      </c>
      <c r="I129">
        <v>23537</v>
      </c>
      <c r="J129" s="28">
        <v>4831480</v>
      </c>
      <c r="K129" s="28">
        <v>38651840</v>
      </c>
      <c r="L129">
        <v>43942</v>
      </c>
      <c r="N129" t="s">
        <v>247</v>
      </c>
      <c r="O129" s="28">
        <v>41067580</v>
      </c>
      <c r="P129" s="28">
        <v>0</v>
      </c>
      <c r="Q129" s="28">
        <v>41067580</v>
      </c>
      <c r="R129" s="28">
        <v>41067580</v>
      </c>
      <c r="S129" s="28">
        <v>0</v>
      </c>
      <c r="T129" t="s">
        <v>356</v>
      </c>
      <c r="V129" t="s">
        <v>493</v>
      </c>
      <c r="W129" t="s">
        <v>717</v>
      </c>
    </row>
    <row r="130" spans="1:23" x14ac:dyDescent="0.3">
      <c r="A130" t="s">
        <v>147</v>
      </c>
      <c r="B130" t="s">
        <v>173</v>
      </c>
      <c r="C130" t="s">
        <v>171</v>
      </c>
      <c r="D130" t="s">
        <v>189</v>
      </c>
      <c r="E130">
        <v>23420</v>
      </c>
      <c r="F130" s="28">
        <v>37254078</v>
      </c>
      <c r="G130">
        <v>50320</v>
      </c>
      <c r="H130" s="28">
        <v>33114736</v>
      </c>
      <c r="I130">
        <v>23516</v>
      </c>
      <c r="J130" s="28">
        <v>4139342</v>
      </c>
      <c r="K130" s="28">
        <v>33114736</v>
      </c>
      <c r="L130">
        <v>43941</v>
      </c>
      <c r="N130" t="s">
        <v>247</v>
      </c>
      <c r="O130" s="28">
        <v>37254078</v>
      </c>
      <c r="P130" s="28">
        <v>0</v>
      </c>
      <c r="Q130" s="28">
        <v>37254078</v>
      </c>
      <c r="R130" s="28">
        <v>37254078</v>
      </c>
      <c r="S130" s="28">
        <v>0</v>
      </c>
      <c r="T130" t="s">
        <v>356</v>
      </c>
      <c r="V130" t="s">
        <v>494</v>
      </c>
      <c r="W130" t="s">
        <v>718</v>
      </c>
    </row>
    <row r="131" spans="1:23" x14ac:dyDescent="0.3">
      <c r="A131" t="s">
        <v>147</v>
      </c>
      <c r="B131" t="s">
        <v>172</v>
      </c>
      <c r="C131" t="s">
        <v>171</v>
      </c>
      <c r="D131" t="s">
        <v>189</v>
      </c>
      <c r="E131">
        <v>23020</v>
      </c>
      <c r="F131" s="28">
        <v>37254078</v>
      </c>
      <c r="G131">
        <v>52820</v>
      </c>
      <c r="H131" s="28">
        <v>34494517</v>
      </c>
      <c r="I131">
        <v>23544</v>
      </c>
      <c r="J131" s="28">
        <v>4139342</v>
      </c>
      <c r="K131" s="28">
        <v>34494517</v>
      </c>
      <c r="L131">
        <v>43945</v>
      </c>
      <c r="N131" t="s">
        <v>270</v>
      </c>
      <c r="O131" s="28">
        <v>37254078</v>
      </c>
      <c r="P131" s="28">
        <v>0</v>
      </c>
      <c r="Q131" s="28">
        <v>37254078</v>
      </c>
      <c r="R131" s="28">
        <v>37254078</v>
      </c>
      <c r="S131" s="28">
        <v>0</v>
      </c>
      <c r="T131" t="s">
        <v>356</v>
      </c>
      <c r="V131" t="s">
        <v>495</v>
      </c>
      <c r="W131" t="s">
        <v>719</v>
      </c>
    </row>
    <row r="132" spans="1:23" x14ac:dyDescent="0.3">
      <c r="A132" t="s">
        <v>147</v>
      </c>
      <c r="B132" t="s">
        <v>172</v>
      </c>
      <c r="C132" t="s">
        <v>171</v>
      </c>
      <c r="D132" t="s">
        <v>189</v>
      </c>
      <c r="E132">
        <v>22920</v>
      </c>
      <c r="F132" s="28">
        <v>50310810</v>
      </c>
      <c r="G132">
        <v>48820</v>
      </c>
      <c r="H132" s="28">
        <v>44720720</v>
      </c>
      <c r="I132">
        <v>23503</v>
      </c>
      <c r="J132" s="28">
        <v>5590090</v>
      </c>
      <c r="K132" s="28">
        <v>44720720</v>
      </c>
      <c r="L132">
        <v>43937</v>
      </c>
      <c r="N132" t="s">
        <v>250</v>
      </c>
      <c r="O132" s="28">
        <v>50310810</v>
      </c>
      <c r="P132" s="28">
        <v>0</v>
      </c>
      <c r="Q132" s="28">
        <v>50310810</v>
      </c>
      <c r="R132" s="28">
        <v>50310810</v>
      </c>
      <c r="S132" s="28">
        <v>0</v>
      </c>
      <c r="T132" t="s">
        <v>356</v>
      </c>
      <c r="V132" t="s">
        <v>496</v>
      </c>
      <c r="W132" t="s">
        <v>720</v>
      </c>
    </row>
    <row r="133" spans="1:23" x14ac:dyDescent="0.3">
      <c r="A133" t="s">
        <v>147</v>
      </c>
      <c r="B133" t="s">
        <v>173</v>
      </c>
      <c r="C133" t="s">
        <v>171</v>
      </c>
      <c r="D133" t="s">
        <v>189</v>
      </c>
      <c r="E133">
        <v>22820</v>
      </c>
      <c r="F133" s="28">
        <v>33820360</v>
      </c>
      <c r="G133">
        <v>53820</v>
      </c>
      <c r="H133" s="28">
        <v>33820360</v>
      </c>
      <c r="I133">
        <v>23507</v>
      </c>
      <c r="J133" s="28">
        <v>4831480</v>
      </c>
      <c r="K133" s="28">
        <v>33820360</v>
      </c>
      <c r="L133">
        <v>43948</v>
      </c>
      <c r="N133" t="s">
        <v>271</v>
      </c>
      <c r="O133" s="28">
        <v>33820360</v>
      </c>
      <c r="P133" s="28">
        <v>0</v>
      </c>
      <c r="Q133" s="28">
        <v>33820360</v>
      </c>
      <c r="R133" s="28">
        <v>33820360</v>
      </c>
      <c r="S133" s="28">
        <v>0</v>
      </c>
      <c r="T133" t="s">
        <v>356</v>
      </c>
      <c r="V133" t="s">
        <v>497</v>
      </c>
      <c r="W133" t="s">
        <v>721</v>
      </c>
    </row>
    <row r="134" spans="1:23" x14ac:dyDescent="0.3">
      <c r="A134" t="s">
        <v>147</v>
      </c>
      <c r="B134" t="s">
        <v>170</v>
      </c>
      <c r="C134" t="s">
        <v>171</v>
      </c>
      <c r="D134" t="s">
        <v>189</v>
      </c>
      <c r="E134">
        <v>22720</v>
      </c>
      <c r="F134" s="28">
        <v>44720720</v>
      </c>
      <c r="G134">
        <v>52920</v>
      </c>
      <c r="H134" s="28">
        <v>44720720</v>
      </c>
      <c r="I134">
        <v>23543</v>
      </c>
      <c r="J134" s="28">
        <v>5590090</v>
      </c>
      <c r="K134" s="28">
        <v>44720720</v>
      </c>
      <c r="L134">
        <v>43944</v>
      </c>
      <c r="N134" t="s">
        <v>247</v>
      </c>
      <c r="O134" s="28">
        <v>44720720</v>
      </c>
      <c r="P134" s="28">
        <v>0</v>
      </c>
      <c r="Q134" s="28">
        <v>44720720</v>
      </c>
      <c r="R134" s="28">
        <v>44720720</v>
      </c>
      <c r="S134" s="28">
        <v>0</v>
      </c>
      <c r="T134" t="s">
        <v>356</v>
      </c>
      <c r="V134" t="s">
        <v>498</v>
      </c>
      <c r="W134" t="s">
        <v>722</v>
      </c>
    </row>
    <row r="135" spans="1:23" x14ac:dyDescent="0.3">
      <c r="A135" t="s">
        <v>147</v>
      </c>
      <c r="B135" t="s">
        <v>170</v>
      </c>
      <c r="C135" t="s">
        <v>171</v>
      </c>
      <c r="D135" t="s">
        <v>189</v>
      </c>
      <c r="E135">
        <v>22320</v>
      </c>
      <c r="F135" s="28">
        <v>23343057</v>
      </c>
      <c r="G135">
        <v>53420</v>
      </c>
      <c r="H135" s="28">
        <v>21527486</v>
      </c>
      <c r="I135">
        <v>23542</v>
      </c>
      <c r="J135" s="28">
        <v>2593673</v>
      </c>
      <c r="K135" s="28">
        <v>21527486</v>
      </c>
      <c r="L135">
        <v>43944</v>
      </c>
      <c r="N135" t="s">
        <v>272</v>
      </c>
      <c r="O135" s="28">
        <v>23343057</v>
      </c>
      <c r="P135" s="28">
        <v>0</v>
      </c>
      <c r="Q135" s="28">
        <v>23343057</v>
      </c>
      <c r="R135" s="28">
        <v>23343057</v>
      </c>
      <c r="S135" s="28">
        <v>0</v>
      </c>
      <c r="T135" t="s">
        <v>356</v>
      </c>
      <c r="V135" t="s">
        <v>499</v>
      </c>
      <c r="W135" t="s">
        <v>723</v>
      </c>
    </row>
    <row r="136" spans="1:23" x14ac:dyDescent="0.3">
      <c r="A136" t="s">
        <v>147</v>
      </c>
      <c r="B136" t="s">
        <v>172</v>
      </c>
      <c r="C136" t="s">
        <v>171</v>
      </c>
      <c r="D136" t="s">
        <v>189</v>
      </c>
      <c r="E136">
        <v>23120</v>
      </c>
      <c r="F136" s="28">
        <v>37254078</v>
      </c>
      <c r="G136">
        <v>52620</v>
      </c>
      <c r="H136" s="28">
        <v>34632495</v>
      </c>
      <c r="I136">
        <v>23540</v>
      </c>
      <c r="J136" s="28">
        <v>4139342</v>
      </c>
      <c r="K136" s="28">
        <v>34632495</v>
      </c>
      <c r="L136">
        <v>43943</v>
      </c>
      <c r="N136" t="s">
        <v>273</v>
      </c>
      <c r="O136" s="28">
        <v>37254078</v>
      </c>
      <c r="P136" s="28">
        <v>0</v>
      </c>
      <c r="Q136" s="28">
        <v>37254078</v>
      </c>
      <c r="R136" s="28">
        <v>37254078</v>
      </c>
      <c r="S136" s="28">
        <v>0</v>
      </c>
      <c r="T136" t="s">
        <v>356</v>
      </c>
      <c r="V136" t="s">
        <v>500</v>
      </c>
      <c r="W136" t="s">
        <v>724</v>
      </c>
    </row>
    <row r="137" spans="1:23" x14ac:dyDescent="0.3">
      <c r="A137" t="s">
        <v>147</v>
      </c>
      <c r="B137" t="s">
        <v>174</v>
      </c>
      <c r="C137" t="s">
        <v>171</v>
      </c>
      <c r="D137" t="s">
        <v>189</v>
      </c>
      <c r="E137">
        <v>23220</v>
      </c>
      <c r="F137" s="28">
        <v>23343057</v>
      </c>
      <c r="G137">
        <v>51720</v>
      </c>
      <c r="H137" s="28">
        <v>22046221</v>
      </c>
      <c r="I137">
        <v>23532</v>
      </c>
      <c r="J137" s="28">
        <v>2593673</v>
      </c>
      <c r="K137" s="28">
        <v>22046221</v>
      </c>
      <c r="L137">
        <v>43942</v>
      </c>
      <c r="N137" t="s">
        <v>274</v>
      </c>
      <c r="O137" s="28">
        <v>23343057</v>
      </c>
      <c r="P137" s="28">
        <v>0</v>
      </c>
      <c r="Q137" s="28">
        <v>23343057</v>
      </c>
      <c r="R137" s="28">
        <v>23343057</v>
      </c>
      <c r="S137" s="28">
        <v>0</v>
      </c>
      <c r="T137" t="s">
        <v>356</v>
      </c>
      <c r="V137" t="s">
        <v>501</v>
      </c>
      <c r="W137" t="s">
        <v>725</v>
      </c>
    </row>
    <row r="138" spans="1:23" x14ac:dyDescent="0.3">
      <c r="A138" t="s">
        <v>147</v>
      </c>
      <c r="B138" t="s">
        <v>164</v>
      </c>
      <c r="C138" t="s">
        <v>175</v>
      </c>
      <c r="D138" t="s">
        <v>189</v>
      </c>
      <c r="E138">
        <v>5120</v>
      </c>
      <c r="F138" s="28">
        <v>76623568</v>
      </c>
      <c r="G138">
        <v>8520</v>
      </c>
      <c r="H138" s="28">
        <v>76623568</v>
      </c>
      <c r="I138">
        <v>23263</v>
      </c>
      <c r="J138" s="28">
        <v>9577946</v>
      </c>
      <c r="K138" s="28">
        <v>76623568</v>
      </c>
      <c r="L138">
        <v>43860</v>
      </c>
      <c r="N138" t="s">
        <v>198</v>
      </c>
      <c r="O138" s="28">
        <v>76623568</v>
      </c>
      <c r="P138" s="28">
        <v>0</v>
      </c>
      <c r="Q138" s="28">
        <v>76623568</v>
      </c>
      <c r="R138" s="28">
        <v>76623568</v>
      </c>
      <c r="S138" s="28">
        <v>0</v>
      </c>
      <c r="T138" t="s">
        <v>357</v>
      </c>
      <c r="V138" t="s">
        <v>502</v>
      </c>
      <c r="W138" t="s">
        <v>726</v>
      </c>
    </row>
    <row r="139" spans="1:23" x14ac:dyDescent="0.3">
      <c r="A139" t="s">
        <v>147</v>
      </c>
      <c r="B139" t="s">
        <v>164</v>
      </c>
      <c r="C139" t="s">
        <v>175</v>
      </c>
      <c r="D139" t="s">
        <v>189</v>
      </c>
      <c r="E139">
        <v>5020</v>
      </c>
      <c r="F139" s="28">
        <v>76623568</v>
      </c>
      <c r="G139">
        <v>8420</v>
      </c>
      <c r="H139" s="28">
        <v>76623568</v>
      </c>
      <c r="I139">
        <v>23262</v>
      </c>
      <c r="J139" s="28">
        <v>9577946</v>
      </c>
      <c r="K139" s="28">
        <v>76623568</v>
      </c>
      <c r="L139">
        <v>43860</v>
      </c>
      <c r="N139" t="s">
        <v>250</v>
      </c>
      <c r="O139" s="28">
        <v>76623568</v>
      </c>
      <c r="P139" s="28">
        <v>0</v>
      </c>
      <c r="Q139" s="28">
        <v>76623568</v>
      </c>
      <c r="R139" s="28">
        <v>76623568</v>
      </c>
      <c r="S139" s="28">
        <v>0</v>
      </c>
      <c r="T139" t="s">
        <v>357</v>
      </c>
      <c r="V139" t="s">
        <v>503</v>
      </c>
      <c r="W139" t="s">
        <v>727</v>
      </c>
    </row>
    <row r="140" spans="1:23" x14ac:dyDescent="0.3">
      <c r="A140" t="s">
        <v>147</v>
      </c>
      <c r="B140" t="s">
        <v>164</v>
      </c>
      <c r="C140" t="s">
        <v>175</v>
      </c>
      <c r="D140" t="s">
        <v>189</v>
      </c>
      <c r="E140">
        <v>12520</v>
      </c>
      <c r="F140" s="28">
        <v>44720720</v>
      </c>
      <c r="G140">
        <v>21290</v>
      </c>
      <c r="H140" s="28">
        <v>44720720</v>
      </c>
      <c r="I140">
        <v>23345</v>
      </c>
      <c r="J140" s="28">
        <v>5590090</v>
      </c>
      <c r="K140" s="28">
        <v>44720720</v>
      </c>
      <c r="L140">
        <v>43880</v>
      </c>
      <c r="N140" t="s">
        <v>249</v>
      </c>
      <c r="O140" s="28">
        <v>44720720</v>
      </c>
      <c r="P140" s="28">
        <v>0</v>
      </c>
      <c r="Q140" s="28">
        <v>44720720</v>
      </c>
      <c r="R140" s="28">
        <v>44720720</v>
      </c>
      <c r="S140" s="28">
        <v>0</v>
      </c>
      <c r="T140" t="s">
        <v>357</v>
      </c>
      <c r="V140" t="s">
        <v>504</v>
      </c>
      <c r="W140" t="s">
        <v>728</v>
      </c>
    </row>
    <row r="141" spans="1:23" x14ac:dyDescent="0.3">
      <c r="A141" t="s">
        <v>147</v>
      </c>
      <c r="B141" t="s">
        <v>164</v>
      </c>
      <c r="C141" t="s">
        <v>175</v>
      </c>
      <c r="D141" t="s">
        <v>189</v>
      </c>
      <c r="E141">
        <v>10620</v>
      </c>
      <c r="F141" s="28">
        <v>38651840</v>
      </c>
      <c r="G141">
        <v>18920</v>
      </c>
      <c r="H141" s="28">
        <v>38651840</v>
      </c>
      <c r="I141">
        <v>23317</v>
      </c>
      <c r="J141" s="28">
        <v>4831480</v>
      </c>
      <c r="K141" s="28">
        <v>38651840</v>
      </c>
      <c r="L141">
        <v>43878</v>
      </c>
      <c r="N141" t="s">
        <v>250</v>
      </c>
      <c r="O141" s="28">
        <v>38651840</v>
      </c>
      <c r="P141" s="28">
        <v>0</v>
      </c>
      <c r="Q141" s="28">
        <v>38651840</v>
      </c>
      <c r="R141" s="28">
        <v>38651840</v>
      </c>
      <c r="S141" s="28">
        <v>0</v>
      </c>
      <c r="T141" t="s">
        <v>357</v>
      </c>
      <c r="V141" t="s">
        <v>505</v>
      </c>
      <c r="W141" t="s">
        <v>729</v>
      </c>
    </row>
    <row r="142" spans="1:23" x14ac:dyDescent="0.3">
      <c r="A142" t="s">
        <v>147</v>
      </c>
      <c r="B142" t="s">
        <v>164</v>
      </c>
      <c r="C142" t="s">
        <v>175</v>
      </c>
      <c r="D142" t="s">
        <v>189</v>
      </c>
      <c r="E142">
        <v>11420</v>
      </c>
      <c r="F142" s="28">
        <v>58642928</v>
      </c>
      <c r="G142">
        <v>21720</v>
      </c>
      <c r="H142" s="28">
        <v>58642928</v>
      </c>
      <c r="I142">
        <v>23333</v>
      </c>
      <c r="J142" s="28">
        <v>7330366</v>
      </c>
      <c r="K142" s="28">
        <v>58642928</v>
      </c>
      <c r="L142">
        <v>43881</v>
      </c>
      <c r="N142" t="s">
        <v>264</v>
      </c>
      <c r="O142" s="28">
        <v>58642928</v>
      </c>
      <c r="P142" s="28">
        <v>0</v>
      </c>
      <c r="Q142" s="28">
        <v>58642928</v>
      </c>
      <c r="R142" s="28">
        <v>58642928</v>
      </c>
      <c r="S142" s="28">
        <v>0</v>
      </c>
      <c r="T142" t="s">
        <v>357</v>
      </c>
      <c r="V142" t="s">
        <v>506</v>
      </c>
      <c r="W142" t="s">
        <v>730</v>
      </c>
    </row>
    <row r="143" spans="1:23" x14ac:dyDescent="0.3">
      <c r="A143" t="s">
        <v>147</v>
      </c>
      <c r="B143" t="s">
        <v>164</v>
      </c>
      <c r="C143" t="s">
        <v>175</v>
      </c>
      <c r="D143" t="s">
        <v>189</v>
      </c>
      <c r="E143">
        <v>12720</v>
      </c>
      <c r="F143" s="28">
        <v>20749384</v>
      </c>
      <c r="G143">
        <v>20620</v>
      </c>
      <c r="H143" s="28">
        <v>20749384</v>
      </c>
      <c r="I143">
        <v>23351</v>
      </c>
      <c r="J143" s="28">
        <v>2593673</v>
      </c>
      <c r="K143" s="28">
        <v>20749384</v>
      </c>
      <c r="L143">
        <v>43879</v>
      </c>
      <c r="N143" t="s">
        <v>249</v>
      </c>
      <c r="O143" s="28">
        <v>20749384</v>
      </c>
      <c r="P143" s="28">
        <v>0</v>
      </c>
      <c r="Q143" s="28">
        <v>20749384</v>
      </c>
      <c r="R143" s="28">
        <v>20749384</v>
      </c>
      <c r="S143" s="28">
        <v>0</v>
      </c>
      <c r="T143" t="s">
        <v>357</v>
      </c>
      <c r="V143" t="s">
        <v>507</v>
      </c>
      <c r="W143" t="s">
        <v>731</v>
      </c>
    </row>
    <row r="144" spans="1:23" x14ac:dyDescent="0.3">
      <c r="A144" t="s">
        <v>147</v>
      </c>
      <c r="B144" t="s">
        <v>164</v>
      </c>
      <c r="C144" t="s">
        <v>175</v>
      </c>
      <c r="D144" t="s">
        <v>189</v>
      </c>
      <c r="E144">
        <v>10820</v>
      </c>
      <c r="F144" s="28">
        <v>38651840</v>
      </c>
      <c r="G144">
        <v>24720</v>
      </c>
      <c r="H144" s="28">
        <v>38651840</v>
      </c>
      <c r="I144">
        <v>23356</v>
      </c>
      <c r="J144" s="28">
        <v>4831480</v>
      </c>
      <c r="K144" s="28">
        <v>38651840</v>
      </c>
      <c r="L144">
        <v>43881</v>
      </c>
      <c r="N144" t="s">
        <v>249</v>
      </c>
      <c r="O144" s="28">
        <v>38651840</v>
      </c>
      <c r="P144" s="28">
        <v>0</v>
      </c>
      <c r="Q144" s="28">
        <v>38651840</v>
      </c>
      <c r="R144" s="28">
        <v>38651840</v>
      </c>
      <c r="S144" s="28">
        <v>0</v>
      </c>
      <c r="T144" t="s">
        <v>357</v>
      </c>
      <c r="V144" t="s">
        <v>508</v>
      </c>
      <c r="W144" t="s">
        <v>732</v>
      </c>
    </row>
    <row r="145" spans="1:23" x14ac:dyDescent="0.3">
      <c r="A145" t="s">
        <v>147</v>
      </c>
      <c r="B145" t="s">
        <v>164</v>
      </c>
      <c r="C145" t="s">
        <v>175</v>
      </c>
      <c r="D145" t="s">
        <v>189</v>
      </c>
      <c r="E145">
        <v>11020</v>
      </c>
      <c r="F145" s="28">
        <v>38651840</v>
      </c>
      <c r="G145">
        <v>24220</v>
      </c>
      <c r="H145" s="28">
        <v>38651840</v>
      </c>
      <c r="I145">
        <v>23353</v>
      </c>
      <c r="J145" s="28">
        <v>4831480</v>
      </c>
      <c r="K145" s="28">
        <v>38651840</v>
      </c>
      <c r="L145">
        <v>43881</v>
      </c>
      <c r="N145" t="s">
        <v>249</v>
      </c>
      <c r="O145" s="28">
        <v>38651840</v>
      </c>
      <c r="P145" s="28">
        <v>0</v>
      </c>
      <c r="Q145" s="28">
        <v>38651840</v>
      </c>
      <c r="R145" s="28">
        <v>38651840</v>
      </c>
      <c r="S145" s="28">
        <v>0</v>
      </c>
      <c r="T145" t="s">
        <v>357</v>
      </c>
      <c r="V145" t="s">
        <v>509</v>
      </c>
      <c r="W145" t="s">
        <v>733</v>
      </c>
    </row>
    <row r="146" spans="1:23" x14ac:dyDescent="0.3">
      <c r="A146" t="s">
        <v>147</v>
      </c>
      <c r="B146" t="s">
        <v>164</v>
      </c>
      <c r="C146" t="s">
        <v>175</v>
      </c>
      <c r="D146" t="s">
        <v>189</v>
      </c>
      <c r="E146">
        <v>11520</v>
      </c>
      <c r="F146" s="28">
        <v>22848776</v>
      </c>
      <c r="G146">
        <v>20920</v>
      </c>
      <c r="H146" s="28">
        <v>22848776</v>
      </c>
      <c r="I146">
        <v>23342</v>
      </c>
      <c r="J146" s="28">
        <v>2856097</v>
      </c>
      <c r="K146" s="28">
        <v>22848776</v>
      </c>
      <c r="L146">
        <v>43878</v>
      </c>
      <c r="N146" t="s">
        <v>275</v>
      </c>
      <c r="O146" s="28">
        <v>22848776</v>
      </c>
      <c r="P146" s="28">
        <v>0</v>
      </c>
      <c r="Q146" s="28">
        <v>22848776</v>
      </c>
      <c r="R146" s="28">
        <v>22848776</v>
      </c>
      <c r="S146" s="28">
        <v>0</v>
      </c>
      <c r="T146" t="s">
        <v>357</v>
      </c>
      <c r="V146" t="s">
        <v>510</v>
      </c>
      <c r="W146" t="s">
        <v>734</v>
      </c>
    </row>
    <row r="147" spans="1:23" x14ac:dyDescent="0.3">
      <c r="A147" t="s">
        <v>147</v>
      </c>
      <c r="B147" t="s">
        <v>164</v>
      </c>
      <c r="C147" t="s">
        <v>175</v>
      </c>
      <c r="D147" t="s">
        <v>189</v>
      </c>
      <c r="E147">
        <v>18020</v>
      </c>
      <c r="F147" s="28">
        <v>28530403</v>
      </c>
      <c r="G147">
        <v>27020</v>
      </c>
      <c r="H147" s="28">
        <v>25936730</v>
      </c>
      <c r="I147">
        <v>23385</v>
      </c>
      <c r="J147" s="28">
        <v>2593673</v>
      </c>
      <c r="K147" s="28">
        <v>25936730</v>
      </c>
      <c r="L147">
        <v>43886</v>
      </c>
      <c r="N147" t="s">
        <v>263</v>
      </c>
      <c r="O147" s="28">
        <v>28530403</v>
      </c>
      <c r="P147" s="28">
        <v>0</v>
      </c>
      <c r="Q147" s="28">
        <v>28530403</v>
      </c>
      <c r="R147" s="28">
        <v>28530403</v>
      </c>
      <c r="S147" s="28">
        <v>0</v>
      </c>
      <c r="T147" t="s">
        <v>357</v>
      </c>
      <c r="V147" t="s">
        <v>511</v>
      </c>
      <c r="W147" t="s">
        <v>731</v>
      </c>
    </row>
    <row r="148" spans="1:23" x14ac:dyDescent="0.3">
      <c r="A148" t="s">
        <v>147</v>
      </c>
      <c r="B148" t="s">
        <v>164</v>
      </c>
      <c r="C148" t="s">
        <v>175</v>
      </c>
      <c r="D148" t="s">
        <v>189</v>
      </c>
      <c r="E148">
        <v>18520</v>
      </c>
      <c r="F148" s="28">
        <v>53146280</v>
      </c>
      <c r="G148">
        <v>30820</v>
      </c>
      <c r="H148" s="28">
        <v>48314800</v>
      </c>
      <c r="I148">
        <v>23393</v>
      </c>
      <c r="J148" s="28">
        <v>4831480</v>
      </c>
      <c r="K148" s="28">
        <v>48314800</v>
      </c>
      <c r="L148">
        <v>43893</v>
      </c>
      <c r="N148" t="s">
        <v>263</v>
      </c>
      <c r="O148" s="28">
        <v>53146280</v>
      </c>
      <c r="P148" s="28">
        <v>0</v>
      </c>
      <c r="Q148" s="28">
        <v>53146280</v>
      </c>
      <c r="R148" s="28">
        <v>53146280</v>
      </c>
      <c r="S148" s="28">
        <v>0</v>
      </c>
      <c r="T148" t="s">
        <v>357</v>
      </c>
      <c r="V148" t="s">
        <v>512</v>
      </c>
      <c r="W148" t="s">
        <v>735</v>
      </c>
    </row>
    <row r="149" spans="1:23" x14ac:dyDescent="0.3">
      <c r="A149" t="s">
        <v>147</v>
      </c>
      <c r="B149" t="s">
        <v>148</v>
      </c>
      <c r="C149" t="s">
        <v>175</v>
      </c>
      <c r="D149" t="s">
        <v>189</v>
      </c>
      <c r="E149">
        <v>20720</v>
      </c>
      <c r="F149" s="28">
        <v>152250000</v>
      </c>
      <c r="G149">
        <v>42520</v>
      </c>
      <c r="H149" s="28">
        <v>139683333</v>
      </c>
      <c r="I149">
        <v>23458</v>
      </c>
      <c r="J149" s="28">
        <v>14500000</v>
      </c>
      <c r="K149" s="28">
        <v>139683333</v>
      </c>
      <c r="L149">
        <v>43907</v>
      </c>
      <c r="N149" t="s">
        <v>276</v>
      </c>
      <c r="O149" s="28">
        <v>152250000</v>
      </c>
      <c r="P149" s="28">
        <v>0</v>
      </c>
      <c r="Q149" s="28">
        <v>152250000</v>
      </c>
      <c r="R149" s="28">
        <v>152250000</v>
      </c>
      <c r="S149" s="28">
        <v>0</v>
      </c>
      <c r="T149" t="s">
        <v>357</v>
      </c>
      <c r="V149" t="s">
        <v>513</v>
      </c>
      <c r="W149" t="s">
        <v>736</v>
      </c>
    </row>
    <row r="150" spans="1:23" x14ac:dyDescent="0.3">
      <c r="A150" t="s">
        <v>147</v>
      </c>
      <c r="B150" t="s">
        <v>164</v>
      </c>
      <c r="C150" t="s">
        <v>175</v>
      </c>
      <c r="D150" t="s">
        <v>188</v>
      </c>
      <c r="E150">
        <v>20020</v>
      </c>
      <c r="F150" s="28">
        <v>107015460</v>
      </c>
      <c r="G150">
        <v>31420</v>
      </c>
      <c r="H150" s="28">
        <v>107015460</v>
      </c>
      <c r="I150">
        <v>23407</v>
      </c>
      <c r="J150" s="28">
        <v>10701546</v>
      </c>
      <c r="K150" s="28">
        <v>107015460</v>
      </c>
      <c r="L150">
        <v>43895</v>
      </c>
      <c r="N150" t="s">
        <v>263</v>
      </c>
      <c r="O150" s="28">
        <v>107015460</v>
      </c>
      <c r="P150" s="28">
        <v>0</v>
      </c>
      <c r="Q150" s="28">
        <v>107015460</v>
      </c>
      <c r="R150" s="28">
        <v>107015460</v>
      </c>
      <c r="S150" s="28">
        <v>0</v>
      </c>
      <c r="T150" t="s">
        <v>357</v>
      </c>
      <c r="V150" t="s">
        <v>514</v>
      </c>
      <c r="W150" t="s">
        <v>737</v>
      </c>
    </row>
    <row r="151" spans="1:23" x14ac:dyDescent="0.3">
      <c r="A151" t="s">
        <v>147</v>
      </c>
      <c r="B151" t="s">
        <v>164</v>
      </c>
      <c r="C151" t="s">
        <v>175</v>
      </c>
      <c r="D151" t="s">
        <v>188</v>
      </c>
      <c r="E151">
        <v>25520</v>
      </c>
      <c r="F151" s="28">
        <v>90990487</v>
      </c>
      <c r="G151">
        <v>44020</v>
      </c>
      <c r="H151" s="28">
        <v>90990487</v>
      </c>
      <c r="I151">
        <v>23463</v>
      </c>
      <c r="J151" s="28">
        <v>9577946</v>
      </c>
      <c r="K151" s="28">
        <v>90990487</v>
      </c>
      <c r="L151">
        <v>43923</v>
      </c>
      <c r="N151" t="s">
        <v>277</v>
      </c>
      <c r="O151" s="28">
        <v>90990487</v>
      </c>
      <c r="P151" s="28">
        <v>0</v>
      </c>
      <c r="Q151" s="28">
        <v>90990487</v>
      </c>
      <c r="R151" s="28">
        <v>90990487</v>
      </c>
      <c r="S151" s="28">
        <v>0</v>
      </c>
      <c r="T151" t="s">
        <v>357</v>
      </c>
      <c r="V151" t="s">
        <v>515</v>
      </c>
      <c r="W151" t="s">
        <v>738</v>
      </c>
    </row>
    <row r="152" spans="1:23" x14ac:dyDescent="0.3">
      <c r="A152" t="s">
        <v>147</v>
      </c>
      <c r="B152" t="s">
        <v>164</v>
      </c>
      <c r="C152" t="s">
        <v>175</v>
      </c>
      <c r="D152" t="s">
        <v>188</v>
      </c>
      <c r="E152">
        <v>25420</v>
      </c>
      <c r="F152" s="28">
        <v>120854962</v>
      </c>
      <c r="G152">
        <v>43420</v>
      </c>
      <c r="H152" s="28">
        <v>116538714</v>
      </c>
      <c r="I152">
        <v>23464</v>
      </c>
      <c r="J152" s="28">
        <v>12948746</v>
      </c>
      <c r="K152" s="28">
        <v>116538714</v>
      </c>
      <c r="L152">
        <v>43915</v>
      </c>
      <c r="N152" t="s">
        <v>267</v>
      </c>
      <c r="O152" s="28">
        <v>120854962</v>
      </c>
      <c r="P152" s="28">
        <v>0</v>
      </c>
      <c r="Q152" s="28">
        <v>120854962</v>
      </c>
      <c r="R152" s="28">
        <v>120854962</v>
      </c>
      <c r="S152" s="28">
        <v>0</v>
      </c>
      <c r="T152" t="s">
        <v>357</v>
      </c>
      <c r="V152" t="s">
        <v>516</v>
      </c>
      <c r="W152" t="s">
        <v>739</v>
      </c>
    </row>
    <row r="153" spans="1:23" x14ac:dyDescent="0.3">
      <c r="A153" t="s">
        <v>147</v>
      </c>
      <c r="B153" t="s">
        <v>176</v>
      </c>
      <c r="C153" t="s">
        <v>175</v>
      </c>
      <c r="D153" t="s">
        <v>188</v>
      </c>
      <c r="E153">
        <v>27720</v>
      </c>
      <c r="F153" s="28">
        <v>23343057</v>
      </c>
      <c r="G153">
        <v>46220</v>
      </c>
      <c r="H153" s="28">
        <v>23170145</v>
      </c>
      <c r="I153">
        <v>23482</v>
      </c>
      <c r="J153" s="28">
        <v>2593673</v>
      </c>
      <c r="K153" s="28">
        <v>23170145</v>
      </c>
      <c r="L153">
        <v>43927</v>
      </c>
      <c r="N153" t="s">
        <v>278</v>
      </c>
      <c r="O153" s="28">
        <v>23343057</v>
      </c>
      <c r="P153" s="28">
        <v>0</v>
      </c>
      <c r="Q153" s="28">
        <v>23343057</v>
      </c>
      <c r="R153" s="28">
        <v>23343057</v>
      </c>
      <c r="S153" s="28">
        <v>0</v>
      </c>
      <c r="T153" t="s">
        <v>357</v>
      </c>
      <c r="V153" t="s">
        <v>517</v>
      </c>
      <c r="W153" t="s">
        <v>740</v>
      </c>
    </row>
    <row r="154" spans="1:23" x14ac:dyDescent="0.3">
      <c r="A154" t="s">
        <v>147</v>
      </c>
      <c r="B154" t="s">
        <v>176</v>
      </c>
      <c r="C154" t="s">
        <v>175</v>
      </c>
      <c r="D154" t="s">
        <v>188</v>
      </c>
      <c r="E154">
        <v>27620</v>
      </c>
      <c r="F154" s="28">
        <v>31807890</v>
      </c>
      <c r="G154">
        <v>46320</v>
      </c>
      <c r="H154" s="28">
        <v>23343057</v>
      </c>
      <c r="I154">
        <v>23479</v>
      </c>
      <c r="J154" s="28">
        <v>2593673</v>
      </c>
      <c r="K154" s="28">
        <v>23343057</v>
      </c>
      <c r="L154">
        <v>43927</v>
      </c>
      <c r="N154" t="s">
        <v>279</v>
      </c>
      <c r="O154" s="28">
        <v>31807890</v>
      </c>
      <c r="P154" s="28">
        <v>0</v>
      </c>
      <c r="Q154" s="28">
        <v>31807890</v>
      </c>
      <c r="R154" s="28">
        <v>31807890</v>
      </c>
      <c r="S154" s="28">
        <v>0</v>
      </c>
      <c r="T154" t="s">
        <v>357</v>
      </c>
      <c r="V154" t="s">
        <v>518</v>
      </c>
      <c r="W154" t="s">
        <v>741</v>
      </c>
    </row>
    <row r="155" spans="1:23" x14ac:dyDescent="0.3">
      <c r="A155" t="s">
        <v>147</v>
      </c>
      <c r="B155" t="s">
        <v>164</v>
      </c>
      <c r="C155" t="s">
        <v>175</v>
      </c>
      <c r="D155" t="s">
        <v>189</v>
      </c>
      <c r="E155">
        <v>27020</v>
      </c>
      <c r="F155" s="28">
        <v>259367330</v>
      </c>
      <c r="G155">
        <v>46420</v>
      </c>
      <c r="H155" s="28">
        <v>23170145</v>
      </c>
      <c r="I155">
        <v>23480</v>
      </c>
      <c r="J155" s="28">
        <v>2593673</v>
      </c>
      <c r="K155" s="28">
        <v>23170145</v>
      </c>
      <c r="L155">
        <v>43928</v>
      </c>
      <c r="N155" t="s">
        <v>280</v>
      </c>
      <c r="O155" s="28">
        <v>259367330</v>
      </c>
      <c r="P155" s="28">
        <v>0</v>
      </c>
      <c r="Q155" s="28">
        <v>259367330</v>
      </c>
      <c r="R155" s="28">
        <v>259367330</v>
      </c>
      <c r="S155" s="28">
        <v>0</v>
      </c>
      <c r="T155" t="s">
        <v>357</v>
      </c>
      <c r="V155" t="s">
        <v>519</v>
      </c>
      <c r="W155" t="s">
        <v>742</v>
      </c>
    </row>
    <row r="156" spans="1:23" x14ac:dyDescent="0.3">
      <c r="A156" t="s">
        <v>147</v>
      </c>
      <c r="B156" t="s">
        <v>177</v>
      </c>
      <c r="C156" t="s">
        <v>178</v>
      </c>
      <c r="D156" t="s">
        <v>189</v>
      </c>
      <c r="E156">
        <v>13620</v>
      </c>
      <c r="F156" s="28">
        <v>92997806</v>
      </c>
      <c r="G156">
        <v>25020</v>
      </c>
      <c r="H156" s="28">
        <v>88488821</v>
      </c>
      <c r="I156">
        <v>23355</v>
      </c>
      <c r="J156" s="28">
        <v>8454346</v>
      </c>
      <c r="K156" s="28">
        <v>88488821</v>
      </c>
      <c r="L156">
        <v>43886</v>
      </c>
      <c r="N156" t="s">
        <v>281</v>
      </c>
      <c r="O156" s="28">
        <v>92997806</v>
      </c>
      <c r="P156" s="28">
        <v>0</v>
      </c>
      <c r="Q156" s="28">
        <v>92997806</v>
      </c>
      <c r="R156" s="28">
        <v>92997806</v>
      </c>
      <c r="S156" s="28">
        <v>0</v>
      </c>
      <c r="T156" t="s">
        <v>358</v>
      </c>
      <c r="V156" t="s">
        <v>520</v>
      </c>
      <c r="W156" t="s">
        <v>743</v>
      </c>
    </row>
    <row r="157" spans="1:23" x14ac:dyDescent="0.3">
      <c r="A157" t="s">
        <v>147</v>
      </c>
      <c r="B157" t="s">
        <v>177</v>
      </c>
      <c r="C157" t="s">
        <v>178</v>
      </c>
      <c r="D157" t="s">
        <v>189</v>
      </c>
      <c r="E157">
        <v>13820</v>
      </c>
      <c r="F157" s="28">
        <v>92997806</v>
      </c>
      <c r="G157">
        <v>32420</v>
      </c>
      <c r="H157" s="28">
        <v>85670706</v>
      </c>
      <c r="I157">
        <v>23406</v>
      </c>
      <c r="J157" s="28">
        <v>8454346</v>
      </c>
      <c r="K157" s="28">
        <v>85670706</v>
      </c>
      <c r="L157">
        <v>43894</v>
      </c>
      <c r="N157" t="s">
        <v>282</v>
      </c>
      <c r="O157" s="28">
        <v>92997806</v>
      </c>
      <c r="P157" s="28">
        <v>0</v>
      </c>
      <c r="Q157" s="28">
        <v>92997806</v>
      </c>
      <c r="R157" s="28">
        <v>92997806</v>
      </c>
      <c r="S157" s="28">
        <v>0</v>
      </c>
      <c r="T157" t="s">
        <v>358</v>
      </c>
      <c r="V157" t="s">
        <v>521</v>
      </c>
      <c r="W157" t="s">
        <v>744</v>
      </c>
    </row>
    <row r="158" spans="1:23" x14ac:dyDescent="0.3">
      <c r="A158" t="s">
        <v>147</v>
      </c>
      <c r="B158" t="s">
        <v>179</v>
      </c>
      <c r="C158" t="s">
        <v>178</v>
      </c>
      <c r="D158" t="s">
        <v>189</v>
      </c>
      <c r="E158">
        <v>13420</v>
      </c>
      <c r="F158" s="28">
        <v>56650000</v>
      </c>
      <c r="G158">
        <v>45920</v>
      </c>
      <c r="H158" s="28">
        <v>49500000</v>
      </c>
      <c r="I158">
        <v>23473</v>
      </c>
      <c r="J158" s="28">
        <v>5500000</v>
      </c>
      <c r="K158" s="28">
        <v>49500000</v>
      </c>
      <c r="L158">
        <v>43927</v>
      </c>
      <c r="N158" t="s">
        <v>268</v>
      </c>
      <c r="O158" s="28">
        <v>56650000</v>
      </c>
      <c r="P158" s="28">
        <v>0</v>
      </c>
      <c r="Q158" s="28">
        <v>56650000</v>
      </c>
      <c r="R158" s="28">
        <v>56650000</v>
      </c>
      <c r="S158" s="28">
        <v>0</v>
      </c>
      <c r="T158" t="s">
        <v>358</v>
      </c>
      <c r="V158" t="s">
        <v>522</v>
      </c>
      <c r="W158" t="s">
        <v>745</v>
      </c>
    </row>
    <row r="159" spans="1:23" x14ac:dyDescent="0.3">
      <c r="A159" t="s">
        <v>147</v>
      </c>
      <c r="B159" t="s">
        <v>179</v>
      </c>
      <c r="C159" t="s">
        <v>180</v>
      </c>
      <c r="D159" t="s">
        <v>189</v>
      </c>
      <c r="E159">
        <v>21820</v>
      </c>
      <c r="F159" s="28">
        <v>76086000</v>
      </c>
      <c r="G159">
        <v>31020</v>
      </c>
      <c r="H159" s="28">
        <v>75807302</v>
      </c>
      <c r="I159">
        <v>23413</v>
      </c>
      <c r="J159" s="28">
        <v>8454346</v>
      </c>
      <c r="K159" s="28">
        <v>75807302</v>
      </c>
      <c r="L159">
        <v>43893</v>
      </c>
      <c r="N159" t="s">
        <v>283</v>
      </c>
      <c r="O159" s="28">
        <v>76086000</v>
      </c>
      <c r="P159" s="28">
        <v>0</v>
      </c>
      <c r="Q159" s="28">
        <v>76086000</v>
      </c>
      <c r="R159" s="28">
        <v>76086000</v>
      </c>
      <c r="S159" s="28">
        <v>0</v>
      </c>
      <c r="T159" t="s">
        <v>358</v>
      </c>
      <c r="V159" t="s">
        <v>523</v>
      </c>
      <c r="W159" t="s">
        <v>746</v>
      </c>
    </row>
    <row r="160" spans="1:23" x14ac:dyDescent="0.3">
      <c r="A160" t="s">
        <v>147</v>
      </c>
      <c r="B160">
        <v>2018011000695</v>
      </c>
      <c r="C160" t="s">
        <v>180</v>
      </c>
      <c r="D160" t="s">
        <v>189</v>
      </c>
      <c r="E160">
        <v>25820</v>
      </c>
      <c r="F160" s="28">
        <v>76086000</v>
      </c>
      <c r="G160">
        <v>45820</v>
      </c>
      <c r="H160" s="28">
        <v>75807302</v>
      </c>
      <c r="I160">
        <v>23477</v>
      </c>
      <c r="J160" s="28">
        <v>8454346</v>
      </c>
      <c r="K160" s="28">
        <v>75807302</v>
      </c>
      <c r="L160">
        <v>43924</v>
      </c>
      <c r="N160" t="s">
        <v>283</v>
      </c>
      <c r="O160" s="28">
        <v>76086000</v>
      </c>
      <c r="P160" s="28">
        <v>0</v>
      </c>
      <c r="Q160" s="28">
        <v>76086000</v>
      </c>
      <c r="R160" s="28">
        <v>76086000</v>
      </c>
      <c r="S160" s="28">
        <v>0</v>
      </c>
      <c r="T160" t="s">
        <v>358</v>
      </c>
      <c r="V160" t="s">
        <v>524</v>
      </c>
      <c r="W160" t="s">
        <v>747</v>
      </c>
    </row>
    <row r="161" spans="1:23" x14ac:dyDescent="0.3">
      <c r="A161" t="s">
        <v>147</v>
      </c>
      <c r="B161" t="s">
        <v>181</v>
      </c>
      <c r="C161" t="s">
        <v>178</v>
      </c>
      <c r="D161" t="s">
        <v>189</v>
      </c>
      <c r="E161">
        <v>29820</v>
      </c>
      <c r="F161" s="28">
        <v>117717006</v>
      </c>
      <c r="G161">
        <v>47020</v>
      </c>
      <c r="H161" s="28">
        <v>94173605</v>
      </c>
      <c r="I161">
        <v>23501</v>
      </c>
      <c r="J161" s="28">
        <v>10701546</v>
      </c>
      <c r="K161" s="28">
        <v>94173605</v>
      </c>
      <c r="L161">
        <v>43935</v>
      </c>
      <c r="N161" t="s">
        <v>284</v>
      </c>
      <c r="O161" s="28">
        <v>117717006</v>
      </c>
      <c r="P161" s="28">
        <v>0</v>
      </c>
      <c r="Q161" s="28">
        <v>117717006</v>
      </c>
      <c r="R161" s="28">
        <v>117717006</v>
      </c>
      <c r="S161" s="28">
        <v>0</v>
      </c>
      <c r="T161" t="s">
        <v>358</v>
      </c>
      <c r="V161" t="s">
        <v>525</v>
      </c>
      <c r="W161" t="s">
        <v>748</v>
      </c>
    </row>
    <row r="162" spans="1:23" x14ac:dyDescent="0.3">
      <c r="A162" t="s">
        <v>147</v>
      </c>
      <c r="B162" t="s">
        <v>181</v>
      </c>
      <c r="C162" t="s">
        <v>182</v>
      </c>
      <c r="D162" t="s">
        <v>189</v>
      </c>
      <c r="E162">
        <v>29020</v>
      </c>
      <c r="F162" s="28">
        <v>45093813</v>
      </c>
      <c r="G162">
        <v>49320</v>
      </c>
      <c r="H162" s="28">
        <v>42517024</v>
      </c>
      <c r="I162">
        <v>23495</v>
      </c>
      <c r="J162" s="28">
        <v>4831480</v>
      </c>
      <c r="K162" s="28">
        <v>42517024</v>
      </c>
      <c r="L162">
        <v>43937</v>
      </c>
      <c r="N162" t="s">
        <v>285</v>
      </c>
      <c r="O162" s="28">
        <v>45093813</v>
      </c>
      <c r="P162" s="28">
        <v>0</v>
      </c>
      <c r="Q162" s="28">
        <v>45093813</v>
      </c>
      <c r="R162" s="28">
        <v>45093813</v>
      </c>
      <c r="S162" s="28">
        <v>0</v>
      </c>
      <c r="T162" t="s">
        <v>358</v>
      </c>
      <c r="V162" t="s">
        <v>526</v>
      </c>
      <c r="W162" t="s">
        <v>749</v>
      </c>
    </row>
    <row r="163" spans="1:23" x14ac:dyDescent="0.3">
      <c r="A163" t="s">
        <v>147</v>
      </c>
      <c r="B163">
        <v>2018011000704</v>
      </c>
      <c r="C163" t="s">
        <v>182</v>
      </c>
      <c r="D163" t="s">
        <v>189</v>
      </c>
      <c r="E163">
        <v>29220</v>
      </c>
      <c r="F163" s="28">
        <v>24207615</v>
      </c>
      <c r="G163">
        <v>49220</v>
      </c>
      <c r="H163" s="28">
        <v>22737867</v>
      </c>
      <c r="I163">
        <v>23505</v>
      </c>
      <c r="J163" s="28">
        <v>2593673</v>
      </c>
      <c r="K163" s="28">
        <v>22737867</v>
      </c>
      <c r="L163">
        <v>43936</v>
      </c>
      <c r="N163" t="s">
        <v>286</v>
      </c>
      <c r="O163" s="28">
        <v>24207615</v>
      </c>
      <c r="P163" s="28">
        <v>0</v>
      </c>
      <c r="Q163" s="28">
        <v>24207615</v>
      </c>
      <c r="R163" s="28">
        <v>24207615</v>
      </c>
      <c r="S163" s="28">
        <v>0</v>
      </c>
      <c r="T163" t="s">
        <v>358</v>
      </c>
      <c r="V163" t="s">
        <v>527</v>
      </c>
      <c r="W163" t="s">
        <v>750</v>
      </c>
    </row>
    <row r="164" spans="1:23" x14ac:dyDescent="0.3">
      <c r="A164" t="s">
        <v>147</v>
      </c>
      <c r="B164" t="s">
        <v>179</v>
      </c>
      <c r="C164" t="s">
        <v>182</v>
      </c>
      <c r="D164" t="s">
        <v>189</v>
      </c>
      <c r="E164">
        <v>30020</v>
      </c>
      <c r="F164" s="28">
        <v>32985960</v>
      </c>
      <c r="G164">
        <v>49720</v>
      </c>
      <c r="H164" s="28">
        <v>30040785</v>
      </c>
      <c r="I164">
        <v>23531</v>
      </c>
      <c r="J164" s="28">
        <v>3534210</v>
      </c>
      <c r="K164" s="28">
        <v>30040785</v>
      </c>
      <c r="L164">
        <v>43938</v>
      </c>
      <c r="N164" t="s">
        <v>274</v>
      </c>
      <c r="O164" s="28">
        <v>32985960</v>
      </c>
      <c r="P164" s="28">
        <v>0</v>
      </c>
      <c r="Q164" s="28">
        <v>32985960</v>
      </c>
      <c r="R164" s="28">
        <v>32985960</v>
      </c>
      <c r="S164" s="28">
        <v>0</v>
      </c>
      <c r="T164" t="s">
        <v>358</v>
      </c>
      <c r="V164" t="s">
        <v>528</v>
      </c>
      <c r="W164" t="s">
        <v>751</v>
      </c>
    </row>
    <row r="165" spans="1:23" x14ac:dyDescent="0.3">
      <c r="A165" t="s">
        <v>147</v>
      </c>
      <c r="B165" t="s">
        <v>183</v>
      </c>
      <c r="C165" t="s">
        <v>182</v>
      </c>
      <c r="D165" t="s">
        <v>189</v>
      </c>
      <c r="E165">
        <v>29320</v>
      </c>
      <c r="F165" s="28">
        <v>65973294</v>
      </c>
      <c r="G165">
        <v>52320</v>
      </c>
      <c r="H165" s="28">
        <v>62796802</v>
      </c>
      <c r="I165">
        <v>23518</v>
      </c>
      <c r="J165" s="28">
        <v>7330366</v>
      </c>
      <c r="K165" s="28">
        <v>62796802</v>
      </c>
      <c r="L165">
        <v>43944</v>
      </c>
      <c r="N165" t="s">
        <v>287</v>
      </c>
      <c r="O165" s="28">
        <v>65973294</v>
      </c>
      <c r="P165" s="28">
        <v>0</v>
      </c>
      <c r="Q165" s="28">
        <v>65973294</v>
      </c>
      <c r="R165" s="28">
        <v>65973294</v>
      </c>
      <c r="S165" s="28">
        <v>0</v>
      </c>
      <c r="T165" t="s">
        <v>358</v>
      </c>
      <c r="V165" t="s">
        <v>529</v>
      </c>
      <c r="W165" t="s">
        <v>752</v>
      </c>
    </row>
    <row r="166" spans="1:23" x14ac:dyDescent="0.3">
      <c r="A166" t="s">
        <v>147</v>
      </c>
      <c r="B166" t="s">
        <v>177</v>
      </c>
      <c r="C166" t="s">
        <v>184</v>
      </c>
      <c r="D166" t="s">
        <v>189</v>
      </c>
      <c r="E166">
        <v>29420</v>
      </c>
      <c r="F166" s="28">
        <v>65973294</v>
      </c>
      <c r="G166">
        <v>46720</v>
      </c>
      <c r="H166" s="28">
        <v>64751566</v>
      </c>
      <c r="I166">
        <v>23491</v>
      </c>
      <c r="J166" s="28">
        <v>7330366</v>
      </c>
      <c r="K166" s="28">
        <v>64751566</v>
      </c>
      <c r="L166">
        <v>43929</v>
      </c>
      <c r="N166" t="s">
        <v>288</v>
      </c>
      <c r="O166" s="28">
        <v>65973294</v>
      </c>
      <c r="P166" s="28">
        <v>0</v>
      </c>
      <c r="Q166" s="28">
        <v>65973294</v>
      </c>
      <c r="R166" s="28">
        <v>65973294</v>
      </c>
      <c r="S166" s="28">
        <v>0</v>
      </c>
      <c r="T166" t="s">
        <v>358</v>
      </c>
      <c r="V166" t="s">
        <v>530</v>
      </c>
      <c r="W166" t="s">
        <v>753</v>
      </c>
    </row>
    <row r="167" spans="1:23" x14ac:dyDescent="0.3">
      <c r="A167" t="s">
        <v>147</v>
      </c>
      <c r="B167" t="s">
        <v>185</v>
      </c>
      <c r="C167" t="s">
        <v>184</v>
      </c>
      <c r="D167" t="s">
        <v>189</v>
      </c>
      <c r="E167">
        <v>29520</v>
      </c>
      <c r="F167" s="28">
        <v>76089114</v>
      </c>
      <c r="G167">
        <v>48220</v>
      </c>
      <c r="H167" s="28">
        <v>74398245</v>
      </c>
      <c r="I167">
        <v>23490</v>
      </c>
      <c r="J167" s="28">
        <v>6763447</v>
      </c>
      <c r="K167" s="28">
        <v>74398245</v>
      </c>
      <c r="L167">
        <v>43935</v>
      </c>
      <c r="N167" t="s">
        <v>289</v>
      </c>
      <c r="O167" s="28">
        <v>76089114</v>
      </c>
      <c r="P167" s="28">
        <v>0</v>
      </c>
      <c r="Q167" s="28">
        <v>76089114</v>
      </c>
      <c r="R167" s="28">
        <v>76089114</v>
      </c>
      <c r="S167" s="28">
        <v>0</v>
      </c>
      <c r="T167" t="s">
        <v>358</v>
      </c>
      <c r="V167" t="s">
        <v>531</v>
      </c>
      <c r="W167" t="s">
        <v>754</v>
      </c>
    </row>
    <row r="168" spans="1:23" x14ac:dyDescent="0.3">
      <c r="A168" t="s">
        <v>147</v>
      </c>
      <c r="B168">
        <v>2018011000704</v>
      </c>
      <c r="C168" t="s">
        <v>182</v>
      </c>
      <c r="D168" t="s">
        <v>189</v>
      </c>
      <c r="E168">
        <v>29620</v>
      </c>
      <c r="F168" s="28">
        <v>65973294</v>
      </c>
      <c r="G168">
        <v>47320</v>
      </c>
      <c r="H168" s="28">
        <v>64751566</v>
      </c>
      <c r="I168">
        <v>23497</v>
      </c>
      <c r="J168" s="28">
        <v>7330366</v>
      </c>
      <c r="K168" s="28">
        <v>64751566</v>
      </c>
      <c r="L168">
        <v>43936</v>
      </c>
      <c r="N168" t="s">
        <v>290</v>
      </c>
      <c r="O168" s="28">
        <v>65973294</v>
      </c>
      <c r="P168" s="28">
        <v>0</v>
      </c>
      <c r="Q168" s="28">
        <v>65973294</v>
      </c>
      <c r="R168" s="28">
        <v>65973294</v>
      </c>
      <c r="S168" s="28">
        <v>0</v>
      </c>
      <c r="T168" t="s">
        <v>358</v>
      </c>
      <c r="V168" t="s">
        <v>532</v>
      </c>
      <c r="W168" t="s">
        <v>755</v>
      </c>
    </row>
    <row r="169" spans="1:23" x14ac:dyDescent="0.3">
      <c r="A169" t="s">
        <v>147</v>
      </c>
      <c r="B169">
        <v>2018011000692</v>
      </c>
      <c r="C169" t="s">
        <v>175</v>
      </c>
      <c r="D169" t="s">
        <v>188</v>
      </c>
      <c r="E169">
        <v>2320</v>
      </c>
      <c r="F169" s="28">
        <v>24269760</v>
      </c>
      <c r="G169">
        <v>3920</v>
      </c>
      <c r="H169" s="28">
        <v>24269760</v>
      </c>
      <c r="I169">
        <v>2925</v>
      </c>
      <c r="J169" s="28">
        <v>3033720</v>
      </c>
      <c r="K169" s="28">
        <v>24269760</v>
      </c>
      <c r="L169">
        <v>43941</v>
      </c>
      <c r="N169" t="s">
        <v>246</v>
      </c>
      <c r="O169" s="28">
        <v>24269760</v>
      </c>
      <c r="P169" s="28">
        <v>0</v>
      </c>
      <c r="Q169" s="28">
        <v>24269760</v>
      </c>
      <c r="R169" s="28">
        <v>24269760</v>
      </c>
      <c r="S169" s="28">
        <v>0</v>
      </c>
      <c r="T169" t="s">
        <v>359</v>
      </c>
      <c r="V169" t="s">
        <v>533</v>
      </c>
      <c r="W169" t="s">
        <v>756</v>
      </c>
    </row>
    <row r="170" spans="1:23" x14ac:dyDescent="0.3">
      <c r="A170" t="s">
        <v>147</v>
      </c>
      <c r="B170">
        <v>2018011000692</v>
      </c>
      <c r="C170" t="s">
        <v>175</v>
      </c>
      <c r="D170" t="s">
        <v>189</v>
      </c>
      <c r="E170">
        <v>1820</v>
      </c>
      <c r="F170" s="28">
        <v>18333918</v>
      </c>
      <c r="G170">
        <v>2420</v>
      </c>
      <c r="H170" s="28">
        <v>18333918</v>
      </c>
      <c r="I170">
        <v>2915</v>
      </c>
      <c r="J170" s="28">
        <v>2037102</v>
      </c>
      <c r="K170" s="28">
        <v>18333918</v>
      </c>
      <c r="L170">
        <v>43910</v>
      </c>
      <c r="N170" t="s">
        <v>291</v>
      </c>
      <c r="O170" s="28">
        <v>18333918</v>
      </c>
      <c r="P170" s="28">
        <v>0</v>
      </c>
      <c r="Q170" s="28">
        <v>18333918</v>
      </c>
      <c r="R170" s="28">
        <v>18333918</v>
      </c>
      <c r="S170" s="28">
        <v>0</v>
      </c>
      <c r="T170" t="s">
        <v>359</v>
      </c>
      <c r="V170" t="s">
        <v>534</v>
      </c>
      <c r="W170" t="s">
        <v>757</v>
      </c>
    </row>
    <row r="171" spans="1:23" x14ac:dyDescent="0.3">
      <c r="A171" t="s">
        <v>147</v>
      </c>
      <c r="B171">
        <v>2018011000692</v>
      </c>
      <c r="C171" t="s">
        <v>175</v>
      </c>
      <c r="D171" t="s">
        <v>189</v>
      </c>
      <c r="E171">
        <v>1820</v>
      </c>
      <c r="F171" s="28">
        <v>35342100</v>
      </c>
      <c r="G171">
        <v>2820</v>
      </c>
      <c r="H171" s="28">
        <v>35342100</v>
      </c>
      <c r="I171">
        <v>2436</v>
      </c>
      <c r="J171" s="28">
        <v>3534210</v>
      </c>
      <c r="K171" s="28">
        <v>35342100</v>
      </c>
      <c r="N171" t="s">
        <v>292</v>
      </c>
      <c r="O171" s="28">
        <v>35342100</v>
      </c>
      <c r="P171" s="28">
        <v>0</v>
      </c>
      <c r="Q171" s="28">
        <v>35342100</v>
      </c>
      <c r="R171" s="28">
        <v>35342100</v>
      </c>
      <c r="S171" s="28">
        <v>0</v>
      </c>
      <c r="T171" t="s">
        <v>360</v>
      </c>
      <c r="V171" t="s">
        <v>535</v>
      </c>
      <c r="W171" t="s">
        <v>758</v>
      </c>
    </row>
    <row r="172" spans="1:23" x14ac:dyDescent="0.3">
      <c r="A172" t="s">
        <v>147</v>
      </c>
      <c r="B172">
        <v>2018011000692</v>
      </c>
      <c r="C172" t="s">
        <v>175</v>
      </c>
      <c r="D172" t="s">
        <v>189</v>
      </c>
      <c r="E172">
        <v>1420</v>
      </c>
      <c r="F172" s="28">
        <v>16296816</v>
      </c>
      <c r="G172">
        <v>2620</v>
      </c>
      <c r="H172" s="28">
        <v>162969816</v>
      </c>
      <c r="I172">
        <v>2434</v>
      </c>
      <c r="J172" s="28">
        <v>2037102</v>
      </c>
      <c r="K172" s="28">
        <v>16296816</v>
      </c>
      <c r="L172">
        <v>43900</v>
      </c>
      <c r="N172" t="s">
        <v>293</v>
      </c>
      <c r="O172" s="28">
        <v>16296816</v>
      </c>
      <c r="P172" s="28">
        <v>0</v>
      </c>
      <c r="Q172" s="28">
        <v>16296816</v>
      </c>
      <c r="R172" s="28">
        <v>16296816</v>
      </c>
      <c r="S172" s="28">
        <v>0</v>
      </c>
      <c r="T172" t="s">
        <v>360</v>
      </c>
      <c r="V172" t="s">
        <v>536</v>
      </c>
      <c r="W172" t="s">
        <v>759</v>
      </c>
    </row>
    <row r="173" spans="1:23" x14ac:dyDescent="0.3">
      <c r="A173" t="s">
        <v>147</v>
      </c>
      <c r="B173">
        <v>2018011000692</v>
      </c>
      <c r="C173" t="s">
        <v>175</v>
      </c>
      <c r="D173" t="s">
        <v>189</v>
      </c>
      <c r="E173">
        <v>1620</v>
      </c>
      <c r="F173" s="28">
        <v>20749384</v>
      </c>
      <c r="G173">
        <v>2720</v>
      </c>
      <c r="H173" s="28">
        <v>20749384</v>
      </c>
      <c r="I173">
        <v>2435</v>
      </c>
      <c r="J173" s="28">
        <v>2593673</v>
      </c>
      <c r="K173" s="28">
        <v>20749384</v>
      </c>
      <c r="L173">
        <v>43900</v>
      </c>
      <c r="N173" t="s">
        <v>293</v>
      </c>
      <c r="O173" s="28">
        <v>20749384</v>
      </c>
      <c r="P173" s="28">
        <v>0</v>
      </c>
      <c r="Q173" s="28">
        <v>20749384</v>
      </c>
      <c r="R173" s="28">
        <v>20749384</v>
      </c>
      <c r="S173" s="28">
        <v>0</v>
      </c>
      <c r="T173" t="s">
        <v>360</v>
      </c>
      <c r="V173" t="s">
        <v>537</v>
      </c>
      <c r="W173" t="s">
        <v>760</v>
      </c>
    </row>
    <row r="174" spans="1:23" x14ac:dyDescent="0.3">
      <c r="A174" t="s">
        <v>147</v>
      </c>
      <c r="B174">
        <v>2018011000692</v>
      </c>
      <c r="C174" t="s">
        <v>175</v>
      </c>
      <c r="D174" t="s">
        <v>189</v>
      </c>
      <c r="E174">
        <v>1320</v>
      </c>
      <c r="F174" s="28">
        <v>10634060</v>
      </c>
      <c r="G174">
        <v>2520</v>
      </c>
      <c r="H174" s="28">
        <v>10634060</v>
      </c>
      <c r="I174">
        <v>2433</v>
      </c>
      <c r="J174" s="28">
        <v>2539673</v>
      </c>
      <c r="K174" s="28">
        <v>10634060</v>
      </c>
      <c r="L174">
        <v>43900</v>
      </c>
      <c r="N174" t="s">
        <v>294</v>
      </c>
      <c r="O174" s="28">
        <v>10634060</v>
      </c>
      <c r="P174" s="28">
        <v>0</v>
      </c>
      <c r="Q174" s="28">
        <v>10634060</v>
      </c>
      <c r="R174" s="28">
        <v>10634060</v>
      </c>
      <c r="S174" s="28">
        <v>0</v>
      </c>
      <c r="T174" t="s">
        <v>360</v>
      </c>
      <c r="V174" t="s">
        <v>538</v>
      </c>
      <c r="W174" t="s">
        <v>761</v>
      </c>
    </row>
    <row r="175" spans="1:23" x14ac:dyDescent="0.3">
      <c r="A175" t="s">
        <v>144</v>
      </c>
      <c r="B175" t="s">
        <v>186</v>
      </c>
      <c r="C175">
        <v>0</v>
      </c>
      <c r="D175" t="s">
        <v>189</v>
      </c>
      <c r="E175">
        <v>220</v>
      </c>
      <c r="F175" s="28">
        <v>4030000</v>
      </c>
      <c r="G175">
        <v>3520</v>
      </c>
      <c r="H175" s="28">
        <v>4030000</v>
      </c>
      <c r="I175">
        <v>402643</v>
      </c>
      <c r="J175" s="28">
        <v>417589</v>
      </c>
      <c r="K175" s="28">
        <v>4030000</v>
      </c>
      <c r="L175">
        <v>43894</v>
      </c>
      <c r="N175" t="s">
        <v>295</v>
      </c>
      <c r="O175" s="28">
        <v>4030000</v>
      </c>
      <c r="P175" s="28">
        <v>0</v>
      </c>
      <c r="Q175" s="28">
        <v>4030000</v>
      </c>
      <c r="R175" s="28">
        <v>4030000</v>
      </c>
      <c r="S175" s="28">
        <v>0</v>
      </c>
      <c r="T175" t="s">
        <v>361</v>
      </c>
      <c r="U175" t="s">
        <v>350</v>
      </c>
      <c r="V175" t="s">
        <v>539</v>
      </c>
      <c r="W175" t="s">
        <v>762</v>
      </c>
    </row>
    <row r="176" spans="1:23" x14ac:dyDescent="0.3">
      <c r="A176" t="s">
        <v>144</v>
      </c>
      <c r="B176" t="s">
        <v>186</v>
      </c>
      <c r="C176">
        <v>0</v>
      </c>
      <c r="D176" t="s">
        <v>189</v>
      </c>
      <c r="E176">
        <v>920</v>
      </c>
      <c r="F176" s="28">
        <v>40579870</v>
      </c>
      <c r="G176">
        <v>3020</v>
      </c>
      <c r="H176" s="28">
        <v>40579870</v>
      </c>
      <c r="I176">
        <v>402642</v>
      </c>
      <c r="J176" s="28">
        <v>4057987</v>
      </c>
      <c r="K176" s="28">
        <v>40579870</v>
      </c>
      <c r="L176">
        <v>43892</v>
      </c>
      <c r="N176" t="s">
        <v>296</v>
      </c>
      <c r="O176" s="28">
        <v>40579870</v>
      </c>
      <c r="P176" s="28">
        <v>0</v>
      </c>
      <c r="Q176" s="28">
        <v>40579870</v>
      </c>
      <c r="R176" s="28">
        <v>40579870</v>
      </c>
      <c r="S176" s="28">
        <v>0</v>
      </c>
      <c r="T176" t="s">
        <v>361</v>
      </c>
      <c r="U176" t="s">
        <v>350</v>
      </c>
      <c r="V176" t="s">
        <v>540</v>
      </c>
      <c r="W176" t="s">
        <v>763</v>
      </c>
    </row>
    <row r="177" spans="1:23" x14ac:dyDescent="0.3">
      <c r="A177" t="s">
        <v>147</v>
      </c>
      <c r="B177">
        <v>2018011000692</v>
      </c>
      <c r="C177" t="s">
        <v>175</v>
      </c>
      <c r="D177" t="s">
        <v>189</v>
      </c>
      <c r="E177">
        <v>1420</v>
      </c>
      <c r="F177" s="28">
        <v>448281550</v>
      </c>
      <c r="G177">
        <v>6020</v>
      </c>
      <c r="H177" s="28">
        <v>31500000</v>
      </c>
      <c r="I177">
        <v>402663</v>
      </c>
      <c r="J177" s="28">
        <v>3500000</v>
      </c>
      <c r="K177" s="28">
        <v>31500000</v>
      </c>
      <c r="L177">
        <v>43907</v>
      </c>
      <c r="N177" t="s">
        <v>297</v>
      </c>
      <c r="O177" s="28">
        <v>448281550</v>
      </c>
      <c r="P177" s="28">
        <v>0</v>
      </c>
      <c r="Q177" s="28">
        <v>448281550</v>
      </c>
      <c r="R177" s="28">
        <v>448281550</v>
      </c>
      <c r="S177" s="28">
        <v>0</v>
      </c>
      <c r="T177" t="s">
        <v>361</v>
      </c>
      <c r="V177" t="s">
        <v>541</v>
      </c>
      <c r="W177" t="s">
        <v>764</v>
      </c>
    </row>
    <row r="178" spans="1:23" x14ac:dyDescent="0.3">
      <c r="A178" t="s">
        <v>147</v>
      </c>
      <c r="B178">
        <v>2018011000692</v>
      </c>
      <c r="C178" t="s">
        <v>175</v>
      </c>
      <c r="D178" t="s">
        <v>189</v>
      </c>
      <c r="E178">
        <v>1420</v>
      </c>
      <c r="F178" s="28">
        <v>448281550</v>
      </c>
      <c r="G178">
        <v>5920</v>
      </c>
      <c r="H178" s="28">
        <v>18198112</v>
      </c>
      <c r="I178">
        <v>402662</v>
      </c>
      <c r="J178" s="28">
        <v>2037102</v>
      </c>
      <c r="K178" s="28">
        <v>18198112</v>
      </c>
      <c r="L178">
        <v>43906</v>
      </c>
      <c r="N178" t="s">
        <v>298</v>
      </c>
      <c r="O178" s="28">
        <v>448281550</v>
      </c>
      <c r="P178" s="28">
        <v>0</v>
      </c>
      <c r="Q178" s="28">
        <v>448281550</v>
      </c>
      <c r="R178" s="28">
        <v>448281550</v>
      </c>
      <c r="S178" s="28">
        <v>0</v>
      </c>
      <c r="T178" t="s">
        <v>361</v>
      </c>
      <c r="V178" t="s">
        <v>542</v>
      </c>
      <c r="W178" t="s">
        <v>765</v>
      </c>
    </row>
    <row r="179" spans="1:23" x14ac:dyDescent="0.3">
      <c r="A179" t="s">
        <v>147</v>
      </c>
      <c r="B179">
        <v>2018011000692</v>
      </c>
      <c r="C179" t="s">
        <v>175</v>
      </c>
      <c r="D179" t="s">
        <v>189</v>
      </c>
      <c r="E179">
        <v>1720</v>
      </c>
      <c r="F179" s="28">
        <v>28766667</v>
      </c>
      <c r="G179">
        <v>4920</v>
      </c>
      <c r="H179" s="28">
        <v>27500000</v>
      </c>
      <c r="I179">
        <v>1641</v>
      </c>
      <c r="J179" s="28">
        <v>2750000</v>
      </c>
      <c r="K179" s="28">
        <v>27500000</v>
      </c>
      <c r="L179">
        <v>43909</v>
      </c>
      <c r="N179" t="s">
        <v>299</v>
      </c>
      <c r="O179" s="28">
        <v>28766667</v>
      </c>
      <c r="P179" s="28">
        <v>0</v>
      </c>
      <c r="Q179" s="28">
        <v>28766667</v>
      </c>
      <c r="R179" s="28">
        <v>28766667</v>
      </c>
      <c r="S179" s="28">
        <v>0</v>
      </c>
      <c r="T179" t="s">
        <v>362</v>
      </c>
      <c r="V179" t="s">
        <v>543</v>
      </c>
      <c r="W179" t="s">
        <v>766</v>
      </c>
    </row>
    <row r="180" spans="1:23" x14ac:dyDescent="0.3">
      <c r="A180" t="s">
        <v>147</v>
      </c>
      <c r="B180">
        <v>2018011000692</v>
      </c>
      <c r="C180" t="s">
        <v>175</v>
      </c>
      <c r="D180" t="s">
        <v>189</v>
      </c>
      <c r="E180">
        <v>1820</v>
      </c>
      <c r="F180" s="28">
        <v>15415792</v>
      </c>
      <c r="G180">
        <v>5020</v>
      </c>
      <c r="H180" s="28">
        <v>15415792</v>
      </c>
      <c r="I180">
        <v>1642</v>
      </c>
      <c r="J180" s="28">
        <v>1651692</v>
      </c>
      <c r="K180" s="28">
        <v>15415792</v>
      </c>
      <c r="L180">
        <v>43910</v>
      </c>
      <c r="N180" t="s">
        <v>299</v>
      </c>
      <c r="O180" s="28">
        <v>15415792</v>
      </c>
      <c r="P180" s="28">
        <v>0</v>
      </c>
      <c r="Q180" s="28">
        <v>15415792</v>
      </c>
      <c r="R180" s="28">
        <v>15415792</v>
      </c>
      <c r="S180" s="28">
        <v>0</v>
      </c>
      <c r="T180" t="s">
        <v>362</v>
      </c>
      <c r="V180" t="s">
        <v>544</v>
      </c>
      <c r="W180" t="s">
        <v>767</v>
      </c>
    </row>
    <row r="181" spans="1:23" x14ac:dyDescent="0.3">
      <c r="A181" t="s">
        <v>147</v>
      </c>
      <c r="B181">
        <v>2018011000692</v>
      </c>
      <c r="C181" t="s">
        <v>175</v>
      </c>
      <c r="D181" t="s">
        <v>189</v>
      </c>
      <c r="E181">
        <v>1320</v>
      </c>
      <c r="F181" s="28">
        <v>19352469</v>
      </c>
      <c r="G181">
        <v>3320</v>
      </c>
      <c r="H181" s="28">
        <v>19352469</v>
      </c>
      <c r="I181">
        <v>1633</v>
      </c>
      <c r="J181" s="28">
        <v>2037102</v>
      </c>
      <c r="K181" s="28">
        <v>19352469</v>
      </c>
      <c r="L181">
        <v>43900</v>
      </c>
      <c r="N181" t="s">
        <v>300</v>
      </c>
      <c r="O181" s="28">
        <v>19352469</v>
      </c>
      <c r="P181" s="28">
        <v>0</v>
      </c>
      <c r="Q181" s="28">
        <v>19352469</v>
      </c>
      <c r="R181" s="28">
        <v>19352469</v>
      </c>
      <c r="S181" s="28">
        <v>0</v>
      </c>
      <c r="T181" t="s">
        <v>362</v>
      </c>
      <c r="V181" t="s">
        <v>545</v>
      </c>
      <c r="W181" t="s">
        <v>768</v>
      </c>
    </row>
    <row r="182" spans="1:23" x14ac:dyDescent="0.3">
      <c r="A182" t="s">
        <v>147</v>
      </c>
      <c r="B182">
        <v>2018011000692</v>
      </c>
      <c r="C182" t="s">
        <v>175</v>
      </c>
      <c r="D182" t="s">
        <v>189</v>
      </c>
      <c r="E182">
        <v>1620</v>
      </c>
      <c r="F182" s="28">
        <v>33833333</v>
      </c>
      <c r="G182">
        <v>4820</v>
      </c>
      <c r="H182" s="28">
        <v>33833333</v>
      </c>
      <c r="I182">
        <v>1640</v>
      </c>
      <c r="J182" s="28">
        <v>3500000</v>
      </c>
      <c r="K182" s="28">
        <v>33833333</v>
      </c>
      <c r="L182">
        <v>43909</v>
      </c>
      <c r="N182" t="s">
        <v>301</v>
      </c>
      <c r="O182" s="28">
        <v>33833333</v>
      </c>
      <c r="P182" s="28">
        <v>0</v>
      </c>
      <c r="Q182" s="28">
        <v>33833333</v>
      </c>
      <c r="R182" s="28">
        <v>33833333</v>
      </c>
      <c r="S182" s="28">
        <v>0</v>
      </c>
      <c r="T182" t="s">
        <v>362</v>
      </c>
      <c r="V182" t="s">
        <v>546</v>
      </c>
      <c r="W182" t="s">
        <v>769</v>
      </c>
    </row>
    <row r="183" spans="1:23" x14ac:dyDescent="0.3">
      <c r="A183" t="s">
        <v>147</v>
      </c>
      <c r="B183">
        <v>2018011000692</v>
      </c>
      <c r="C183" t="s">
        <v>175</v>
      </c>
      <c r="D183" t="s">
        <v>189</v>
      </c>
      <c r="E183">
        <v>1720</v>
      </c>
      <c r="F183" s="28">
        <v>31500000</v>
      </c>
      <c r="G183">
        <v>2120</v>
      </c>
      <c r="H183" s="28">
        <v>26858341</v>
      </c>
      <c r="I183">
        <v>832</v>
      </c>
      <c r="J183" s="28">
        <v>2750000</v>
      </c>
      <c r="K183" s="28">
        <v>26858341</v>
      </c>
      <c r="L183">
        <v>43899</v>
      </c>
      <c r="N183" t="s">
        <v>302</v>
      </c>
      <c r="O183" s="28">
        <v>31500000</v>
      </c>
      <c r="P183" s="28">
        <v>0</v>
      </c>
      <c r="Q183" s="28">
        <v>31500000</v>
      </c>
      <c r="R183" s="28">
        <v>31500000</v>
      </c>
      <c r="S183" s="28">
        <v>0</v>
      </c>
      <c r="T183" t="s">
        <v>363</v>
      </c>
      <c r="V183" t="s">
        <v>547</v>
      </c>
      <c r="W183" t="s">
        <v>770</v>
      </c>
    </row>
    <row r="184" spans="1:23" x14ac:dyDescent="0.3">
      <c r="A184" t="s">
        <v>144</v>
      </c>
      <c r="B184" t="s">
        <v>186</v>
      </c>
      <c r="C184">
        <v>0</v>
      </c>
      <c r="D184" t="s">
        <v>189</v>
      </c>
      <c r="E184">
        <v>520</v>
      </c>
      <c r="F184" s="28">
        <v>25543550</v>
      </c>
      <c r="G184">
        <v>1620</v>
      </c>
      <c r="H184" s="28">
        <v>25543500</v>
      </c>
      <c r="I184">
        <v>1897</v>
      </c>
      <c r="J184" s="28">
        <v>2554350</v>
      </c>
      <c r="K184" s="28">
        <v>25543500</v>
      </c>
      <c r="L184">
        <v>43892</v>
      </c>
      <c r="N184" t="s">
        <v>292</v>
      </c>
      <c r="O184" s="28">
        <v>25543550</v>
      </c>
      <c r="P184" s="28">
        <v>0</v>
      </c>
      <c r="Q184" s="28">
        <v>25543550</v>
      </c>
      <c r="R184" s="28">
        <v>25543550</v>
      </c>
      <c r="S184" s="28">
        <v>0</v>
      </c>
      <c r="T184" t="s">
        <v>364</v>
      </c>
      <c r="U184" t="s">
        <v>350</v>
      </c>
      <c r="V184" t="s">
        <v>548</v>
      </c>
      <c r="W184" t="s">
        <v>771</v>
      </c>
    </row>
    <row r="185" spans="1:23" x14ac:dyDescent="0.3">
      <c r="A185" t="s">
        <v>147</v>
      </c>
      <c r="B185">
        <v>2018011000692</v>
      </c>
      <c r="C185" t="s">
        <v>175</v>
      </c>
      <c r="D185" t="s">
        <v>189</v>
      </c>
      <c r="E185">
        <v>1820</v>
      </c>
      <c r="F185" s="28">
        <v>27500000</v>
      </c>
      <c r="G185">
        <v>2220</v>
      </c>
      <c r="H185" s="28">
        <v>26675000</v>
      </c>
      <c r="I185">
        <v>1900</v>
      </c>
      <c r="J185" s="28">
        <v>2750000</v>
      </c>
      <c r="K185" s="28">
        <v>26675000</v>
      </c>
      <c r="L185">
        <v>43900</v>
      </c>
      <c r="N185" t="s">
        <v>303</v>
      </c>
      <c r="O185" s="28">
        <v>27500000</v>
      </c>
      <c r="P185" s="28">
        <v>0</v>
      </c>
      <c r="Q185" s="28">
        <v>27500000</v>
      </c>
      <c r="R185" s="28">
        <v>27500000</v>
      </c>
      <c r="S185" s="28">
        <v>0</v>
      </c>
      <c r="T185" t="s">
        <v>364</v>
      </c>
      <c r="V185" t="s">
        <v>549</v>
      </c>
      <c r="W185" t="s">
        <v>772</v>
      </c>
    </row>
    <row r="186" spans="1:23" x14ac:dyDescent="0.3">
      <c r="A186" t="s">
        <v>147</v>
      </c>
      <c r="B186">
        <v>2018011000692</v>
      </c>
      <c r="C186" t="s">
        <v>175</v>
      </c>
      <c r="D186" t="s">
        <v>189</v>
      </c>
      <c r="E186">
        <v>1720</v>
      </c>
      <c r="F186" s="28">
        <v>16516920</v>
      </c>
      <c r="G186">
        <v>2320</v>
      </c>
      <c r="H186" s="28">
        <v>16021412</v>
      </c>
      <c r="I186">
        <v>1899</v>
      </c>
      <c r="J186" s="28">
        <v>1651692</v>
      </c>
      <c r="K186" s="28">
        <v>16021412</v>
      </c>
      <c r="L186">
        <v>43900</v>
      </c>
      <c r="N186" t="s">
        <v>304</v>
      </c>
      <c r="O186" s="28">
        <v>16516920</v>
      </c>
      <c r="P186" s="28">
        <v>0</v>
      </c>
      <c r="Q186" s="28">
        <v>16516920</v>
      </c>
      <c r="R186" s="28">
        <v>16516920</v>
      </c>
      <c r="S186" s="28">
        <v>0</v>
      </c>
      <c r="T186" t="s">
        <v>364</v>
      </c>
      <c r="V186" t="s">
        <v>550</v>
      </c>
      <c r="W186" t="s">
        <v>773</v>
      </c>
    </row>
    <row r="187" spans="1:23" x14ac:dyDescent="0.3">
      <c r="A187" t="s">
        <v>144</v>
      </c>
      <c r="B187" t="s">
        <v>186</v>
      </c>
      <c r="C187">
        <v>0</v>
      </c>
      <c r="D187" t="s">
        <v>189</v>
      </c>
      <c r="E187">
        <v>1220</v>
      </c>
      <c r="F187" s="28">
        <v>56938660</v>
      </c>
      <c r="G187">
        <v>2120</v>
      </c>
      <c r="H187" s="28">
        <v>31769800</v>
      </c>
      <c r="I187">
        <v>763</v>
      </c>
      <c r="J187" s="28">
        <v>3176980</v>
      </c>
      <c r="K187" s="28">
        <v>31769800</v>
      </c>
      <c r="L187">
        <v>43892</v>
      </c>
      <c r="N187" t="s">
        <v>292</v>
      </c>
      <c r="O187" s="28">
        <v>56938660</v>
      </c>
      <c r="P187" s="28">
        <v>0</v>
      </c>
      <c r="Q187" s="28">
        <v>56938660</v>
      </c>
      <c r="R187" s="28">
        <v>56938660</v>
      </c>
      <c r="S187" s="28">
        <v>0</v>
      </c>
      <c r="T187" t="s">
        <v>365</v>
      </c>
      <c r="U187" t="s">
        <v>350</v>
      </c>
      <c r="V187" t="s">
        <v>551</v>
      </c>
      <c r="W187" t="s">
        <v>774</v>
      </c>
    </row>
    <row r="188" spans="1:23" x14ac:dyDescent="0.3">
      <c r="A188" t="s">
        <v>144</v>
      </c>
      <c r="B188" t="s">
        <v>186</v>
      </c>
      <c r="C188">
        <v>0</v>
      </c>
      <c r="D188" t="s">
        <v>189</v>
      </c>
      <c r="E188">
        <v>1220</v>
      </c>
      <c r="F188" s="28">
        <v>56938660</v>
      </c>
      <c r="G188">
        <v>2020</v>
      </c>
      <c r="H188" s="28">
        <v>25168860</v>
      </c>
      <c r="I188">
        <v>764</v>
      </c>
      <c r="J188" s="28">
        <v>2516886</v>
      </c>
      <c r="K188" s="28">
        <v>25168860</v>
      </c>
      <c r="L188">
        <v>43892</v>
      </c>
      <c r="N188" t="s">
        <v>292</v>
      </c>
      <c r="O188" s="28">
        <v>56938660</v>
      </c>
      <c r="P188" s="28">
        <v>0</v>
      </c>
      <c r="Q188" s="28">
        <v>56938660</v>
      </c>
      <c r="R188" s="28">
        <v>56938660</v>
      </c>
      <c r="S188" s="28">
        <v>0</v>
      </c>
      <c r="T188" t="s">
        <v>365</v>
      </c>
      <c r="U188" t="s">
        <v>350</v>
      </c>
      <c r="V188" t="s">
        <v>552</v>
      </c>
      <c r="W188" t="s">
        <v>775</v>
      </c>
    </row>
    <row r="189" spans="1:23" x14ac:dyDescent="0.3">
      <c r="A189" t="s">
        <v>147</v>
      </c>
      <c r="B189">
        <v>2018011000692</v>
      </c>
      <c r="C189" t="s">
        <v>175</v>
      </c>
      <c r="D189" t="s">
        <v>189</v>
      </c>
      <c r="E189">
        <v>1820</v>
      </c>
      <c r="F189" s="28">
        <v>65337200</v>
      </c>
      <c r="G189">
        <v>2820</v>
      </c>
      <c r="H189" s="28">
        <v>23375000</v>
      </c>
      <c r="I189">
        <v>774</v>
      </c>
      <c r="J189" s="28">
        <v>2750000</v>
      </c>
      <c r="K189" s="28">
        <v>23375000</v>
      </c>
      <c r="L189">
        <v>43934</v>
      </c>
      <c r="N189" t="s">
        <v>305</v>
      </c>
      <c r="O189" s="28">
        <v>65337200</v>
      </c>
      <c r="P189" s="28">
        <v>0</v>
      </c>
      <c r="Q189" s="28">
        <v>65337200</v>
      </c>
      <c r="R189" s="28">
        <v>65337200</v>
      </c>
      <c r="S189" s="28">
        <v>0</v>
      </c>
      <c r="T189" t="s">
        <v>365</v>
      </c>
      <c r="V189" t="s">
        <v>553</v>
      </c>
      <c r="W189" t="s">
        <v>776</v>
      </c>
    </row>
    <row r="190" spans="1:23" x14ac:dyDescent="0.3">
      <c r="A190" t="s">
        <v>147</v>
      </c>
      <c r="B190">
        <v>2018011000692</v>
      </c>
      <c r="C190" t="s">
        <v>175</v>
      </c>
      <c r="D190" t="s">
        <v>189</v>
      </c>
      <c r="E190">
        <v>1820</v>
      </c>
      <c r="F190" s="28">
        <v>65337200</v>
      </c>
      <c r="G190">
        <v>2620</v>
      </c>
      <c r="H190" s="28">
        <v>20749384</v>
      </c>
      <c r="I190">
        <v>775</v>
      </c>
      <c r="J190" s="28">
        <v>2593673</v>
      </c>
      <c r="K190" s="28">
        <v>20749384</v>
      </c>
      <c r="L190">
        <v>43934</v>
      </c>
      <c r="N190" t="s">
        <v>306</v>
      </c>
      <c r="O190" s="28">
        <v>65337200</v>
      </c>
      <c r="P190" s="28">
        <v>0</v>
      </c>
      <c r="Q190" s="28">
        <v>65337200</v>
      </c>
      <c r="R190" s="28">
        <v>65337200</v>
      </c>
      <c r="S190" s="28">
        <v>0</v>
      </c>
      <c r="T190" t="s">
        <v>365</v>
      </c>
      <c r="V190" t="s">
        <v>554</v>
      </c>
      <c r="W190" t="s">
        <v>777</v>
      </c>
    </row>
    <row r="191" spans="1:23" x14ac:dyDescent="0.3">
      <c r="A191" t="s">
        <v>147</v>
      </c>
      <c r="B191" t="s">
        <v>164</v>
      </c>
      <c r="C191" t="s">
        <v>175</v>
      </c>
      <c r="D191" t="s">
        <v>189</v>
      </c>
      <c r="E191">
        <v>1920</v>
      </c>
      <c r="F191" s="28">
        <v>225282400</v>
      </c>
      <c r="G191">
        <v>2920</v>
      </c>
      <c r="H191" s="28">
        <v>17315367</v>
      </c>
      <c r="I191">
        <v>772</v>
      </c>
      <c r="J191" s="28">
        <v>2037102</v>
      </c>
      <c r="K191" s="28">
        <v>17315367</v>
      </c>
      <c r="L191">
        <v>43934</v>
      </c>
      <c r="N191" t="s">
        <v>305</v>
      </c>
      <c r="O191" s="28">
        <v>225282400</v>
      </c>
      <c r="P191" s="28">
        <v>0</v>
      </c>
      <c r="Q191" s="28">
        <v>225282400</v>
      </c>
      <c r="R191" s="28">
        <v>225282400</v>
      </c>
      <c r="S191" s="28">
        <v>0</v>
      </c>
      <c r="T191" t="s">
        <v>365</v>
      </c>
      <c r="V191" t="s">
        <v>555</v>
      </c>
      <c r="W191" t="s">
        <v>778</v>
      </c>
    </row>
    <row r="192" spans="1:23" x14ac:dyDescent="0.3">
      <c r="A192" t="s">
        <v>147</v>
      </c>
      <c r="B192" t="s">
        <v>164</v>
      </c>
      <c r="C192" t="s">
        <v>175</v>
      </c>
      <c r="D192" t="s">
        <v>189</v>
      </c>
      <c r="E192">
        <v>1820</v>
      </c>
      <c r="F192" s="28">
        <v>65337200</v>
      </c>
      <c r="G192">
        <v>2720</v>
      </c>
      <c r="H192" s="28">
        <v>13213536</v>
      </c>
      <c r="I192">
        <v>773</v>
      </c>
      <c r="J192" s="28">
        <v>1651692</v>
      </c>
      <c r="K192" s="28">
        <v>13213536</v>
      </c>
      <c r="L192">
        <v>43934</v>
      </c>
      <c r="N192" t="s">
        <v>306</v>
      </c>
      <c r="O192" s="28">
        <v>65337200</v>
      </c>
      <c r="P192" s="28">
        <v>0</v>
      </c>
      <c r="Q192" s="28">
        <v>65337200</v>
      </c>
      <c r="R192" s="28">
        <v>65337200</v>
      </c>
      <c r="S192" s="28">
        <v>0</v>
      </c>
      <c r="T192" t="s">
        <v>365</v>
      </c>
      <c r="V192" t="s">
        <v>556</v>
      </c>
      <c r="W192" t="s">
        <v>779</v>
      </c>
    </row>
    <row r="193" spans="1:23" x14ac:dyDescent="0.3">
      <c r="A193" t="s">
        <v>147</v>
      </c>
      <c r="B193">
        <v>2018011000692</v>
      </c>
      <c r="C193" t="s">
        <v>175</v>
      </c>
      <c r="D193" t="s">
        <v>189</v>
      </c>
      <c r="E193">
        <v>1220</v>
      </c>
      <c r="F193" s="28">
        <v>47166920</v>
      </c>
      <c r="G193">
        <v>2220</v>
      </c>
      <c r="H193" s="28">
        <v>26766667</v>
      </c>
      <c r="I193">
        <v>1529</v>
      </c>
      <c r="J193" s="28">
        <v>2750000</v>
      </c>
      <c r="K193" s="28">
        <v>26766667</v>
      </c>
      <c r="L193">
        <v>43899</v>
      </c>
      <c r="N193" t="s">
        <v>307</v>
      </c>
      <c r="O193" s="28">
        <v>47166920</v>
      </c>
      <c r="P193" s="28">
        <v>0</v>
      </c>
      <c r="Q193" s="28">
        <v>47166920</v>
      </c>
      <c r="R193" s="28">
        <v>47166920</v>
      </c>
      <c r="S193" s="28">
        <v>0</v>
      </c>
      <c r="T193" t="s">
        <v>366</v>
      </c>
      <c r="V193" t="s">
        <v>557</v>
      </c>
      <c r="W193" t="s">
        <v>780</v>
      </c>
    </row>
    <row r="194" spans="1:23" x14ac:dyDescent="0.3">
      <c r="A194" t="s">
        <v>147</v>
      </c>
      <c r="B194">
        <v>2018011000692</v>
      </c>
      <c r="C194" t="s">
        <v>175</v>
      </c>
      <c r="D194" t="s">
        <v>189</v>
      </c>
      <c r="E194">
        <v>1220</v>
      </c>
      <c r="F194" s="28">
        <v>47166920</v>
      </c>
      <c r="G194">
        <v>2320</v>
      </c>
      <c r="H194" s="28">
        <v>16076469</v>
      </c>
      <c r="I194">
        <v>1530</v>
      </c>
      <c r="J194" s="28">
        <v>1651692</v>
      </c>
      <c r="K194" s="28">
        <v>16076469</v>
      </c>
      <c r="L194">
        <v>43899</v>
      </c>
      <c r="N194" t="s">
        <v>308</v>
      </c>
      <c r="O194" s="28">
        <v>47166920</v>
      </c>
      <c r="P194" s="28">
        <v>0</v>
      </c>
      <c r="Q194" s="28">
        <v>47166920</v>
      </c>
      <c r="R194" s="28">
        <v>47166920</v>
      </c>
      <c r="S194" s="28">
        <v>0</v>
      </c>
      <c r="T194" t="s">
        <v>366</v>
      </c>
      <c r="V194" t="s">
        <v>558</v>
      </c>
      <c r="W194" t="s">
        <v>781</v>
      </c>
    </row>
    <row r="195" spans="1:23" x14ac:dyDescent="0.3">
      <c r="A195" t="s">
        <v>147</v>
      </c>
      <c r="B195">
        <v>2018011000692</v>
      </c>
      <c r="C195" t="s">
        <v>175</v>
      </c>
      <c r="D195" t="s">
        <v>189</v>
      </c>
      <c r="E195">
        <v>820</v>
      </c>
      <c r="F195" s="28">
        <v>28600000</v>
      </c>
      <c r="G195">
        <v>3720</v>
      </c>
      <c r="H195" s="28">
        <v>26491673</v>
      </c>
      <c r="I195">
        <v>3932</v>
      </c>
      <c r="J195" s="28">
        <v>2750000</v>
      </c>
      <c r="K195" s="28">
        <v>26491673</v>
      </c>
      <c r="L195">
        <v>43906</v>
      </c>
      <c r="N195" t="s">
        <v>268</v>
      </c>
      <c r="O195" s="28">
        <v>28600000</v>
      </c>
      <c r="P195" s="28">
        <v>0</v>
      </c>
      <c r="Q195" s="28">
        <v>28600000</v>
      </c>
      <c r="R195" s="28">
        <v>28600000</v>
      </c>
      <c r="S195" s="28">
        <v>0</v>
      </c>
      <c r="T195" t="s">
        <v>367</v>
      </c>
      <c r="V195" t="s">
        <v>559</v>
      </c>
      <c r="W195" t="s">
        <v>782</v>
      </c>
    </row>
    <row r="196" spans="1:23" x14ac:dyDescent="0.3">
      <c r="A196" t="s">
        <v>147</v>
      </c>
      <c r="B196">
        <v>2018011000692</v>
      </c>
      <c r="C196" t="s">
        <v>175</v>
      </c>
      <c r="D196" t="s">
        <v>189</v>
      </c>
      <c r="E196">
        <v>1120</v>
      </c>
      <c r="F196" s="28">
        <v>18333918</v>
      </c>
      <c r="G196">
        <v>3920</v>
      </c>
      <c r="H196" s="28">
        <v>18333918</v>
      </c>
      <c r="I196">
        <v>3935</v>
      </c>
      <c r="J196" s="28">
        <v>2037102</v>
      </c>
      <c r="K196" s="28">
        <v>18333918</v>
      </c>
      <c r="L196">
        <v>43907</v>
      </c>
      <c r="N196" t="s">
        <v>268</v>
      </c>
      <c r="O196" s="28">
        <v>18333918</v>
      </c>
      <c r="P196" s="28">
        <v>0</v>
      </c>
      <c r="Q196" s="28">
        <v>18333918</v>
      </c>
      <c r="R196" s="28">
        <v>18333918</v>
      </c>
      <c r="S196" s="28">
        <v>0</v>
      </c>
      <c r="T196" t="s">
        <v>367</v>
      </c>
      <c r="V196" t="s">
        <v>560</v>
      </c>
      <c r="W196" t="s">
        <v>783</v>
      </c>
    </row>
    <row r="197" spans="1:23" x14ac:dyDescent="0.3">
      <c r="A197" t="s">
        <v>147</v>
      </c>
      <c r="B197">
        <v>2018011000692</v>
      </c>
      <c r="C197" t="s">
        <v>175</v>
      </c>
      <c r="D197" t="s">
        <v>189</v>
      </c>
      <c r="E197">
        <v>1220</v>
      </c>
      <c r="F197" s="28">
        <v>18333918</v>
      </c>
      <c r="G197">
        <v>3620</v>
      </c>
      <c r="H197" s="28">
        <v>18333918</v>
      </c>
      <c r="I197">
        <v>3929</v>
      </c>
      <c r="J197" s="28">
        <v>2037102</v>
      </c>
      <c r="K197" s="28">
        <v>18333918</v>
      </c>
      <c r="L197">
        <v>43901</v>
      </c>
      <c r="N197" t="s">
        <v>309</v>
      </c>
      <c r="O197" s="28">
        <v>18333918</v>
      </c>
      <c r="P197" s="28">
        <v>0</v>
      </c>
      <c r="Q197" s="28">
        <v>18333918</v>
      </c>
      <c r="R197" s="28">
        <v>18333918</v>
      </c>
      <c r="S197" s="28">
        <v>0</v>
      </c>
      <c r="T197" t="s">
        <v>367</v>
      </c>
      <c r="V197" t="s">
        <v>561</v>
      </c>
      <c r="W197" t="s">
        <v>784</v>
      </c>
    </row>
    <row r="198" spans="1:23" x14ac:dyDescent="0.3">
      <c r="A198" t="s">
        <v>147</v>
      </c>
      <c r="B198">
        <v>2018011000692</v>
      </c>
      <c r="C198" t="s">
        <v>175</v>
      </c>
      <c r="D198" t="s">
        <v>189</v>
      </c>
      <c r="E198">
        <v>1320</v>
      </c>
      <c r="F198" s="28">
        <v>23343057</v>
      </c>
      <c r="G198">
        <v>3520</v>
      </c>
      <c r="H198" s="28">
        <v>23343057</v>
      </c>
      <c r="I198">
        <v>3930</v>
      </c>
      <c r="J198" s="28">
        <v>2593673</v>
      </c>
      <c r="K198" s="28">
        <v>23343057</v>
      </c>
      <c r="L198">
        <v>43901</v>
      </c>
      <c r="N198" t="s">
        <v>267</v>
      </c>
      <c r="O198" s="28">
        <v>23343057</v>
      </c>
      <c r="P198" s="28">
        <v>0</v>
      </c>
      <c r="Q198" s="28">
        <v>23343057</v>
      </c>
      <c r="R198" s="28">
        <v>23343057</v>
      </c>
      <c r="S198" s="28">
        <v>0</v>
      </c>
      <c r="T198" t="s">
        <v>367</v>
      </c>
      <c r="V198" t="s">
        <v>562</v>
      </c>
      <c r="W198" t="s">
        <v>785</v>
      </c>
    </row>
    <row r="199" spans="1:23" x14ac:dyDescent="0.3">
      <c r="A199" t="s">
        <v>147</v>
      </c>
      <c r="B199" t="s">
        <v>148</v>
      </c>
      <c r="C199" t="s">
        <v>171</v>
      </c>
      <c r="D199" t="s">
        <v>188</v>
      </c>
      <c r="E199">
        <v>1820</v>
      </c>
      <c r="F199" s="28">
        <v>24269760</v>
      </c>
      <c r="G199">
        <v>5420</v>
      </c>
      <c r="H199" s="28">
        <v>24269760</v>
      </c>
      <c r="I199">
        <v>3949</v>
      </c>
      <c r="J199" s="28">
        <v>3033720</v>
      </c>
      <c r="K199" s="28">
        <v>24269760</v>
      </c>
      <c r="L199">
        <v>43943</v>
      </c>
      <c r="N199" t="s">
        <v>246</v>
      </c>
      <c r="O199" s="28">
        <v>24269760</v>
      </c>
      <c r="P199" s="28">
        <v>0</v>
      </c>
      <c r="Q199" s="28">
        <v>24269760</v>
      </c>
      <c r="R199" s="28">
        <v>24269760</v>
      </c>
      <c r="S199" s="28">
        <v>0</v>
      </c>
      <c r="T199" t="s">
        <v>367</v>
      </c>
      <c r="V199" t="s">
        <v>563</v>
      </c>
      <c r="W199" t="s">
        <v>786</v>
      </c>
    </row>
    <row r="200" spans="1:23" x14ac:dyDescent="0.3">
      <c r="A200" t="s">
        <v>147</v>
      </c>
      <c r="B200" t="s">
        <v>164</v>
      </c>
      <c r="C200" t="s">
        <v>175</v>
      </c>
      <c r="D200" t="s">
        <v>189</v>
      </c>
      <c r="E200">
        <v>1120</v>
      </c>
      <c r="F200" s="28">
        <v>125354400</v>
      </c>
      <c r="G200">
        <v>1720</v>
      </c>
      <c r="H200" s="28">
        <v>23343057</v>
      </c>
      <c r="I200">
        <v>120806</v>
      </c>
      <c r="J200" s="28">
        <v>2593673</v>
      </c>
      <c r="K200" s="28">
        <v>23343057</v>
      </c>
      <c r="L200">
        <v>43906</v>
      </c>
      <c r="N200" t="s">
        <v>310</v>
      </c>
      <c r="O200" s="28">
        <v>125354400</v>
      </c>
      <c r="P200" s="28">
        <v>0</v>
      </c>
      <c r="Q200" s="28">
        <v>125354400</v>
      </c>
      <c r="R200" s="28">
        <v>125354400</v>
      </c>
      <c r="S200" s="28">
        <v>0</v>
      </c>
      <c r="T200" t="s">
        <v>368</v>
      </c>
      <c r="V200" t="s">
        <v>564</v>
      </c>
      <c r="W200" t="s">
        <v>787</v>
      </c>
    </row>
    <row r="201" spans="1:23" x14ac:dyDescent="0.3">
      <c r="A201" t="s">
        <v>147</v>
      </c>
      <c r="B201" t="s">
        <v>148</v>
      </c>
      <c r="C201" t="s">
        <v>171</v>
      </c>
      <c r="D201" t="s">
        <v>188</v>
      </c>
      <c r="E201">
        <v>1420</v>
      </c>
      <c r="F201" s="28">
        <v>24269760</v>
      </c>
      <c r="G201">
        <v>2620</v>
      </c>
      <c r="H201" s="28">
        <v>24269760</v>
      </c>
      <c r="I201">
        <v>120812</v>
      </c>
      <c r="J201" s="28">
        <v>3033720</v>
      </c>
      <c r="K201" s="28">
        <v>24269760</v>
      </c>
      <c r="L201">
        <v>43948</v>
      </c>
      <c r="N201" t="s">
        <v>241</v>
      </c>
      <c r="O201" s="28">
        <v>24269760</v>
      </c>
      <c r="P201" s="28">
        <v>0</v>
      </c>
      <c r="Q201" s="28">
        <v>24269760</v>
      </c>
      <c r="R201" s="28">
        <v>24269760</v>
      </c>
      <c r="S201" s="28">
        <v>0</v>
      </c>
      <c r="T201" t="s">
        <v>368</v>
      </c>
      <c r="V201" t="s">
        <v>565</v>
      </c>
      <c r="W201" t="s">
        <v>788</v>
      </c>
    </row>
    <row r="202" spans="1:23" x14ac:dyDescent="0.3">
      <c r="A202" t="s">
        <v>144</v>
      </c>
      <c r="B202" t="s">
        <v>186</v>
      </c>
      <c r="C202">
        <v>0</v>
      </c>
      <c r="D202" t="s">
        <v>189</v>
      </c>
      <c r="E202">
        <v>820</v>
      </c>
      <c r="F202" s="28">
        <v>18320000</v>
      </c>
      <c r="G202">
        <v>1820</v>
      </c>
      <c r="H202" s="28">
        <v>15572000</v>
      </c>
      <c r="I202">
        <v>2163</v>
      </c>
      <c r="J202" s="28">
        <v>1832000</v>
      </c>
      <c r="K202" s="28">
        <v>15572000</v>
      </c>
      <c r="L202">
        <v>43890</v>
      </c>
      <c r="N202" t="s">
        <v>311</v>
      </c>
      <c r="O202" s="28">
        <v>18320000</v>
      </c>
      <c r="P202" s="28">
        <v>0</v>
      </c>
      <c r="Q202" s="28">
        <v>18320000</v>
      </c>
      <c r="R202" s="28">
        <v>18320000</v>
      </c>
      <c r="S202" s="28">
        <v>0</v>
      </c>
      <c r="T202" t="s">
        <v>369</v>
      </c>
      <c r="U202" t="s">
        <v>350</v>
      </c>
      <c r="V202" t="s">
        <v>566</v>
      </c>
      <c r="W202" t="s">
        <v>789</v>
      </c>
    </row>
    <row r="203" spans="1:23" x14ac:dyDescent="0.3">
      <c r="A203" t="s">
        <v>147</v>
      </c>
      <c r="B203" t="s">
        <v>164</v>
      </c>
      <c r="C203" t="s">
        <v>175</v>
      </c>
      <c r="D203" t="s">
        <v>189</v>
      </c>
      <c r="E203">
        <v>2020</v>
      </c>
      <c r="F203" s="28">
        <v>34753065</v>
      </c>
      <c r="G203">
        <v>2020</v>
      </c>
      <c r="H203" s="28">
        <v>34753065</v>
      </c>
      <c r="I203">
        <v>2164</v>
      </c>
      <c r="J203" s="28">
        <v>3534210</v>
      </c>
      <c r="K203" s="28">
        <v>34753065</v>
      </c>
      <c r="L203">
        <v>43895</v>
      </c>
      <c r="N203" t="s">
        <v>312</v>
      </c>
      <c r="O203" s="28">
        <v>34753065</v>
      </c>
      <c r="P203" s="28">
        <v>0</v>
      </c>
      <c r="Q203" s="28">
        <v>34753065</v>
      </c>
      <c r="R203" s="28">
        <v>34753065</v>
      </c>
      <c r="S203" s="28">
        <v>0</v>
      </c>
      <c r="T203" t="s">
        <v>369</v>
      </c>
      <c r="V203" t="s">
        <v>567</v>
      </c>
      <c r="W203" t="s">
        <v>790</v>
      </c>
    </row>
    <row r="204" spans="1:23" x14ac:dyDescent="0.3">
      <c r="A204" t="s">
        <v>147</v>
      </c>
      <c r="B204" t="s">
        <v>164</v>
      </c>
      <c r="C204" t="s">
        <v>175</v>
      </c>
      <c r="D204" t="s">
        <v>189</v>
      </c>
      <c r="E204">
        <v>2120</v>
      </c>
      <c r="F204" s="28">
        <v>26125000</v>
      </c>
      <c r="G204">
        <v>3020</v>
      </c>
      <c r="H204" s="28">
        <v>26125000</v>
      </c>
      <c r="I204">
        <v>2174</v>
      </c>
      <c r="J204" s="28">
        <v>2750000</v>
      </c>
      <c r="K204" s="28">
        <v>26125000</v>
      </c>
      <c r="L204">
        <v>43909</v>
      </c>
      <c r="N204" t="s">
        <v>313</v>
      </c>
      <c r="O204" s="28">
        <v>26125000</v>
      </c>
      <c r="P204" s="28">
        <v>0</v>
      </c>
      <c r="Q204" s="28">
        <v>26125000</v>
      </c>
      <c r="R204" s="28">
        <v>26125000</v>
      </c>
      <c r="S204" s="28">
        <v>0</v>
      </c>
      <c r="T204" t="s">
        <v>369</v>
      </c>
      <c r="V204" t="s">
        <v>568</v>
      </c>
      <c r="W204" t="s">
        <v>791</v>
      </c>
    </row>
    <row r="205" spans="1:23" x14ac:dyDescent="0.3">
      <c r="A205" t="s">
        <v>147</v>
      </c>
      <c r="B205" t="s">
        <v>164</v>
      </c>
      <c r="C205" t="s">
        <v>175</v>
      </c>
      <c r="D205" t="s">
        <v>189</v>
      </c>
      <c r="E205">
        <v>1720</v>
      </c>
      <c r="F205" s="28">
        <v>31500000</v>
      </c>
      <c r="G205">
        <v>3120</v>
      </c>
      <c r="H205" s="28">
        <v>31500000</v>
      </c>
      <c r="I205">
        <v>2175</v>
      </c>
      <c r="J205" s="28">
        <v>3500000</v>
      </c>
      <c r="K205" s="28">
        <v>31500000</v>
      </c>
      <c r="L205">
        <v>43910</v>
      </c>
      <c r="N205" t="s">
        <v>314</v>
      </c>
      <c r="O205" s="28">
        <v>31500000</v>
      </c>
      <c r="P205" s="28">
        <v>0</v>
      </c>
      <c r="Q205" s="28">
        <v>31500000</v>
      </c>
      <c r="R205" s="28">
        <v>31500000</v>
      </c>
      <c r="S205" s="28">
        <v>0</v>
      </c>
      <c r="T205" t="s">
        <v>369</v>
      </c>
      <c r="V205" t="s">
        <v>569</v>
      </c>
      <c r="W205" t="s">
        <v>792</v>
      </c>
    </row>
    <row r="206" spans="1:23" x14ac:dyDescent="0.3">
      <c r="A206" t="s">
        <v>147</v>
      </c>
      <c r="B206" t="s">
        <v>164</v>
      </c>
      <c r="C206" t="s">
        <v>175</v>
      </c>
      <c r="D206" t="s">
        <v>189</v>
      </c>
      <c r="E206">
        <v>1920</v>
      </c>
      <c r="F206" s="28">
        <v>16167228</v>
      </c>
      <c r="G206">
        <v>2920</v>
      </c>
      <c r="H206" s="28">
        <v>16167228</v>
      </c>
      <c r="I206">
        <v>2173</v>
      </c>
      <c r="J206" s="28">
        <v>2593673</v>
      </c>
      <c r="K206" s="28">
        <v>16167228</v>
      </c>
      <c r="L206">
        <v>43907</v>
      </c>
      <c r="N206" t="s">
        <v>315</v>
      </c>
      <c r="O206" s="28">
        <v>16167228</v>
      </c>
      <c r="P206" s="28">
        <v>0</v>
      </c>
      <c r="Q206" s="28">
        <v>16167228</v>
      </c>
      <c r="R206" s="28">
        <v>16167228</v>
      </c>
      <c r="S206" s="28">
        <v>0</v>
      </c>
      <c r="T206" t="s">
        <v>369</v>
      </c>
      <c r="V206" t="s">
        <v>570</v>
      </c>
      <c r="W206" t="s">
        <v>793</v>
      </c>
    </row>
    <row r="207" spans="1:23" x14ac:dyDescent="0.3">
      <c r="A207" t="s">
        <v>147</v>
      </c>
      <c r="B207" t="s">
        <v>148</v>
      </c>
      <c r="C207" t="s">
        <v>171</v>
      </c>
      <c r="D207" t="s">
        <v>188</v>
      </c>
      <c r="E207">
        <v>2420</v>
      </c>
      <c r="F207" s="28">
        <v>24269760</v>
      </c>
      <c r="G207">
        <v>3520</v>
      </c>
      <c r="H207" s="28">
        <v>24269760</v>
      </c>
      <c r="I207">
        <v>2176</v>
      </c>
      <c r="J207" s="28">
        <v>3033720</v>
      </c>
      <c r="K207" s="28">
        <v>24269760</v>
      </c>
      <c r="L207">
        <v>43938</v>
      </c>
      <c r="N207" t="s">
        <v>316</v>
      </c>
      <c r="O207" s="28">
        <v>24269760</v>
      </c>
      <c r="P207" s="28">
        <v>0</v>
      </c>
      <c r="Q207" s="28">
        <v>24269760</v>
      </c>
      <c r="R207" s="28">
        <v>24269760</v>
      </c>
      <c r="S207" s="28">
        <v>0</v>
      </c>
      <c r="T207" t="s">
        <v>369</v>
      </c>
      <c r="V207" t="s">
        <v>571</v>
      </c>
      <c r="W207" t="s">
        <v>794</v>
      </c>
    </row>
    <row r="208" spans="1:23" x14ac:dyDescent="0.3">
      <c r="A208" t="s">
        <v>144</v>
      </c>
      <c r="B208" t="s">
        <v>187</v>
      </c>
      <c r="C208">
        <v>0</v>
      </c>
      <c r="D208" t="s">
        <v>189</v>
      </c>
      <c r="E208">
        <v>620</v>
      </c>
      <c r="F208" s="28">
        <v>25081900</v>
      </c>
      <c r="G208">
        <v>3620</v>
      </c>
      <c r="H208" s="28">
        <v>7200000</v>
      </c>
      <c r="I208">
        <v>2307</v>
      </c>
      <c r="J208" s="28">
        <v>3600000</v>
      </c>
      <c r="K208" s="28">
        <v>7200000</v>
      </c>
      <c r="L208">
        <v>43880</v>
      </c>
      <c r="N208" t="s">
        <v>317</v>
      </c>
      <c r="O208" s="28">
        <v>25081900</v>
      </c>
      <c r="P208" s="28">
        <v>0</v>
      </c>
      <c r="Q208" s="28">
        <v>25081900</v>
      </c>
      <c r="R208" s="28">
        <v>25081900</v>
      </c>
      <c r="S208" s="28">
        <v>0</v>
      </c>
      <c r="T208" t="s">
        <v>370</v>
      </c>
      <c r="U208" t="s">
        <v>350</v>
      </c>
      <c r="V208" t="s">
        <v>572</v>
      </c>
      <c r="W208" t="s">
        <v>795</v>
      </c>
    </row>
    <row r="209" spans="1:23" x14ac:dyDescent="0.3">
      <c r="A209" t="s">
        <v>147</v>
      </c>
      <c r="B209">
        <v>2018011000692</v>
      </c>
      <c r="C209" t="s">
        <v>175</v>
      </c>
      <c r="D209" t="s">
        <v>189</v>
      </c>
      <c r="E209">
        <v>1720</v>
      </c>
      <c r="F209" s="28">
        <v>31807890</v>
      </c>
      <c r="G209">
        <v>7520</v>
      </c>
      <c r="H209" s="28">
        <v>31807890</v>
      </c>
      <c r="I209">
        <v>2319</v>
      </c>
      <c r="J209" s="28">
        <v>3534210</v>
      </c>
      <c r="K209" s="28">
        <v>31807890</v>
      </c>
      <c r="L209">
        <v>43920</v>
      </c>
      <c r="N209" t="s">
        <v>318</v>
      </c>
      <c r="O209" s="28">
        <v>31807890</v>
      </c>
      <c r="P209" s="28">
        <v>0</v>
      </c>
      <c r="Q209" s="28">
        <v>31807890</v>
      </c>
      <c r="R209" s="28">
        <v>31807890</v>
      </c>
      <c r="S209" s="28">
        <v>0</v>
      </c>
      <c r="T209" t="s">
        <v>370</v>
      </c>
      <c r="V209" t="s">
        <v>573</v>
      </c>
      <c r="W209" t="s">
        <v>796</v>
      </c>
    </row>
    <row r="210" spans="1:23" x14ac:dyDescent="0.3">
      <c r="A210" t="s">
        <v>147</v>
      </c>
      <c r="B210">
        <v>2018011000692</v>
      </c>
      <c r="C210" t="s">
        <v>175</v>
      </c>
      <c r="D210" t="s">
        <v>189</v>
      </c>
      <c r="E210">
        <v>1820</v>
      </c>
      <c r="F210" s="28">
        <v>24750000</v>
      </c>
      <c r="G210">
        <v>6920</v>
      </c>
      <c r="H210" s="28">
        <v>24750000</v>
      </c>
      <c r="I210">
        <v>2318</v>
      </c>
      <c r="J210" s="28">
        <v>2750000</v>
      </c>
      <c r="K210" s="28">
        <v>24750000</v>
      </c>
      <c r="L210">
        <v>43909</v>
      </c>
      <c r="N210" t="s">
        <v>319</v>
      </c>
      <c r="O210" s="28">
        <v>24750000</v>
      </c>
      <c r="P210" s="28">
        <v>0</v>
      </c>
      <c r="Q210" s="28">
        <v>24750000</v>
      </c>
      <c r="R210" s="28">
        <v>24750000</v>
      </c>
      <c r="S210" s="28">
        <v>0</v>
      </c>
      <c r="T210" t="s">
        <v>370</v>
      </c>
      <c r="V210" t="s">
        <v>574</v>
      </c>
      <c r="W210" t="s">
        <v>797</v>
      </c>
    </row>
    <row r="211" spans="1:23" x14ac:dyDescent="0.3">
      <c r="A211" t="s">
        <v>144</v>
      </c>
      <c r="B211" t="s">
        <v>187</v>
      </c>
      <c r="C211">
        <v>0</v>
      </c>
      <c r="D211" t="s">
        <v>189</v>
      </c>
      <c r="E211">
        <v>620</v>
      </c>
      <c r="F211" s="28">
        <v>25081900</v>
      </c>
      <c r="G211">
        <v>4420</v>
      </c>
      <c r="H211" s="28">
        <v>17881900</v>
      </c>
      <c r="I211">
        <v>2308</v>
      </c>
      <c r="J211" s="28">
        <v>8940950</v>
      </c>
      <c r="K211" s="28">
        <v>17881900</v>
      </c>
      <c r="L211">
        <v>43885</v>
      </c>
      <c r="N211" t="s">
        <v>317</v>
      </c>
      <c r="O211" s="28">
        <v>25081900</v>
      </c>
      <c r="P211" s="28">
        <v>0</v>
      </c>
      <c r="Q211" s="28">
        <v>25081900</v>
      </c>
      <c r="R211" s="28">
        <v>25081900</v>
      </c>
      <c r="S211" s="28">
        <v>0</v>
      </c>
      <c r="T211" t="s">
        <v>370</v>
      </c>
      <c r="U211" t="s">
        <v>350</v>
      </c>
      <c r="V211" t="s">
        <v>575</v>
      </c>
      <c r="W211" t="s">
        <v>798</v>
      </c>
    </row>
    <row r="212" spans="1:23" x14ac:dyDescent="0.3">
      <c r="A212" t="s">
        <v>147</v>
      </c>
      <c r="B212">
        <v>2018011000692</v>
      </c>
      <c r="C212" t="s">
        <v>175</v>
      </c>
      <c r="D212" t="s">
        <v>189</v>
      </c>
      <c r="E212">
        <v>1920</v>
      </c>
      <c r="F212" s="28">
        <v>12883198</v>
      </c>
      <c r="G212">
        <v>6420</v>
      </c>
      <c r="H212" s="28">
        <v>12883198</v>
      </c>
      <c r="I212">
        <v>2317</v>
      </c>
      <c r="J212" s="28">
        <v>1651692</v>
      </c>
      <c r="K212" s="28">
        <v>12883198</v>
      </c>
      <c r="L212">
        <v>43907</v>
      </c>
      <c r="N212" t="s">
        <v>320</v>
      </c>
      <c r="O212" s="28">
        <v>12883198</v>
      </c>
      <c r="P212" s="28">
        <v>0</v>
      </c>
      <c r="Q212" s="28">
        <v>12883198</v>
      </c>
      <c r="R212" s="28">
        <v>12883198</v>
      </c>
      <c r="S212" s="28">
        <v>0</v>
      </c>
      <c r="T212" t="s">
        <v>370</v>
      </c>
      <c r="V212" t="s">
        <v>576</v>
      </c>
      <c r="W212" t="s">
        <v>799</v>
      </c>
    </row>
    <row r="213" spans="1:23" x14ac:dyDescent="0.3">
      <c r="A213" t="s">
        <v>147</v>
      </c>
      <c r="B213" t="s">
        <v>164</v>
      </c>
      <c r="C213" t="s">
        <v>175</v>
      </c>
      <c r="D213" t="s">
        <v>189</v>
      </c>
      <c r="E213">
        <v>1820</v>
      </c>
      <c r="F213" s="28">
        <v>33574995</v>
      </c>
      <c r="G213">
        <v>5020</v>
      </c>
      <c r="H213" s="28">
        <v>33574995</v>
      </c>
      <c r="I213">
        <v>2044</v>
      </c>
      <c r="J213" s="28">
        <v>1767105</v>
      </c>
      <c r="K213" s="28">
        <v>33574995</v>
      </c>
      <c r="L213">
        <v>43907</v>
      </c>
      <c r="N213" t="s">
        <v>321</v>
      </c>
      <c r="O213" s="28">
        <v>33574995</v>
      </c>
      <c r="P213" s="28">
        <v>0</v>
      </c>
      <c r="Q213" s="28">
        <v>33574995</v>
      </c>
      <c r="R213" s="28">
        <v>33574995</v>
      </c>
      <c r="S213" s="28">
        <v>0</v>
      </c>
      <c r="T213" t="s">
        <v>371</v>
      </c>
      <c r="V213" t="s">
        <v>577</v>
      </c>
      <c r="W213" t="s">
        <v>800</v>
      </c>
    </row>
    <row r="214" spans="1:23" x14ac:dyDescent="0.3">
      <c r="A214" t="s">
        <v>147</v>
      </c>
      <c r="B214" t="s">
        <v>164</v>
      </c>
      <c r="C214" t="s">
        <v>175</v>
      </c>
      <c r="D214" t="s">
        <v>189</v>
      </c>
      <c r="E214">
        <v>1920</v>
      </c>
      <c r="F214" s="28">
        <v>26125000</v>
      </c>
      <c r="G214">
        <v>4820</v>
      </c>
      <c r="H214" s="28">
        <v>26125000</v>
      </c>
      <c r="I214">
        <v>2043</v>
      </c>
      <c r="J214" s="28">
        <v>2750000</v>
      </c>
      <c r="K214" s="28">
        <v>26125000</v>
      </c>
      <c r="L214">
        <v>43903</v>
      </c>
      <c r="N214" t="s">
        <v>322</v>
      </c>
      <c r="O214" s="28">
        <v>26125000</v>
      </c>
      <c r="P214" s="28">
        <v>0</v>
      </c>
      <c r="Q214" s="28">
        <v>26125000</v>
      </c>
      <c r="R214" s="28">
        <v>26125000</v>
      </c>
      <c r="S214" s="28">
        <v>0</v>
      </c>
      <c r="T214" t="s">
        <v>371</v>
      </c>
      <c r="V214" t="s">
        <v>578</v>
      </c>
      <c r="W214" t="s">
        <v>801</v>
      </c>
    </row>
    <row r="215" spans="1:23" x14ac:dyDescent="0.3">
      <c r="A215" t="s">
        <v>147</v>
      </c>
      <c r="B215" t="s">
        <v>164</v>
      </c>
      <c r="C215" t="s">
        <v>175</v>
      </c>
      <c r="D215" t="s">
        <v>189</v>
      </c>
      <c r="E215">
        <v>2020</v>
      </c>
      <c r="F215" s="28">
        <v>27500000</v>
      </c>
      <c r="G215">
        <v>6620</v>
      </c>
      <c r="H215" s="28">
        <v>26125000</v>
      </c>
      <c r="I215">
        <v>2051</v>
      </c>
      <c r="J215" s="28">
        <v>2750000</v>
      </c>
      <c r="K215" s="28">
        <v>26125000</v>
      </c>
      <c r="L215">
        <v>43923</v>
      </c>
      <c r="N215" t="s">
        <v>321</v>
      </c>
      <c r="O215" s="28">
        <v>27500000</v>
      </c>
      <c r="P215" s="28">
        <v>0</v>
      </c>
      <c r="Q215" s="28">
        <v>27500000</v>
      </c>
      <c r="R215" s="28">
        <v>27500000</v>
      </c>
      <c r="S215" s="28">
        <v>0</v>
      </c>
      <c r="T215" t="s">
        <v>371</v>
      </c>
      <c r="V215" t="s">
        <v>579</v>
      </c>
      <c r="W215" t="s">
        <v>802</v>
      </c>
    </row>
    <row r="216" spans="1:23" x14ac:dyDescent="0.3">
      <c r="A216" t="s">
        <v>147</v>
      </c>
      <c r="B216" t="s">
        <v>164</v>
      </c>
      <c r="C216" t="s">
        <v>175</v>
      </c>
      <c r="D216" t="s">
        <v>189</v>
      </c>
      <c r="E216">
        <v>2120</v>
      </c>
      <c r="F216" s="28">
        <v>16516920</v>
      </c>
      <c r="G216">
        <v>6520</v>
      </c>
      <c r="H216" s="28">
        <v>16516920</v>
      </c>
      <c r="I216">
        <v>2050</v>
      </c>
      <c r="J216" s="28">
        <v>1651692</v>
      </c>
      <c r="K216" s="28">
        <v>16516920</v>
      </c>
      <c r="L216">
        <v>43923</v>
      </c>
      <c r="N216" t="s">
        <v>323</v>
      </c>
      <c r="O216" s="28">
        <v>16516920</v>
      </c>
      <c r="P216" s="28">
        <v>0</v>
      </c>
      <c r="Q216" s="28">
        <v>16516920</v>
      </c>
      <c r="R216" s="28">
        <v>16516920</v>
      </c>
      <c r="S216" s="28">
        <v>0</v>
      </c>
      <c r="T216" t="s">
        <v>371</v>
      </c>
      <c r="V216" t="s">
        <v>580</v>
      </c>
      <c r="W216" t="s">
        <v>803</v>
      </c>
    </row>
    <row r="217" spans="1:23" x14ac:dyDescent="0.3">
      <c r="A217" t="s">
        <v>147</v>
      </c>
      <c r="B217" t="s">
        <v>164</v>
      </c>
      <c r="C217" t="s">
        <v>171</v>
      </c>
      <c r="D217" t="s">
        <v>189</v>
      </c>
      <c r="E217">
        <v>2820</v>
      </c>
      <c r="F217" s="28">
        <v>23343057</v>
      </c>
      <c r="G217">
        <v>7320</v>
      </c>
      <c r="H217" s="28">
        <v>23343057</v>
      </c>
      <c r="I217">
        <v>2059</v>
      </c>
      <c r="J217" s="28">
        <v>2593673</v>
      </c>
      <c r="K217" s="28">
        <v>23343057</v>
      </c>
      <c r="L217">
        <v>43924</v>
      </c>
      <c r="N217" t="s">
        <v>324</v>
      </c>
      <c r="O217" s="28">
        <v>23343057</v>
      </c>
      <c r="P217" s="28">
        <v>0</v>
      </c>
      <c r="Q217" s="28">
        <v>23343057</v>
      </c>
      <c r="R217" s="28">
        <v>23343057</v>
      </c>
      <c r="S217" s="28">
        <v>0</v>
      </c>
      <c r="T217" t="s">
        <v>371</v>
      </c>
      <c r="V217" t="s">
        <v>581</v>
      </c>
      <c r="W217" t="s">
        <v>804</v>
      </c>
    </row>
    <row r="218" spans="1:23" x14ac:dyDescent="0.3">
      <c r="A218" t="s">
        <v>144</v>
      </c>
      <c r="B218" t="s">
        <v>187</v>
      </c>
      <c r="C218">
        <v>0</v>
      </c>
      <c r="D218" t="s">
        <v>189</v>
      </c>
      <c r="E218">
        <v>820</v>
      </c>
      <c r="F218" s="28">
        <v>44000000</v>
      </c>
      <c r="G218">
        <v>4120</v>
      </c>
      <c r="H218" s="28">
        <v>44000000</v>
      </c>
      <c r="I218">
        <v>2042</v>
      </c>
      <c r="J218" s="28">
        <v>4800000</v>
      </c>
      <c r="K218" s="28">
        <v>44000000</v>
      </c>
      <c r="L218">
        <v>43894</v>
      </c>
      <c r="N218" t="s">
        <v>324</v>
      </c>
      <c r="O218" s="28">
        <v>44000000</v>
      </c>
      <c r="P218" s="28">
        <v>0</v>
      </c>
      <c r="Q218" s="28">
        <v>44000000</v>
      </c>
      <c r="R218" s="28">
        <v>44000000</v>
      </c>
      <c r="S218" s="28">
        <v>0</v>
      </c>
      <c r="T218" t="s">
        <v>371</v>
      </c>
      <c r="U218" t="s">
        <v>350</v>
      </c>
      <c r="V218" t="s">
        <v>582</v>
      </c>
      <c r="W218" t="s">
        <v>805</v>
      </c>
    </row>
    <row r="219" spans="1:23" x14ac:dyDescent="0.3">
      <c r="A219" t="s">
        <v>147</v>
      </c>
      <c r="B219">
        <v>2018011000692</v>
      </c>
      <c r="C219" t="s">
        <v>175</v>
      </c>
      <c r="D219" t="s">
        <v>189</v>
      </c>
      <c r="E219">
        <v>2520</v>
      </c>
      <c r="F219" s="28">
        <v>33250000</v>
      </c>
      <c r="G219">
        <v>7520</v>
      </c>
      <c r="H219" s="28">
        <v>31500000</v>
      </c>
      <c r="I219">
        <v>2060</v>
      </c>
      <c r="J219" s="28">
        <v>3500000</v>
      </c>
      <c r="K219" s="28">
        <v>31500000</v>
      </c>
      <c r="L219">
        <v>43928</v>
      </c>
      <c r="N219" t="s">
        <v>325</v>
      </c>
      <c r="O219" s="28">
        <v>33250000</v>
      </c>
      <c r="P219" s="28">
        <v>0</v>
      </c>
      <c r="Q219" s="28">
        <v>33250000</v>
      </c>
      <c r="R219" s="28">
        <v>33250000</v>
      </c>
      <c r="S219" s="28">
        <v>0</v>
      </c>
      <c r="T219" t="s">
        <v>371</v>
      </c>
      <c r="V219" t="s">
        <v>583</v>
      </c>
      <c r="W219" t="s">
        <v>806</v>
      </c>
    </row>
    <row r="220" spans="1:23" x14ac:dyDescent="0.3">
      <c r="A220" t="s">
        <v>144</v>
      </c>
      <c r="B220" t="s">
        <v>187</v>
      </c>
      <c r="C220">
        <v>0</v>
      </c>
      <c r="D220" t="s">
        <v>189</v>
      </c>
      <c r="E220">
        <v>420</v>
      </c>
      <c r="F220" s="28">
        <v>63971850</v>
      </c>
      <c r="G220">
        <v>1920</v>
      </c>
      <c r="H220" s="28">
        <v>31250000</v>
      </c>
      <c r="I220">
        <v>2967</v>
      </c>
      <c r="J220" s="28">
        <v>3125000</v>
      </c>
      <c r="K220" s="28">
        <v>31250000</v>
      </c>
      <c r="L220">
        <v>43886</v>
      </c>
      <c r="N220" t="s">
        <v>292</v>
      </c>
      <c r="O220" s="28">
        <v>63971850</v>
      </c>
      <c r="P220" s="28">
        <v>0</v>
      </c>
      <c r="Q220" s="28">
        <v>63971850</v>
      </c>
      <c r="R220" s="28">
        <v>63971850</v>
      </c>
      <c r="S220" s="28">
        <v>0</v>
      </c>
      <c r="T220" t="s">
        <v>372</v>
      </c>
      <c r="U220" t="s">
        <v>350</v>
      </c>
      <c r="V220" t="s">
        <v>584</v>
      </c>
      <c r="W220" t="s">
        <v>807</v>
      </c>
    </row>
    <row r="221" spans="1:23" x14ac:dyDescent="0.3">
      <c r="A221" t="s">
        <v>144</v>
      </c>
      <c r="B221" t="s">
        <v>187</v>
      </c>
      <c r="C221">
        <v>0</v>
      </c>
      <c r="D221" t="s">
        <v>189</v>
      </c>
      <c r="E221">
        <v>420</v>
      </c>
      <c r="F221" s="28">
        <v>63971850</v>
      </c>
      <c r="G221">
        <v>2020</v>
      </c>
      <c r="H221" s="28">
        <v>3805450</v>
      </c>
      <c r="I221">
        <v>2968</v>
      </c>
      <c r="J221" s="28">
        <v>380545</v>
      </c>
      <c r="K221" s="28">
        <v>3805450</v>
      </c>
      <c r="L221">
        <v>43886</v>
      </c>
      <c r="N221" t="s">
        <v>292</v>
      </c>
      <c r="O221" s="28">
        <v>63971850</v>
      </c>
      <c r="P221" s="28">
        <v>0</v>
      </c>
      <c r="Q221" s="28">
        <v>63971850</v>
      </c>
      <c r="R221" s="28">
        <v>63971850</v>
      </c>
      <c r="S221" s="28">
        <v>0</v>
      </c>
      <c r="T221" t="s">
        <v>372</v>
      </c>
      <c r="U221" t="s">
        <v>350</v>
      </c>
      <c r="V221" t="s">
        <v>584</v>
      </c>
      <c r="W221" t="s">
        <v>808</v>
      </c>
    </row>
    <row r="222" spans="1:23" x14ac:dyDescent="0.3">
      <c r="A222" t="s">
        <v>147</v>
      </c>
      <c r="B222">
        <v>2018011000692</v>
      </c>
      <c r="C222" t="s">
        <v>175</v>
      </c>
      <c r="D222" t="s">
        <v>189</v>
      </c>
      <c r="E222">
        <v>1520</v>
      </c>
      <c r="F222" s="28">
        <v>31807890</v>
      </c>
      <c r="G222">
        <v>3220</v>
      </c>
      <c r="H222" s="28">
        <v>31807890</v>
      </c>
      <c r="I222">
        <v>2971</v>
      </c>
      <c r="J222" s="28">
        <v>3534210</v>
      </c>
      <c r="K222" s="28">
        <v>31807890</v>
      </c>
      <c r="L222">
        <v>43908</v>
      </c>
      <c r="N222" t="s">
        <v>326</v>
      </c>
      <c r="O222" s="28">
        <v>31807890</v>
      </c>
      <c r="P222" s="28">
        <v>0</v>
      </c>
      <c r="Q222" s="28">
        <v>31807890</v>
      </c>
      <c r="R222" s="28">
        <v>31807890</v>
      </c>
      <c r="S222" s="28">
        <v>0</v>
      </c>
      <c r="T222" t="s">
        <v>372</v>
      </c>
      <c r="V222" t="s">
        <v>585</v>
      </c>
      <c r="W222" t="s">
        <v>809</v>
      </c>
    </row>
    <row r="223" spans="1:23" x14ac:dyDescent="0.3">
      <c r="A223" t="s">
        <v>147</v>
      </c>
      <c r="B223">
        <v>2018011000692</v>
      </c>
      <c r="C223" t="s">
        <v>175</v>
      </c>
      <c r="D223" t="s">
        <v>189</v>
      </c>
      <c r="E223">
        <v>1620</v>
      </c>
      <c r="F223" s="28">
        <v>23343057</v>
      </c>
      <c r="G223">
        <v>4120</v>
      </c>
      <c r="H223" s="28">
        <v>23343057</v>
      </c>
      <c r="I223">
        <v>2979</v>
      </c>
      <c r="J223" s="28">
        <v>2593673</v>
      </c>
      <c r="K223" s="28">
        <v>23343057</v>
      </c>
      <c r="L223">
        <v>43914</v>
      </c>
      <c r="N223" t="s">
        <v>326</v>
      </c>
      <c r="O223" s="28">
        <v>23343057</v>
      </c>
      <c r="P223" s="28">
        <v>0</v>
      </c>
      <c r="Q223" s="28">
        <v>23343057</v>
      </c>
      <c r="R223" s="28">
        <v>23343057</v>
      </c>
      <c r="S223" s="28">
        <v>0</v>
      </c>
      <c r="T223" t="s">
        <v>372</v>
      </c>
      <c r="V223" t="s">
        <v>586</v>
      </c>
      <c r="W223" t="s">
        <v>810</v>
      </c>
    </row>
    <row r="224" spans="1:23" x14ac:dyDescent="0.3">
      <c r="A224" t="s">
        <v>147</v>
      </c>
      <c r="B224">
        <v>2018011000692</v>
      </c>
      <c r="C224" t="s">
        <v>175</v>
      </c>
      <c r="D224" t="s">
        <v>189</v>
      </c>
      <c r="E224">
        <v>1820</v>
      </c>
      <c r="F224" s="28">
        <v>24639894</v>
      </c>
      <c r="G224">
        <v>2820</v>
      </c>
      <c r="H224" s="28">
        <v>24639894</v>
      </c>
      <c r="I224">
        <v>2970</v>
      </c>
      <c r="J224" s="28">
        <v>2593673</v>
      </c>
      <c r="K224" s="28">
        <v>24639894</v>
      </c>
      <c r="L224">
        <v>43903</v>
      </c>
      <c r="N224" t="s">
        <v>327</v>
      </c>
      <c r="O224" s="28">
        <v>24639894</v>
      </c>
      <c r="P224" s="28">
        <v>0</v>
      </c>
      <c r="Q224" s="28">
        <v>24639894</v>
      </c>
      <c r="R224" s="28">
        <v>24639894</v>
      </c>
      <c r="S224" s="28">
        <v>0</v>
      </c>
      <c r="T224" t="s">
        <v>372</v>
      </c>
      <c r="V224" t="s">
        <v>587</v>
      </c>
      <c r="W224" t="s">
        <v>811</v>
      </c>
    </row>
    <row r="225" spans="1:23" x14ac:dyDescent="0.3">
      <c r="A225" t="s">
        <v>147</v>
      </c>
      <c r="B225">
        <v>2018011000692</v>
      </c>
      <c r="C225" t="s">
        <v>175</v>
      </c>
      <c r="D225" t="s">
        <v>189</v>
      </c>
      <c r="E225">
        <v>1920</v>
      </c>
      <c r="F225" s="28">
        <v>18333918</v>
      </c>
      <c r="G225">
        <v>3320</v>
      </c>
      <c r="H225" s="28">
        <v>18333918</v>
      </c>
      <c r="I225">
        <v>2972</v>
      </c>
      <c r="J225" s="28">
        <v>2037102</v>
      </c>
      <c r="K225" s="28">
        <v>18333918</v>
      </c>
      <c r="L225">
        <v>43909</v>
      </c>
      <c r="N225" t="s">
        <v>326</v>
      </c>
      <c r="O225" s="28">
        <v>18333918</v>
      </c>
      <c r="P225" s="28">
        <v>0</v>
      </c>
      <c r="Q225" s="28">
        <v>18333918</v>
      </c>
      <c r="R225" s="28">
        <v>18333918</v>
      </c>
      <c r="S225" s="28">
        <v>0</v>
      </c>
      <c r="T225" t="s">
        <v>372</v>
      </c>
      <c r="V225" t="s">
        <v>588</v>
      </c>
      <c r="W225" t="s">
        <v>812</v>
      </c>
    </row>
    <row r="226" spans="1:23" x14ac:dyDescent="0.3">
      <c r="A226" t="s">
        <v>147</v>
      </c>
      <c r="B226">
        <v>2018011000692</v>
      </c>
      <c r="C226" t="s">
        <v>175</v>
      </c>
      <c r="D226" t="s">
        <v>189</v>
      </c>
      <c r="E226">
        <v>2020</v>
      </c>
      <c r="F226" s="28">
        <v>19352469</v>
      </c>
      <c r="G226">
        <v>2720</v>
      </c>
      <c r="H226" s="28">
        <v>19352469</v>
      </c>
      <c r="I226">
        <v>2969</v>
      </c>
      <c r="J226" s="28">
        <v>2037102</v>
      </c>
      <c r="K226" s="28">
        <v>19352469</v>
      </c>
      <c r="L226">
        <v>43902</v>
      </c>
      <c r="N226" t="s">
        <v>328</v>
      </c>
      <c r="O226" s="28">
        <v>19352469</v>
      </c>
      <c r="P226" s="28">
        <v>0</v>
      </c>
      <c r="Q226" s="28">
        <v>19352469</v>
      </c>
      <c r="R226" s="28">
        <v>19352469</v>
      </c>
      <c r="S226" s="28">
        <v>0</v>
      </c>
      <c r="T226" t="s">
        <v>372</v>
      </c>
      <c r="V226" t="s">
        <v>589</v>
      </c>
      <c r="W226" t="s">
        <v>813</v>
      </c>
    </row>
    <row r="227" spans="1:23" x14ac:dyDescent="0.3">
      <c r="A227" t="s">
        <v>144</v>
      </c>
      <c r="B227" t="s">
        <v>187</v>
      </c>
      <c r="C227">
        <v>0</v>
      </c>
      <c r="D227" t="s">
        <v>189</v>
      </c>
      <c r="E227">
        <v>1220</v>
      </c>
      <c r="F227" s="28">
        <v>51646570</v>
      </c>
      <c r="G227">
        <v>920</v>
      </c>
      <c r="H227" s="28">
        <v>50097173</v>
      </c>
      <c r="I227">
        <v>1857</v>
      </c>
      <c r="J227" s="28">
        <v>5164657</v>
      </c>
      <c r="K227" s="28">
        <v>50097173</v>
      </c>
      <c r="L227">
        <v>43891</v>
      </c>
      <c r="N227" t="s">
        <v>329</v>
      </c>
      <c r="O227" s="28">
        <v>51646570</v>
      </c>
      <c r="P227" s="28">
        <v>0</v>
      </c>
      <c r="Q227" s="28">
        <v>51646570</v>
      </c>
      <c r="R227" s="28">
        <v>51646570</v>
      </c>
      <c r="S227" s="28">
        <v>0</v>
      </c>
      <c r="T227" t="s">
        <v>373</v>
      </c>
      <c r="U227" t="s">
        <v>350</v>
      </c>
      <c r="V227" t="s">
        <v>590</v>
      </c>
      <c r="W227" t="s">
        <v>814</v>
      </c>
    </row>
    <row r="228" spans="1:23" x14ac:dyDescent="0.3">
      <c r="A228" t="s">
        <v>147</v>
      </c>
      <c r="B228">
        <v>2018011000692</v>
      </c>
      <c r="C228" t="s">
        <v>175</v>
      </c>
      <c r="D228" t="s">
        <v>189</v>
      </c>
      <c r="E228">
        <v>2020</v>
      </c>
      <c r="F228" s="28">
        <v>16076469</v>
      </c>
      <c r="G228">
        <v>3520</v>
      </c>
      <c r="H228" s="28">
        <v>16076469</v>
      </c>
      <c r="I228">
        <v>1858</v>
      </c>
      <c r="J228" s="28">
        <v>1651692</v>
      </c>
      <c r="K228" s="28">
        <v>16076469</v>
      </c>
      <c r="L228">
        <v>43899</v>
      </c>
      <c r="N228" t="s">
        <v>330</v>
      </c>
      <c r="O228" s="28">
        <v>16076469</v>
      </c>
      <c r="P228" s="28">
        <v>0</v>
      </c>
      <c r="Q228" s="28">
        <v>16076469</v>
      </c>
      <c r="R228" s="28">
        <v>16076469</v>
      </c>
      <c r="S228" s="28">
        <v>0</v>
      </c>
      <c r="T228" t="s">
        <v>373</v>
      </c>
      <c r="V228" t="s">
        <v>591</v>
      </c>
      <c r="W228" t="s">
        <v>815</v>
      </c>
    </row>
    <row r="229" spans="1:23" x14ac:dyDescent="0.3">
      <c r="A229" t="s">
        <v>147</v>
      </c>
      <c r="B229" t="s">
        <v>164</v>
      </c>
      <c r="C229" t="s">
        <v>175</v>
      </c>
      <c r="D229" t="s">
        <v>189</v>
      </c>
      <c r="E229">
        <v>1520</v>
      </c>
      <c r="F229" s="28">
        <v>29500000</v>
      </c>
      <c r="G229">
        <v>3320</v>
      </c>
      <c r="H229" s="28">
        <v>27500000</v>
      </c>
      <c r="I229">
        <v>1106</v>
      </c>
      <c r="J229" s="28">
        <v>2750000</v>
      </c>
      <c r="K229" s="28">
        <v>27500000</v>
      </c>
      <c r="L229">
        <v>43909</v>
      </c>
      <c r="N229" t="s">
        <v>331</v>
      </c>
      <c r="O229" s="28">
        <v>29500000</v>
      </c>
      <c r="P229" s="28">
        <v>0</v>
      </c>
      <c r="Q229" s="28">
        <v>29500000</v>
      </c>
      <c r="R229" s="28">
        <v>29500000</v>
      </c>
      <c r="S229" s="28">
        <v>0</v>
      </c>
      <c r="T229" t="s">
        <v>374</v>
      </c>
      <c r="V229" t="s">
        <v>592</v>
      </c>
      <c r="W229" t="s">
        <v>816</v>
      </c>
    </row>
    <row r="230" spans="1:23" x14ac:dyDescent="0.3">
      <c r="A230" t="s">
        <v>144</v>
      </c>
      <c r="B230" t="s">
        <v>186</v>
      </c>
      <c r="C230">
        <v>0</v>
      </c>
      <c r="D230" t="s">
        <v>189</v>
      </c>
      <c r="E230">
        <v>720</v>
      </c>
      <c r="F230" s="28">
        <v>4000000</v>
      </c>
      <c r="G230">
        <v>3420</v>
      </c>
      <c r="H230" s="28">
        <v>4000000</v>
      </c>
      <c r="I230">
        <v>1107</v>
      </c>
      <c r="J230" s="28">
        <v>400000</v>
      </c>
      <c r="K230" s="28">
        <v>4000000</v>
      </c>
      <c r="L230">
        <v>43910</v>
      </c>
      <c r="N230" t="s">
        <v>332</v>
      </c>
      <c r="O230" s="28">
        <v>4000000</v>
      </c>
      <c r="P230" s="28">
        <v>0</v>
      </c>
      <c r="Q230" s="28">
        <v>4000000</v>
      </c>
      <c r="R230" s="28">
        <v>4000000</v>
      </c>
      <c r="S230" s="28">
        <v>0</v>
      </c>
      <c r="T230" t="s">
        <v>374</v>
      </c>
      <c r="U230" t="s">
        <v>350</v>
      </c>
      <c r="V230" t="s">
        <v>593</v>
      </c>
      <c r="W230" t="s">
        <v>817</v>
      </c>
    </row>
    <row r="231" spans="1:23" x14ac:dyDescent="0.3">
      <c r="A231" t="s">
        <v>147</v>
      </c>
      <c r="B231" t="s">
        <v>164</v>
      </c>
      <c r="C231" t="s">
        <v>175</v>
      </c>
      <c r="D231" t="s">
        <v>189</v>
      </c>
      <c r="E231">
        <v>1420</v>
      </c>
      <c r="F231" s="28">
        <v>128027550</v>
      </c>
      <c r="G231">
        <v>2620</v>
      </c>
      <c r="H231" s="28">
        <v>18333918</v>
      </c>
      <c r="I231">
        <v>1101</v>
      </c>
      <c r="J231" s="28">
        <v>2037102</v>
      </c>
      <c r="K231" s="28">
        <v>18333918</v>
      </c>
      <c r="L231">
        <v>43902</v>
      </c>
      <c r="N231" t="s">
        <v>333</v>
      </c>
      <c r="O231" s="28">
        <v>128027550</v>
      </c>
      <c r="P231" s="28">
        <v>0</v>
      </c>
      <c r="Q231" s="28">
        <v>128027550</v>
      </c>
      <c r="R231" s="28">
        <v>128027550</v>
      </c>
      <c r="S231" s="28">
        <v>0</v>
      </c>
      <c r="T231" t="s">
        <v>374</v>
      </c>
      <c r="V231" t="s">
        <v>594</v>
      </c>
      <c r="W231" t="s">
        <v>818</v>
      </c>
    </row>
    <row r="232" spans="1:23" x14ac:dyDescent="0.3">
      <c r="A232" t="s">
        <v>147</v>
      </c>
      <c r="B232" t="s">
        <v>169</v>
      </c>
      <c r="C232" t="s">
        <v>171</v>
      </c>
      <c r="D232" t="s">
        <v>188</v>
      </c>
      <c r="E232">
        <v>2020</v>
      </c>
      <c r="F232" s="28">
        <v>34807890</v>
      </c>
      <c r="G232">
        <v>4720</v>
      </c>
      <c r="H232" s="28">
        <v>31807890</v>
      </c>
      <c r="I232">
        <v>1108</v>
      </c>
      <c r="J232" s="28">
        <v>3534210</v>
      </c>
      <c r="K232" s="28">
        <v>31807890</v>
      </c>
      <c r="L232">
        <v>43934</v>
      </c>
      <c r="N232" t="s">
        <v>334</v>
      </c>
      <c r="O232" s="28">
        <v>34807890</v>
      </c>
      <c r="P232" s="28">
        <v>0</v>
      </c>
      <c r="Q232" s="28">
        <v>34807890</v>
      </c>
      <c r="R232" s="28">
        <v>34807890</v>
      </c>
      <c r="S232" s="28">
        <v>0</v>
      </c>
      <c r="T232" t="s">
        <v>374</v>
      </c>
      <c r="V232" t="s">
        <v>595</v>
      </c>
      <c r="W232" t="s">
        <v>819</v>
      </c>
    </row>
    <row r="233" spans="1:23" x14ac:dyDescent="0.3">
      <c r="A233" t="s">
        <v>147</v>
      </c>
      <c r="B233" t="s">
        <v>176</v>
      </c>
      <c r="C233" t="s">
        <v>171</v>
      </c>
      <c r="D233" t="s">
        <v>188</v>
      </c>
      <c r="E233">
        <v>1920</v>
      </c>
      <c r="F233" s="28">
        <v>20000000</v>
      </c>
      <c r="G233">
        <v>5020</v>
      </c>
      <c r="H233" s="28">
        <v>20000000</v>
      </c>
      <c r="I233">
        <v>1109</v>
      </c>
      <c r="J233" s="28">
        <v>0</v>
      </c>
      <c r="K233" s="28">
        <v>20000000</v>
      </c>
      <c r="L233">
        <v>43938</v>
      </c>
      <c r="N233" t="s">
        <v>335</v>
      </c>
      <c r="O233" s="28">
        <v>20000000</v>
      </c>
      <c r="P233" s="28">
        <v>0</v>
      </c>
      <c r="Q233" s="28">
        <v>20000000</v>
      </c>
      <c r="R233" s="28">
        <v>20000000</v>
      </c>
      <c r="S233" s="28">
        <v>0</v>
      </c>
      <c r="T233" t="s">
        <v>374</v>
      </c>
      <c r="V233" t="s">
        <v>596</v>
      </c>
      <c r="W233" t="s">
        <v>820</v>
      </c>
    </row>
    <row r="234" spans="1:23" x14ac:dyDescent="0.3">
      <c r="A234" t="s">
        <v>147</v>
      </c>
      <c r="B234" t="s">
        <v>148</v>
      </c>
      <c r="C234" t="s">
        <v>171</v>
      </c>
      <c r="D234" t="s">
        <v>188</v>
      </c>
      <c r="E234">
        <v>2120</v>
      </c>
      <c r="F234" s="28">
        <v>24269760</v>
      </c>
      <c r="G234">
        <v>5120</v>
      </c>
      <c r="H234" s="28">
        <v>24269760</v>
      </c>
      <c r="I234">
        <v>1110</v>
      </c>
      <c r="J234" s="28">
        <v>3033720</v>
      </c>
      <c r="K234" s="28">
        <v>24269760</v>
      </c>
      <c r="L234">
        <v>43944</v>
      </c>
      <c r="N234" t="s">
        <v>336</v>
      </c>
      <c r="O234" s="28">
        <v>24269760</v>
      </c>
      <c r="P234" s="28">
        <v>0</v>
      </c>
      <c r="Q234" s="28">
        <v>24269760</v>
      </c>
      <c r="R234" s="28">
        <v>24269760</v>
      </c>
      <c r="S234" s="28">
        <v>0</v>
      </c>
      <c r="T234" t="s">
        <v>374</v>
      </c>
      <c r="V234" t="s">
        <v>597</v>
      </c>
      <c r="W234" t="s">
        <v>821</v>
      </c>
    </row>
    <row r="235" spans="1:23" x14ac:dyDescent="0.3">
      <c r="A235" t="s">
        <v>147</v>
      </c>
      <c r="B235" t="s">
        <v>164</v>
      </c>
      <c r="C235" t="s">
        <v>175</v>
      </c>
      <c r="D235" t="s">
        <v>189</v>
      </c>
      <c r="E235">
        <v>2020</v>
      </c>
      <c r="F235" s="28">
        <v>16516920</v>
      </c>
      <c r="G235">
        <v>4420</v>
      </c>
      <c r="H235" s="28">
        <v>16516920</v>
      </c>
      <c r="I235">
        <v>2788</v>
      </c>
      <c r="J235" s="28">
        <v>1651692</v>
      </c>
      <c r="K235" s="28">
        <v>16516920</v>
      </c>
      <c r="L235">
        <v>43909</v>
      </c>
      <c r="N235" t="s">
        <v>262</v>
      </c>
      <c r="O235" s="28">
        <v>16516920</v>
      </c>
      <c r="P235" s="28">
        <v>0</v>
      </c>
      <c r="Q235" s="28">
        <v>16516920</v>
      </c>
      <c r="R235" s="28">
        <v>16516920</v>
      </c>
      <c r="S235" s="28">
        <v>0</v>
      </c>
      <c r="T235" t="s">
        <v>375</v>
      </c>
      <c r="V235" t="s">
        <v>598</v>
      </c>
      <c r="W235" t="s">
        <v>822</v>
      </c>
    </row>
    <row r="236" spans="1:23" x14ac:dyDescent="0.3">
      <c r="A236" t="s">
        <v>147</v>
      </c>
      <c r="B236" t="s">
        <v>164</v>
      </c>
      <c r="C236" t="s">
        <v>175</v>
      </c>
      <c r="D236" t="s">
        <v>189</v>
      </c>
      <c r="E236">
        <v>1520</v>
      </c>
      <c r="F236" s="28">
        <v>19352469</v>
      </c>
      <c r="G236">
        <v>3920</v>
      </c>
      <c r="H236" s="28">
        <v>19352469</v>
      </c>
      <c r="I236">
        <v>2787</v>
      </c>
      <c r="J236" s="28">
        <v>2037102</v>
      </c>
      <c r="K236" s="28">
        <v>19352469</v>
      </c>
      <c r="L236">
        <v>43908</v>
      </c>
      <c r="N236" t="s">
        <v>337</v>
      </c>
      <c r="O236" s="28">
        <v>19352469</v>
      </c>
      <c r="P236" s="28">
        <v>0</v>
      </c>
      <c r="Q236" s="28">
        <v>19352469</v>
      </c>
      <c r="R236" s="28">
        <v>19352469</v>
      </c>
      <c r="S236" s="28">
        <v>0</v>
      </c>
      <c r="T236" t="s">
        <v>375</v>
      </c>
      <c r="V236" t="s">
        <v>599</v>
      </c>
      <c r="W236" t="s">
        <v>823</v>
      </c>
    </row>
    <row r="237" spans="1:23" x14ac:dyDescent="0.3">
      <c r="A237" t="s">
        <v>144</v>
      </c>
      <c r="B237" t="s">
        <v>187</v>
      </c>
      <c r="C237">
        <v>0</v>
      </c>
      <c r="D237" t="s">
        <v>189</v>
      </c>
      <c r="E237">
        <v>420</v>
      </c>
      <c r="F237" s="28">
        <v>55584900</v>
      </c>
      <c r="G237">
        <v>2320</v>
      </c>
      <c r="H237" s="28">
        <v>55584900</v>
      </c>
      <c r="I237">
        <v>2815</v>
      </c>
      <c r="J237" s="28">
        <v>5558490</v>
      </c>
      <c r="K237" s="28">
        <v>55584900</v>
      </c>
      <c r="L237">
        <v>43892</v>
      </c>
      <c r="N237" t="s">
        <v>296</v>
      </c>
      <c r="O237" s="28">
        <v>55584900</v>
      </c>
      <c r="P237" s="28">
        <v>0</v>
      </c>
      <c r="Q237" s="28">
        <v>55584900</v>
      </c>
      <c r="R237" s="28">
        <v>55584900</v>
      </c>
      <c r="S237" s="28">
        <v>0</v>
      </c>
      <c r="T237" t="s">
        <v>376</v>
      </c>
      <c r="U237" t="s">
        <v>350</v>
      </c>
      <c r="V237" t="s">
        <v>600</v>
      </c>
      <c r="W237" t="s">
        <v>824</v>
      </c>
    </row>
  </sheetData>
  <pageMargins left="0.7" right="0.7" top="0.75" bottom="0.75" header="0.3" footer="0.3"/>
  <pageSetup orientation="portrait" horizontalDpi="300" verticalDpi="30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Validaciones</vt:lpstr>
      <vt:lpstr>archivo</vt:lpstr>
      <vt:lpstr>Resumen</vt:lpstr>
      <vt:lpstr>Proyectos</vt:lpstr>
      <vt:lpstr>Hoja2</vt:lpstr>
      <vt:lpstr>Ejecu_Terri</vt:lpstr>
      <vt:lpstr>Territoriales</vt:lpstr>
      <vt:lpstr>Seguimiento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Acer</cp:lastModifiedBy>
  <dcterms:created xsi:type="dcterms:W3CDTF">2020-04-21T15:43:09Z</dcterms:created>
  <dcterms:modified xsi:type="dcterms:W3CDTF">2020-06-02T22:03:33Z</dcterms:modified>
</cp:coreProperties>
</file>