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XIMENA RUISEÑORA\Desktop\"/>
    </mc:Choice>
  </mc:AlternateContent>
  <xr:revisionPtr revIDLastSave="0" documentId="13_ncr:1_{9CDC7315-F22C-4172-A192-2E215BEFE513}" xr6:coauthVersionLast="45" xr6:coauthVersionMax="45" xr10:uidLastSave="{00000000-0000-0000-0000-000000000000}"/>
  <bookViews>
    <workbookView xWindow="-120" yWindow="-120" windowWidth="29040" windowHeight="15840" xr2:uid="{00000000-000D-0000-FFFF-FFFF00000000}"/>
  </bookViews>
  <sheets>
    <sheet name="Metas PND IGAC_2020" sheetId="1" r:id="rId1"/>
    <sheet name="Hoja1" sheetId="11" r:id="rId2"/>
    <sheet name="Cartografía" sheetId="2" state="hidden" r:id="rId3"/>
    <sheet name="Caracterización geográfica" sheetId="4" state="hidden" r:id="rId4"/>
    <sheet name="Área con catastro actualiz" sheetId="5" state="hidden" r:id="rId5"/>
    <sheet name="SINIC" sheetId="6" state="hidden" r:id="rId6"/>
    <sheet name="Gestores habili" sheetId="7" state="hidden" r:id="rId7"/>
    <sheet name="Geoservicios" sheetId="8" state="hidden" r:id="rId8"/>
    <sheet name="PDET Actuali" sheetId="10" state="hidden" r:id="rId9"/>
  </sheets>
  <definedNames>
    <definedName name="_xlnm._FilterDatabase" localSheetId="0" hidden="1">'Metas PND IGAC_2020'!$A$3:$I$14</definedName>
  </definedNames>
  <calcPr calcId="181029"/>
</workbook>
</file>

<file path=xl/calcChain.xml><?xml version="1.0" encoding="utf-8"?>
<calcChain xmlns="http://schemas.openxmlformats.org/spreadsheetml/2006/main">
  <c r="J3" i="10" l="1"/>
  <c r="I3" i="8"/>
  <c r="J3" i="7"/>
  <c r="J3" i="6"/>
  <c r="J3" i="5"/>
  <c r="H3" i="4"/>
  <c r="J3" i="4" s="1"/>
  <c r="J3" i="2"/>
  <c r="T12" i="1" l="1"/>
  <c r="T9" i="1" l="1"/>
  <c r="T8" i="1"/>
  <c r="T6" i="1"/>
  <c r="T5" i="1"/>
  <c r="T7" i="1"/>
  <c r="O12" i="1" l="1"/>
  <c r="O5" i="1" l="1"/>
  <c r="Q11" i="1" l="1"/>
  <c r="Q10" i="1"/>
  <c r="T10" i="1" s="1"/>
  <c r="Q9" i="1"/>
  <c r="Q8" i="1"/>
  <c r="Q7" i="1"/>
  <c r="Q6" i="1"/>
  <c r="Q5" i="1"/>
  <c r="T11" i="1" l="1"/>
  <c r="M11" i="1"/>
  <c r="O11" i="1" s="1"/>
  <c r="M10" i="1"/>
  <c r="O10" i="1" s="1"/>
  <c r="M9" i="1"/>
  <c r="O9" i="1" s="1"/>
  <c r="M8" i="1"/>
  <c r="O8" i="1" s="1"/>
  <c r="M7" i="1"/>
  <c r="O7" i="1" s="1"/>
  <c r="M6" i="1"/>
  <c r="O6" i="1" s="1"/>
</calcChain>
</file>

<file path=xl/sharedStrings.xml><?xml version="1.0" encoding="utf-8"?>
<sst xmlns="http://schemas.openxmlformats.org/spreadsheetml/2006/main" count="223" uniqueCount="71">
  <si>
    <t>PACTOS DEL PND</t>
  </si>
  <si>
    <t>META CUATRIENIO</t>
  </si>
  <si>
    <t>UNIDAD DE MEDIDA</t>
  </si>
  <si>
    <t>Meta anualizada</t>
  </si>
  <si>
    <t>Porcentaje</t>
  </si>
  <si>
    <t>Subdirección de Catastro</t>
  </si>
  <si>
    <t>Porcentaje del área geográfica con caracterización geográfica</t>
  </si>
  <si>
    <t>Porcentaje de área geográfica en municipios PDET con catastro actualizado</t>
  </si>
  <si>
    <t>Número</t>
  </si>
  <si>
    <t>Gestores catastrales habilitados</t>
  </si>
  <si>
    <t>Gestores habilitados</t>
  </si>
  <si>
    <t>Geoservicios publicados y disponibles</t>
  </si>
  <si>
    <t>CIAF</t>
  </si>
  <si>
    <t>INDICADORES</t>
  </si>
  <si>
    <t>Porcentaje del área geográfica con catastro actualizado  </t>
  </si>
  <si>
    <t xml:space="preserve">Porcentaje de implementación del Sistema Nacional de Información de Catastro Multipropósito </t>
  </si>
  <si>
    <t>Porcentaje del área geográfica con cartografía básica a las escalas y con la temporalidad adecuadas</t>
  </si>
  <si>
    <t>SEGUIMIENTO 2019</t>
  </si>
  <si>
    <t>Meta 2019</t>
  </si>
  <si>
    <t>Avance cuantitativo</t>
  </si>
  <si>
    <t>SEGUIMIENTO 2020</t>
  </si>
  <si>
    <t>% de avance de meta a marzo de 2020</t>
  </si>
  <si>
    <t xml:space="preserve">Subdirección de Catastro </t>
  </si>
  <si>
    <t xml:space="preserve">Subdirección de Geografía y Cartografía </t>
  </si>
  <si>
    <t>% de avance a diciembre de 2019</t>
  </si>
  <si>
    <t>Avance cualitativo</t>
  </si>
  <si>
    <t>Para el año 2019 se generaron 3.820.715,53 productos de Cartografía básica a escalas medianas, que equivalen al 3% del área geográfica con cartografía básica a las escalas y con la temporalidad adecuadas, del total del área geográfica continental e insular del pais. Se generaron los siguientes productos: -Productos cartograficos a escala 1:25.000 (539.436 ha). -Modelo digital de terreno - DTM de la Plata 10K (25.849,515 ha). -Modelo digital de elevación TREx (533.474 ha). -Ortofoto Ibagué 10K (29.016 ha). -Ortofoto, Modelo digital de terreno - DTM, vectores y salidas gráficas de Boyacá (574.922,91 ha). -Modelo digital de Terreno Trex (303.000 ha). -Entrega de 100 hojas 25k (1.420.174,1 ha). -Ortofotomosaico/ortoimagen, DTM, 10k para los municipios de: Mahates - Bolívar (43.218 ha). Córdoba - Bolívar (59.731 ha). El Guamo - Bolívar (38.317 ha). Puerto Lleras - Meta (253.577 ha).</t>
  </si>
  <si>
    <t>Se finalizó el proceso de actualización catastral de los 9 municipios programados en 2019. A 1 de enero de 2020, se reportan 2.564.383,61 Ha. actualizadas catastralmente a nivel nacional, las cuales corresponden al 2,25% del área geográfica del país. La meta programada fue establecida en 8,5%, por lo cual se cumplió en un 27%; esto se debe a la reprogramación que se realizó, para adelantar el proceso de actualización catastral del área rural de Cumaribo (6.559.728,12 Ha.) en la vigencia 2020, debido a la necesidad de contar con los procedimientos de catastro multipropósito y los lineamientos para la gestión catastral que se debe adelantar en los municipios con presencia de grupos étnicos, adoptados.</t>
  </si>
  <si>
    <t>Se llevó a cabo la actualización de los municipios de La Jagua de Ibirico, Cesar, Ovejas y Sucre (PDET). Estos municipios pertenecen a la jurisdicción del IGAC y cuentan con un área total de 121.595,52 Ha. Teniendo en cuenta que los municipios PDET tienen un área geográfica de 39.084.775,05, se da cumplimiento al 0,31% de la meta del cuatrienio, según lo programado.</t>
  </si>
  <si>
    <t>Al finalizar la vigencia 2019, se contó con 8 gestores catastrales habilitados: Bogotá, Cali, Antioquia, Medellín, Barranquilla, Área Metropolitana de Centro Occidente, Área Metropolitana de Bucaramanga y el Departamento del Valle.</t>
  </si>
  <si>
    <t>A diciembre de 2019 se realizó mantenimiento a ciento ochenta y tres (183) Geoservicios publicados y disponibles en el Portal Geográfico Nacional. Así mismo se realizó la incorporación de dos (2) nuevos geoservicios los cuales se encuentran disponibles en el PGN, estos geoservicios pertenecen a la Infraestructura de Datos Espaciales para el Distrito Capital (IDECA) y hacen parte del sector Territorial y Fronteras. A la fecha se cuenta con un acumulado de ciento ochenta y cinco (185) geoservicios publicados y disponibles en el PGN. La meta se ha superado debido que algunas entidades fueron más receptivas a los requerimientos y demandas de la información geográfica para ser incorporada al PGN y por lo tanto han participado con más geoservicios publicados.</t>
  </si>
  <si>
    <t>Para el año 2019 se generaron los estudios técnicos sobre geografía, que equivalen al 23% del área geográfica con caracterización geográfica, del área total geográfica continental e insular del país. En el mes de diciembre se concluyeron los procesos económicos y de ocupación y apropiación del territorio para la región Piedemonte Amazónico de Putumayo y Cauca. En cuanto al mapa turístico de Putumayo, se realizaron ajustes a partir de las sugerencias de la imprenta nacional de Colombia; se actualizaron los videos y se creó el QR para el mapa departamental de Putumayo.</t>
  </si>
  <si>
    <t>A diciembre de 2019, se realizó la puesta en producción del módulo de habilitación, que permite la radicación de una solicitud por parte de un interesado en ser gestor con sus respectivos requisitos, asignando la tarea de revisión y aprobación del componente jurídico, técnico y financiero, hasta el cargue de la resolución de habilitación o rechazo.</t>
  </si>
  <si>
    <t xml:space="preserve">
XI.    Pacto por la Construcción de Paz: Cultura de la legalidad, convivencia, estabilización y víctimas
XVI. Pacto por la descentralización: conectar territorios, gobiernos y poblaciones</t>
  </si>
  <si>
    <t>XVI. Pacto por la descentralización: conectar territorios, gobiernos y poblaciones</t>
  </si>
  <si>
    <t xml:space="preserve">RESPONSABLE </t>
  </si>
  <si>
    <t>Al mes de marzo se finalizó la edición de los vectores que conforman la cartografía básica de 102.964 ha pertenecientes a los municipios de Córdoba y Mahates. Así mismo, se realizó el levantamiento de 16 puntos de fotocontrol en el municipio de Rioblanco, utilizando tecnología GNSS y exploración de la Red geodésica del IGAC en la zona del proyecto. Por otro lado, se realizó la preparación de insumos y asignación bloques de restitución para áreas parciales de los municipios de El Rosal, Facatativá, La Vega, Pacho, Paime, San Cayetano, San Francisco, Subachoque, Supatá y Villagómez. Adicionalmente, se realizó la validación de la base de datos rural (73.000 has.) del municipio de Monterrey, Casanare.</t>
  </si>
  <si>
    <t>El avance cuantitativo se reportará a finales de enero de 2021, momento en el cual se contará con la información de los catastros habilitados y entrará en vigencia la actualización catastral del área del país intervenida en el 2020. Aunque se continúa adelantando la programación del proceso de actualización catastral para la vigencia 2020 a nivel nacional, se está avanzando en la fase de alistamiento del proceso de actualización catastral del área rural del municipio de Cumaribo y el área urbana de 8 municipios del Departamento de Risaralda (Apia, Balboa, La Celia, Belén, Guática, Marsella, Santuario, Pueblo Rico).</t>
  </si>
  <si>
    <t>Al mes de marzo se realizó el procesamiento de información secundaria relacionada con temas de población, del Sistema de Identificación de Potenciales Beneficiarios de Programas Sociales,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t>
  </si>
  <si>
    <t>Al mes de marzo se continúa con la programación del proceso de actualización catastral que se va a adelantar en el 2020; con base en esta programación, se definirá el área de municipios PDET a intervenir en la presente vigencia.</t>
  </si>
  <si>
    <t>Se finalizó el desarrollo del servicio web de consulta hacia la base de datos del Sistema Nacional Catastral. Se realizaron pruebas de creación del archivo de entrada y salida para que sea posteriormente procesada en el sistema de gestión catastral cobol y presentada en formato. Se Desarrolló el servicio web de consulta hacia el Sistema de Gestión Catastral COBOL. Se presentó el diseño de componentes que se fortalecerán para el Sistema Nacional Catastral.</t>
  </si>
  <si>
    <t>En el mes de marzo se aplicó el procedimiento previsto para la habilitación de gestores catastrales y se llevaron a cabo las siguientes actividades:
- Revisión de completitud: municipios de Soacha, Rionegro y Valle de Aburra
- Expedición del acta de inicio del procedimiento de habilitación del Área Metropolitana de Barranquilla
- Expedición de la resolución de habilitación de la Asociación de Municipios del Altiplano del Oriente Antioqueño – MASORA del Departamento de Antioquia
- Elaboración de la propuesta de regulación de la fase de empalme y especificaciones de las condiciones de habilitación.
El 30 de enero de 2020, se notificó la representante legal de la Gobernación del Valle del Cauca, de la Resolución 1546 de 2019, la cual habilita ese Departamento como gestor catastral.</t>
  </si>
  <si>
    <t>En el mes de marzo se realizó monitoreo de los links dispuestos en el Portal Geográfico Nacional - PGN de 185 geoservicios validando su funcionalidad y disposición, esta actividad se realizó con el siguiente procedimiento: Se partió de una línea base de 185 geoservicios, sobre los cuales se desarrolló método estadístico de muestreo. Así mismo se inició la gestión para validar nuevos geoservicios para el mes de abril.</t>
  </si>
  <si>
    <t>INDICADORES DEL PLAN NACIONAL DE DESARROLLO "PACTO POR COLOMBIA, PACTO POR LA EQUIDAD" 2019-2022
Instituto Geográfico Agustín Codazzi – IGAC</t>
  </si>
  <si>
    <t>Oficina de Informática y Telecomunicaciones</t>
  </si>
  <si>
    <t>Porcentaje de implementación del programa marco de operación del sistema de información Geográfico -SIG (SIG Indigena)</t>
  </si>
  <si>
    <t>El  IGAC, de conformidad con sus competencias aporta al programa marco de operación, mediante el diseño, desarrollo e implementación de un sistema de información geográfica Indígena, del cual se liberó la primera versión durante la vigencia 2018, siendo objeto de la vigencia 2019 la atención de soportes a las funcionalidades existentes.  Durante las vigencias 2018-2019, el IGAC en comunicación y coordinación con la Comisión Nacional de Territorios Indígenas, puso en marcha este Sistema de Información Geográfica el cual reposa en la plataforma tecnológica del IGAC. Dicha herramienta fue diseñada y construida con el fin de brindar una herramienta tecnológica para la consulta de información geográfica de importancia para las comunidades indígenas del territorio nacional.</t>
  </si>
  <si>
    <t>Al mes de marzo se elaboraron las condiciones de contratación para el personal que desarrollará las actividades programadas para el Sistema de Información Geográfico -SIG (indigena) y se realizó la revisión de hojas de vida del personal requerido.</t>
  </si>
  <si>
    <t>Avance cuantitativo a marzo de 2020</t>
  </si>
  <si>
    <t>Avance cualitativo a marzo</t>
  </si>
  <si>
    <t>PROYECTO DE INVERSIÓN ASOCIADO</t>
  </si>
  <si>
    <t>Levantamiento, generación y actualización de la red geodésica y la cartografía básica a nivel Nacional</t>
  </si>
  <si>
    <t>Actualización y gestión catastral Nacional</t>
  </si>
  <si>
    <t>Generación de estudios geográficos e investigaciones para la caracterización, análisis y delimitación geográfica del territorio Nacional</t>
  </si>
  <si>
    <t xml:space="preserve">*Actualización y gestión catastral Nacional
*Fortalecimiento de la gestión institucional del IGAC a nivel Nacional </t>
  </si>
  <si>
    <t>Fortalecimiento de la gestión del conocimiento y la innovación en el ámbito geográfico del territorio Nacional</t>
  </si>
  <si>
    <t>68.457.962 ha</t>
  </si>
  <si>
    <t>39.084.775,05 Ha</t>
  </si>
  <si>
    <t>100%
*NUPRE
*Interrelación catastro-registro
* Ajustes CICA</t>
  </si>
  <si>
    <t>Acuerdos MPC</t>
  </si>
  <si>
    <t>Flujo.
Los resultados de un año, no se acumulan con los del siguiente. En este caso, se brinda mayor importancia al avance que se obtenga en el último año del cuatrienio</t>
  </si>
  <si>
    <t>Capacidad
Toma en cuenta la línea de base (descuenta lo que ya se ha hecho antes de iniciar el período). Centra su atención en la medición del avance entre el punto de partida (línea base) y el punto esperado de llegada (meta).
Los resultados de un año se acumulan con los del siguiente año</t>
  </si>
  <si>
    <t>Acumulado.
Mide los avances de un periodo, y para el siguiente incluye (o suma) los avances obtenidos en periodos anteriores</t>
  </si>
  <si>
    <t>TIPO DE INDICADOR (SEGÚN SINERGIA)</t>
  </si>
  <si>
    <t>Meta (%)</t>
  </si>
  <si>
    <t>Meta física 2020</t>
  </si>
  <si>
    <t>% de avance de meta a junio de 2020</t>
  </si>
  <si>
    <t>Meta 2020</t>
  </si>
  <si>
    <t>Oficina de Informática</t>
  </si>
  <si>
    <t>META FÍSICA CUATRIENIO</t>
  </si>
  <si>
    <t>META CUATRIENIO 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</si>
</sst>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0"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4"/>
      <name val="Arial"/>
      <family val="2"/>
    </font>
    <font>
      <b/>
      <sz val="16"/>
      <color theme="1"/>
      <name val="Arial"/>
      <family val="2"/>
    </font>
    <font>
      <b/>
      <sz val="14"/>
      <color theme="1"/>
      <name val="Arial"/>
      <family val="2"/>
    </font>
    <font>
      <sz val="14"/>
      <color theme="1"/>
      <name val="Arial"/>
      <family val="2"/>
    </font>
    <font>
      <sz val="20"/>
      <color theme="1"/>
      <name val="Arial"/>
      <family val="2"/>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128">
    <xf numFmtId="0" fontId="0" fillId="0" borderId="0" xfId="0"/>
    <xf numFmtId="0" fontId="2" fillId="0" borderId="0" xfId="0" applyFont="1"/>
    <xf numFmtId="0" fontId="2" fillId="0" borderId="0" xfId="0" applyFont="1" applyBorder="1" applyAlignment="1">
      <alignment horizontal="left" vertical="center" wrapText="1"/>
    </xf>
    <xf numFmtId="0" fontId="2" fillId="0" borderId="0" xfId="0" applyFont="1" applyBorder="1"/>
    <xf numFmtId="0" fontId="2" fillId="0" borderId="0" xfId="0" applyFont="1" applyFill="1"/>
    <xf numFmtId="0" fontId="2" fillId="0" borderId="9" xfId="0" applyFont="1" applyBorder="1"/>
    <xf numFmtId="0" fontId="2" fillId="0" borderId="5" xfId="0" applyFont="1" applyBorder="1"/>
    <xf numFmtId="0" fontId="7" fillId="3" borderId="1" xfId="0" applyFont="1" applyFill="1" applyBorder="1" applyAlignment="1">
      <alignment horizontal="center" vertical="center"/>
    </xf>
    <xf numFmtId="9" fontId="7" fillId="0" borderId="1" xfId="1" applyFont="1" applyFill="1" applyBorder="1" applyAlignment="1">
      <alignment horizontal="center" vertical="center"/>
    </xf>
    <xf numFmtId="0" fontId="7" fillId="0"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xf>
    <xf numFmtId="9" fontId="7" fillId="0" borderId="2" xfId="1" applyFont="1" applyFill="1" applyBorder="1" applyAlignment="1">
      <alignment horizontal="center" vertical="center"/>
    </xf>
    <xf numFmtId="0" fontId="7" fillId="3" borderId="14"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11" xfId="0" applyFont="1" applyFill="1" applyBorder="1" applyAlignment="1">
      <alignment horizontal="justify" vertical="center" wrapText="1"/>
    </xf>
    <xf numFmtId="0" fontId="7" fillId="3" borderId="1" xfId="0" applyFont="1" applyFill="1" applyBorder="1" applyAlignment="1">
      <alignment horizontal="left" vertical="center" wrapText="1" readingOrder="1"/>
    </xf>
    <xf numFmtId="0" fontId="7" fillId="3" borderId="2" xfId="0" applyFont="1" applyFill="1" applyBorder="1" applyAlignment="1">
      <alignment horizontal="left" vertical="center" wrapText="1" readingOrder="1"/>
    </xf>
    <xf numFmtId="0" fontId="7" fillId="3" borderId="2" xfId="0" applyFont="1" applyFill="1" applyBorder="1" applyAlignment="1">
      <alignment horizontal="left" vertical="center" wrapText="1"/>
    </xf>
    <xf numFmtId="0" fontId="7" fillId="0" borderId="1" xfId="0" applyFont="1" applyFill="1" applyBorder="1" applyAlignment="1">
      <alignment horizontal="left" vertical="center"/>
    </xf>
    <xf numFmtId="9" fontId="8" fillId="3" borderId="1" xfId="0" applyNumberFormat="1" applyFont="1" applyFill="1" applyBorder="1" applyAlignment="1">
      <alignment horizontal="center" vertical="center"/>
    </xf>
    <xf numFmtId="1" fontId="7" fillId="0" borderId="1" xfId="1" applyNumberFormat="1" applyFont="1" applyFill="1" applyBorder="1" applyAlignment="1">
      <alignment horizontal="center" vertical="center"/>
    </xf>
    <xf numFmtId="164" fontId="7" fillId="3" borderId="1" xfId="1" applyNumberFormat="1" applyFont="1" applyFill="1" applyBorder="1" applyAlignment="1">
      <alignment horizontal="center" vertical="center"/>
    </xf>
    <xf numFmtId="9"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2" fillId="3" borderId="1" xfId="0" applyFont="1" applyFill="1" applyBorder="1" applyAlignment="1">
      <alignment horizontal="justify" vertical="center" wrapText="1"/>
    </xf>
    <xf numFmtId="164" fontId="2" fillId="0" borderId="1" xfId="0" applyNumberFormat="1" applyFont="1" applyBorder="1" applyAlignment="1">
      <alignment horizontal="justify" vertical="center" wrapText="1"/>
    </xf>
    <xf numFmtId="0" fontId="2" fillId="0" borderId="0" xfId="0" applyFont="1" applyBorder="1" applyAlignment="1"/>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1" xfId="0" applyFont="1" applyFill="1" applyBorder="1" applyAlignment="1">
      <alignment vertical="center" wrapText="1"/>
    </xf>
    <xf numFmtId="0" fontId="7" fillId="0" borderId="3" xfId="0" applyFont="1" applyFill="1" applyBorder="1" applyAlignment="1">
      <alignment vertical="center" wrapText="1"/>
    </xf>
    <xf numFmtId="0" fontId="7" fillId="3" borderId="2" xfId="0" applyFont="1" applyFill="1" applyBorder="1" applyAlignment="1">
      <alignment vertical="center" wrapText="1"/>
    </xf>
    <xf numFmtId="1" fontId="7" fillId="0" borderId="2" xfId="0" applyNumberFormat="1" applyFont="1" applyFill="1" applyBorder="1" applyAlignment="1">
      <alignment horizontal="center" vertical="center" wrapText="1"/>
    </xf>
    <xf numFmtId="1" fontId="7" fillId="0" borderId="2" xfId="1" applyNumberFormat="1" applyFont="1" applyFill="1" applyBorder="1" applyAlignment="1">
      <alignment horizontal="center" vertical="center"/>
    </xf>
    <xf numFmtId="0" fontId="2" fillId="3" borderId="2" xfId="0" applyFont="1" applyFill="1" applyBorder="1" applyAlignment="1">
      <alignment horizontal="justify" vertical="center" wrapText="1"/>
    </xf>
    <xf numFmtId="9" fontId="8" fillId="3" borderId="2" xfId="0" applyNumberFormat="1" applyFont="1" applyFill="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9" fontId="7" fillId="0" borderId="1" xfId="0" applyNumberFormat="1" applyFont="1" applyFill="1" applyBorder="1" applyAlignment="1">
      <alignment horizontal="center" vertical="center"/>
    </xf>
    <xf numFmtId="9" fontId="8" fillId="3" borderId="1" xfId="1" applyFont="1" applyFill="1" applyBorder="1" applyAlignment="1">
      <alignment horizontal="center" vertical="center"/>
    </xf>
    <xf numFmtId="0" fontId="2" fillId="0" borderId="0" xfId="0" applyFont="1" applyBorder="1" applyAlignment="1"/>
    <xf numFmtId="9" fontId="7" fillId="3" borderId="19" xfId="0" applyNumberFormat="1" applyFont="1" applyFill="1" applyBorder="1" applyAlignment="1">
      <alignment horizontal="center" vertical="center" wrapText="1"/>
    </xf>
    <xf numFmtId="0" fontId="7" fillId="3" borderId="13" xfId="0" applyFont="1" applyFill="1" applyBorder="1" applyAlignment="1">
      <alignment horizontal="justify" vertical="center" wrapText="1"/>
    </xf>
    <xf numFmtId="9" fontId="7" fillId="0" borderId="3" xfId="1" applyFont="1" applyFill="1" applyBorder="1" applyAlignment="1">
      <alignment horizontal="center" vertical="center"/>
    </xf>
    <xf numFmtId="0" fontId="7" fillId="0"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9" fontId="7" fillId="0" borderId="11"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43" fontId="7" fillId="0" borderId="2" xfId="3" applyFont="1" applyFill="1" applyBorder="1" applyAlignment="1">
      <alignment horizontal="center" vertical="center"/>
    </xf>
    <xf numFmtId="165" fontId="7" fillId="0" borderId="2" xfId="3" applyNumberFormat="1" applyFont="1" applyFill="1" applyBorder="1" applyAlignment="1">
      <alignment horizontal="center" vertical="center"/>
    </xf>
    <xf numFmtId="10" fontId="8" fillId="3" borderId="1"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3" borderId="21"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7" fillId="3" borderId="11" xfId="0" applyFont="1" applyFill="1" applyBorder="1" applyAlignment="1">
      <alignment horizontal="left" vertical="center" wrapText="1" readingOrder="1"/>
    </xf>
    <xf numFmtId="0" fontId="7" fillId="3" borderId="11" xfId="0" applyFont="1" applyFill="1" applyBorder="1" applyAlignment="1">
      <alignment horizontal="center" vertical="center"/>
    </xf>
    <xf numFmtId="9" fontId="7" fillId="0" borderId="11" xfId="1" applyNumberFormat="1" applyFont="1" applyFill="1" applyBorder="1" applyAlignment="1">
      <alignment horizontal="center" vertical="center"/>
    </xf>
    <xf numFmtId="9" fontId="7" fillId="0" borderId="11" xfId="1" applyFont="1" applyFill="1" applyBorder="1" applyAlignment="1">
      <alignment horizontal="center" vertical="center"/>
    </xf>
    <xf numFmtId="0" fontId="7" fillId="3" borderId="19" xfId="0" applyFont="1" applyFill="1" applyBorder="1" applyAlignment="1">
      <alignment horizontal="left" vertical="center" wrapText="1"/>
    </xf>
    <xf numFmtId="164" fontId="7" fillId="0" borderId="11" xfId="1" applyNumberFormat="1" applyFont="1" applyFill="1" applyBorder="1" applyAlignment="1">
      <alignment horizontal="center" vertical="center"/>
    </xf>
    <xf numFmtId="164" fontId="7" fillId="3" borderId="11" xfId="1" applyNumberFormat="1" applyFont="1" applyFill="1" applyBorder="1" applyAlignment="1">
      <alignment horizontal="center" vertical="center"/>
    </xf>
    <xf numFmtId="9" fontId="8" fillId="3" borderId="11" xfId="0" applyNumberFormat="1" applyFont="1" applyFill="1" applyBorder="1" applyAlignment="1">
      <alignment horizontal="center" vertical="center"/>
    </xf>
    <xf numFmtId="43" fontId="7" fillId="0" borderId="3" xfId="3" applyFont="1" applyFill="1" applyBorder="1" applyAlignment="1">
      <alignment horizontal="center" vertical="center"/>
    </xf>
    <xf numFmtId="9" fontId="7" fillId="0" borderId="11" xfId="3" applyNumberFormat="1"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26" xfId="0" applyFont="1" applyFill="1" applyBorder="1" applyAlignment="1">
      <alignment horizontal="center" vertical="center" wrapText="1"/>
    </xf>
    <xf numFmtId="10" fontId="7" fillId="0" borderId="11" xfId="3" applyNumberFormat="1" applyFont="1" applyFill="1" applyBorder="1" applyAlignment="1">
      <alignment horizontal="center" vertical="center"/>
    </xf>
    <xf numFmtId="0" fontId="4" fillId="2" borderId="25" xfId="0"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25" xfId="0" applyFont="1" applyFill="1" applyBorder="1" applyAlignment="1">
      <alignment horizontal="center" vertical="center" wrapText="1"/>
    </xf>
    <xf numFmtId="0" fontId="7" fillId="0" borderId="11" xfId="0" applyFont="1" applyBorder="1" applyAlignment="1">
      <alignment vertical="center" wrapText="1"/>
    </xf>
    <xf numFmtId="9" fontId="7" fillId="3" borderId="11" xfId="0" applyNumberFormat="1" applyFont="1" applyFill="1" applyBorder="1" applyAlignment="1">
      <alignment horizontal="center" vertical="center" wrapText="1"/>
    </xf>
    <xf numFmtId="0" fontId="7" fillId="0" borderId="11" xfId="0" applyFont="1" applyBorder="1" applyAlignment="1">
      <alignment wrapText="1"/>
    </xf>
    <xf numFmtId="9" fontId="8" fillId="3" borderId="11" xfId="1" applyFont="1" applyFill="1" applyBorder="1" applyAlignment="1">
      <alignment horizontal="center" vertical="center"/>
    </xf>
    <xf numFmtId="0" fontId="7" fillId="0" borderId="11" xfId="0" applyFont="1" applyBorder="1" applyAlignment="1">
      <alignment horizontal="center" wrapText="1"/>
    </xf>
    <xf numFmtId="0" fontId="7" fillId="0" borderId="11" xfId="0" applyFont="1" applyBorder="1" applyAlignment="1">
      <alignment horizontal="center" vertical="center" wrapText="1"/>
    </xf>
    <xf numFmtId="165" fontId="7" fillId="3" borderId="11" xfId="3" applyNumberFormat="1" applyFont="1" applyFill="1" applyBorder="1" applyAlignment="1">
      <alignment horizontal="center" vertical="center" wrapText="1"/>
    </xf>
    <xf numFmtId="165" fontId="7" fillId="3" borderId="11" xfId="3" applyNumberFormat="1" applyFont="1" applyFill="1" applyBorder="1" applyAlignment="1">
      <alignment vertical="center" wrapText="1"/>
    </xf>
    <xf numFmtId="0" fontId="7" fillId="3" borderId="19"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6" fillId="4" borderId="34"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3" borderId="1" xfId="0" applyFont="1" applyFill="1" applyBorder="1" applyAlignment="1">
      <alignment vertical="center" wrapText="1"/>
    </xf>
    <xf numFmtId="1" fontId="7" fillId="0" borderId="1" xfId="0" applyNumberFormat="1" applyFont="1" applyFill="1" applyBorder="1" applyAlignment="1">
      <alignment horizontal="center"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2" fillId="0" borderId="0" xfId="0" applyFont="1" applyBorder="1" applyAlignment="1"/>
    <xf numFmtId="0" fontId="4" fillId="2" borderId="4"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4" borderId="4" xfId="0" applyFont="1" applyFill="1" applyBorder="1" applyAlignment="1">
      <alignment horizontal="center" vertical="center"/>
    </xf>
  </cellXfs>
  <cellStyles count="4">
    <cellStyle name="Millares" xfId="3" builtinId="3"/>
    <cellStyle name="Normal" xfId="0" builtinId="0"/>
    <cellStyle name="Normal 7" xfId="2" xr:uid="{00000000-0005-0000-0000-000003000000}"/>
    <cellStyle name="Porcentaje" xfId="1" builtinId="5"/>
  </cellStyles>
  <dxfs count="33">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tabSelected="1" topLeftCell="A3" zoomScale="70" zoomScaleNormal="70" workbookViewId="0">
      <pane xSplit="1" topLeftCell="M1" activePane="topRight" state="frozen"/>
      <selection pane="topRight" activeCell="M5" sqref="M5"/>
    </sheetView>
  </sheetViews>
  <sheetFormatPr baseColWidth="10" defaultColWidth="11.42578125" defaultRowHeight="15" x14ac:dyDescent="0.2"/>
  <cols>
    <col min="1" max="1" width="43.42578125" style="1" customWidth="1"/>
    <col min="2" max="2" width="61.7109375" style="1" customWidth="1"/>
    <col min="3" max="3" width="34.42578125" style="1" customWidth="1"/>
    <col min="4" max="4" width="43.140625" style="1" customWidth="1"/>
    <col min="5" max="5" width="19" style="1" customWidth="1"/>
    <col min="6" max="6" width="18.5703125" style="1" customWidth="1"/>
    <col min="7" max="7" width="16.7109375" style="1" customWidth="1"/>
    <col min="8" max="8" width="16.85546875" style="1" customWidth="1"/>
    <col min="9" max="12" width="37.28515625" style="1" customWidth="1"/>
    <col min="13" max="13" width="21" style="4" customWidth="1"/>
    <col min="14" max="14" width="25.5703125" style="4" customWidth="1"/>
    <col min="15" max="15" width="35.5703125" style="4" customWidth="1"/>
    <col min="16" max="16" width="72.7109375" style="4" customWidth="1"/>
    <col min="17" max="17" width="20.5703125" style="4" customWidth="1"/>
    <col min="18" max="18" width="28.140625" style="4" customWidth="1"/>
    <col min="19" max="19" width="28" style="4" customWidth="1"/>
    <col min="20" max="20" width="32.7109375" style="4" customWidth="1"/>
    <col min="21" max="21" width="71" style="4" customWidth="1"/>
    <col min="22" max="39" width="11.42578125" style="4"/>
    <col min="40" max="16384" width="11.42578125" style="1"/>
  </cols>
  <sheetData>
    <row r="1" spans="1:21" ht="15.75" thickBot="1" x14ac:dyDescent="0.25">
      <c r="A1" s="5"/>
      <c r="B1" s="2"/>
      <c r="C1" s="2"/>
      <c r="D1" s="2"/>
      <c r="E1" s="2"/>
      <c r="F1" s="3"/>
      <c r="G1" s="3"/>
      <c r="H1" s="3"/>
      <c r="I1" s="6"/>
      <c r="J1" s="3"/>
      <c r="K1" s="3"/>
      <c r="L1" s="3"/>
    </row>
    <row r="2" spans="1:21" ht="64.5" customHeight="1" thickBot="1" x14ac:dyDescent="0.25">
      <c r="A2" s="100" t="s">
        <v>43</v>
      </c>
      <c r="B2" s="101"/>
      <c r="C2" s="101"/>
      <c r="D2" s="101"/>
      <c r="E2" s="101"/>
      <c r="F2" s="101"/>
      <c r="G2" s="101"/>
      <c r="H2" s="101"/>
      <c r="I2" s="101"/>
      <c r="J2" s="101"/>
      <c r="K2" s="101"/>
      <c r="L2" s="101"/>
      <c r="M2" s="101"/>
      <c r="N2" s="101"/>
      <c r="O2" s="101"/>
      <c r="P2" s="101"/>
      <c r="Q2" s="101"/>
      <c r="R2" s="101"/>
      <c r="S2" s="101"/>
      <c r="T2" s="101"/>
      <c r="U2" s="101"/>
    </row>
    <row r="3" spans="1:21" ht="44.25" customHeight="1" thickBot="1" x14ac:dyDescent="0.25">
      <c r="A3" s="108" t="s">
        <v>0</v>
      </c>
      <c r="B3" s="106" t="s">
        <v>13</v>
      </c>
      <c r="C3" s="111" t="s">
        <v>2</v>
      </c>
      <c r="D3" s="111" t="s">
        <v>63</v>
      </c>
      <c r="E3" s="103" t="s">
        <v>3</v>
      </c>
      <c r="F3" s="103"/>
      <c r="G3" s="103"/>
      <c r="H3" s="103"/>
      <c r="I3" s="109" t="s">
        <v>35</v>
      </c>
      <c r="J3" s="113" t="s">
        <v>50</v>
      </c>
      <c r="K3" s="113" t="s">
        <v>70</v>
      </c>
      <c r="L3" s="113" t="s">
        <v>69</v>
      </c>
      <c r="M3" s="104" t="s">
        <v>17</v>
      </c>
      <c r="N3" s="104"/>
      <c r="O3" s="104"/>
      <c r="P3" s="105"/>
      <c r="Q3" s="98" t="s">
        <v>20</v>
      </c>
      <c r="R3" s="99"/>
      <c r="S3" s="99"/>
      <c r="T3" s="99"/>
      <c r="U3" s="99"/>
    </row>
    <row r="4" spans="1:21" ht="60" customHeight="1" thickBot="1" x14ac:dyDescent="0.25">
      <c r="A4" s="108"/>
      <c r="B4" s="107"/>
      <c r="C4" s="112"/>
      <c r="D4" s="112"/>
      <c r="E4" s="59">
        <v>2019</v>
      </c>
      <c r="F4" s="59">
        <v>2020</v>
      </c>
      <c r="G4" s="59">
        <v>2021</v>
      </c>
      <c r="H4" s="59">
        <v>2022</v>
      </c>
      <c r="I4" s="110"/>
      <c r="J4" s="114"/>
      <c r="K4" s="114"/>
      <c r="L4" s="114"/>
      <c r="M4" s="89" t="s">
        <v>18</v>
      </c>
      <c r="N4" s="71" t="s">
        <v>19</v>
      </c>
      <c r="O4" s="71" t="s">
        <v>24</v>
      </c>
      <c r="P4" s="71" t="s">
        <v>25</v>
      </c>
      <c r="Q4" s="90" t="s">
        <v>64</v>
      </c>
      <c r="R4" s="91" t="s">
        <v>65</v>
      </c>
      <c r="S4" s="91" t="s">
        <v>48</v>
      </c>
      <c r="T4" s="91" t="s">
        <v>21</v>
      </c>
      <c r="U4" s="92" t="s">
        <v>49</v>
      </c>
    </row>
    <row r="5" spans="1:21" ht="352.5" customHeight="1" thickBot="1" x14ac:dyDescent="0.25">
      <c r="A5" s="30" t="s">
        <v>34</v>
      </c>
      <c r="B5" s="60" t="s">
        <v>16</v>
      </c>
      <c r="C5" s="61" t="s">
        <v>4</v>
      </c>
      <c r="D5" s="86" t="s">
        <v>60</v>
      </c>
      <c r="E5" s="62">
        <v>0.03</v>
      </c>
      <c r="F5" s="63">
        <v>0.23</v>
      </c>
      <c r="G5" s="63">
        <v>0.5</v>
      </c>
      <c r="H5" s="63">
        <v>0.6</v>
      </c>
      <c r="I5" s="64" t="s">
        <v>23</v>
      </c>
      <c r="J5" s="87" t="s">
        <v>51</v>
      </c>
      <c r="K5" s="43">
        <v>0.6</v>
      </c>
      <c r="L5" s="43" t="s">
        <v>56</v>
      </c>
      <c r="M5" s="65">
        <v>0.03</v>
      </c>
      <c r="N5" s="66">
        <v>0.03</v>
      </c>
      <c r="O5" s="67">
        <f t="shared" ref="O5:O9" si="0">N5/M5</f>
        <v>1</v>
      </c>
      <c r="P5" s="88" t="s">
        <v>26</v>
      </c>
      <c r="Q5" s="65">
        <f t="shared" ref="Q5:Q11" si="1">+F5</f>
        <v>0.23</v>
      </c>
      <c r="R5" s="68">
        <v>20253667.780000001</v>
      </c>
      <c r="S5" s="68">
        <v>0</v>
      </c>
      <c r="T5" s="67">
        <f>S5/R5</f>
        <v>0</v>
      </c>
      <c r="U5" s="88" t="s">
        <v>36</v>
      </c>
    </row>
    <row r="6" spans="1:21" ht="311.25" customHeight="1" thickBot="1" x14ac:dyDescent="0.25">
      <c r="A6" s="30" t="s">
        <v>34</v>
      </c>
      <c r="B6" s="16" t="s">
        <v>14</v>
      </c>
      <c r="C6" s="7" t="s">
        <v>4</v>
      </c>
      <c r="D6" s="44" t="s">
        <v>60</v>
      </c>
      <c r="E6" s="11">
        <v>8.5000000000000006E-2</v>
      </c>
      <c r="F6" s="11">
        <v>0.20100000000000001</v>
      </c>
      <c r="G6" s="11">
        <v>0.35099999999999998</v>
      </c>
      <c r="H6" s="8">
        <v>0.6</v>
      </c>
      <c r="I6" s="13" t="s">
        <v>5</v>
      </c>
      <c r="J6" s="86" t="s">
        <v>52</v>
      </c>
      <c r="K6" s="43">
        <v>0.6</v>
      </c>
      <c r="L6" s="43" t="s">
        <v>56</v>
      </c>
      <c r="M6" s="11">
        <f t="shared" ref="M6:M11" si="2">+E6</f>
        <v>8.5000000000000006E-2</v>
      </c>
      <c r="N6" s="11">
        <v>2.3E-2</v>
      </c>
      <c r="O6" s="41">
        <f t="shared" si="0"/>
        <v>0.27058823529411763</v>
      </c>
      <c r="P6" s="25" t="s">
        <v>27</v>
      </c>
      <c r="Q6" s="11">
        <f t="shared" si="1"/>
        <v>0.20100000000000001</v>
      </c>
      <c r="R6" s="52">
        <v>7512863</v>
      </c>
      <c r="S6" s="52">
        <v>0</v>
      </c>
      <c r="T6" s="20">
        <f>S6/R6</f>
        <v>0</v>
      </c>
      <c r="U6" s="25" t="s">
        <v>37</v>
      </c>
    </row>
    <row r="7" spans="1:21" ht="193.5" customHeight="1" thickBot="1" x14ac:dyDescent="0.25">
      <c r="A7" s="30" t="s">
        <v>34</v>
      </c>
      <c r="B7" s="16" t="s">
        <v>6</v>
      </c>
      <c r="C7" s="24" t="s">
        <v>4</v>
      </c>
      <c r="D7" s="44" t="s">
        <v>60</v>
      </c>
      <c r="E7" s="8">
        <v>0.23</v>
      </c>
      <c r="F7" s="8">
        <v>0.37</v>
      </c>
      <c r="G7" s="8">
        <v>0.49</v>
      </c>
      <c r="H7" s="8">
        <v>0.6</v>
      </c>
      <c r="I7" s="47" t="s">
        <v>23</v>
      </c>
      <c r="J7" s="48" t="s">
        <v>53</v>
      </c>
      <c r="K7" s="10">
        <v>0.6</v>
      </c>
      <c r="L7" s="10" t="s">
        <v>56</v>
      </c>
      <c r="M7" s="11">
        <f t="shared" si="2"/>
        <v>0.23</v>
      </c>
      <c r="N7" s="11">
        <v>0.23</v>
      </c>
      <c r="O7" s="20">
        <f t="shared" si="0"/>
        <v>1</v>
      </c>
      <c r="P7" s="25" t="s">
        <v>31</v>
      </c>
      <c r="Q7" s="11">
        <f t="shared" si="1"/>
        <v>0.37</v>
      </c>
      <c r="R7" s="52">
        <v>15973524.470000001</v>
      </c>
      <c r="S7" s="53">
        <v>12368</v>
      </c>
      <c r="T7" s="54">
        <f>S7/R7</f>
        <v>7.7428121910279952E-4</v>
      </c>
      <c r="U7" s="25" t="s">
        <v>38</v>
      </c>
    </row>
    <row r="8" spans="1:21" ht="252.75" customHeight="1" thickBot="1" x14ac:dyDescent="0.25">
      <c r="A8" s="15" t="s">
        <v>33</v>
      </c>
      <c r="B8" s="16" t="s">
        <v>7</v>
      </c>
      <c r="C8" s="7" t="s">
        <v>4</v>
      </c>
      <c r="D8" s="44" t="s">
        <v>62</v>
      </c>
      <c r="E8" s="11">
        <v>3.0999999999999999E-3</v>
      </c>
      <c r="F8" s="11">
        <v>0.19900000000000001</v>
      </c>
      <c r="G8" s="11">
        <v>0.20300000000000001</v>
      </c>
      <c r="H8" s="11">
        <v>0.59399999999999997</v>
      </c>
      <c r="I8" s="47" t="s">
        <v>22</v>
      </c>
      <c r="J8" s="48" t="s">
        <v>52</v>
      </c>
      <c r="K8" s="10">
        <v>1</v>
      </c>
      <c r="L8" s="10" t="s">
        <v>57</v>
      </c>
      <c r="M8" s="11">
        <f t="shared" si="2"/>
        <v>3.0999999999999999E-3</v>
      </c>
      <c r="N8" s="22">
        <v>3.0999999999999999E-3</v>
      </c>
      <c r="O8" s="20">
        <f t="shared" si="0"/>
        <v>1</v>
      </c>
      <c r="P8" s="26" t="s">
        <v>28</v>
      </c>
      <c r="Q8" s="11">
        <f t="shared" si="1"/>
        <v>0.19900000000000001</v>
      </c>
      <c r="R8" s="52">
        <v>999718</v>
      </c>
      <c r="S8" s="53">
        <v>0</v>
      </c>
      <c r="T8" s="20">
        <f>S8/R8</f>
        <v>0</v>
      </c>
      <c r="U8" s="25" t="s">
        <v>39</v>
      </c>
    </row>
    <row r="9" spans="1:21" ht="409.6" customHeight="1" thickBot="1" x14ac:dyDescent="0.25">
      <c r="A9" s="30" t="s">
        <v>34</v>
      </c>
      <c r="B9" s="17" t="s">
        <v>15</v>
      </c>
      <c r="C9" s="29" t="s">
        <v>4</v>
      </c>
      <c r="D9" s="57" t="s">
        <v>61</v>
      </c>
      <c r="E9" s="12">
        <v>0.05</v>
      </c>
      <c r="F9" s="12">
        <v>0.3</v>
      </c>
      <c r="G9" s="12">
        <v>0.6</v>
      </c>
      <c r="H9" s="45">
        <v>1</v>
      </c>
      <c r="I9" s="46" t="s">
        <v>44</v>
      </c>
      <c r="J9" s="48" t="s">
        <v>54</v>
      </c>
      <c r="K9" s="49">
        <v>1</v>
      </c>
      <c r="L9" s="49" t="s">
        <v>58</v>
      </c>
      <c r="M9" s="8">
        <f t="shared" si="2"/>
        <v>0.05</v>
      </c>
      <c r="N9" s="8">
        <v>0.05</v>
      </c>
      <c r="O9" s="20">
        <f t="shared" si="0"/>
        <v>1</v>
      </c>
      <c r="P9" s="26" t="s">
        <v>32</v>
      </c>
      <c r="Q9" s="23">
        <f t="shared" si="1"/>
        <v>0.3</v>
      </c>
      <c r="R9" s="23">
        <v>0.3</v>
      </c>
      <c r="S9" s="23">
        <v>0.04</v>
      </c>
      <c r="T9" s="20">
        <f>S9/R9</f>
        <v>0.13333333333333333</v>
      </c>
      <c r="U9" s="25" t="s">
        <v>40</v>
      </c>
    </row>
    <row r="10" spans="1:21" ht="297.75" customHeight="1" thickBot="1" x14ac:dyDescent="0.25">
      <c r="A10" s="30" t="s">
        <v>34</v>
      </c>
      <c r="B10" s="18" t="s">
        <v>9</v>
      </c>
      <c r="C10" s="14" t="s">
        <v>10</v>
      </c>
      <c r="D10" s="57" t="s">
        <v>61</v>
      </c>
      <c r="E10" s="29">
        <v>6</v>
      </c>
      <c r="F10" s="29">
        <v>10</v>
      </c>
      <c r="G10" s="24">
        <v>17</v>
      </c>
      <c r="H10" s="24">
        <v>20</v>
      </c>
      <c r="I10" s="9" t="s">
        <v>22</v>
      </c>
      <c r="J10" s="48" t="s">
        <v>52</v>
      </c>
      <c r="K10" s="28">
        <v>20</v>
      </c>
      <c r="L10" s="28">
        <v>20</v>
      </c>
      <c r="M10" s="21">
        <f t="shared" si="2"/>
        <v>6</v>
      </c>
      <c r="N10" s="21">
        <v>8</v>
      </c>
      <c r="O10" s="20">
        <f>N10/M10</f>
        <v>1.3333333333333333</v>
      </c>
      <c r="P10" s="25" t="s">
        <v>29</v>
      </c>
      <c r="Q10" s="24">
        <f t="shared" si="1"/>
        <v>10</v>
      </c>
      <c r="R10" s="24">
        <v>10</v>
      </c>
      <c r="S10" s="24">
        <v>9</v>
      </c>
      <c r="T10" s="20">
        <f>S10/Q10</f>
        <v>0.9</v>
      </c>
      <c r="U10" s="25" t="s">
        <v>41</v>
      </c>
    </row>
    <row r="11" spans="1:21" ht="277.5" customHeight="1" x14ac:dyDescent="0.2">
      <c r="A11" s="31" t="s">
        <v>34</v>
      </c>
      <c r="B11" s="32" t="s">
        <v>11</v>
      </c>
      <c r="C11" s="29" t="s">
        <v>8</v>
      </c>
      <c r="D11" s="57" t="s">
        <v>61</v>
      </c>
      <c r="E11" s="33">
        <v>175</v>
      </c>
      <c r="F11" s="33">
        <v>200</v>
      </c>
      <c r="G11" s="50">
        <v>225</v>
      </c>
      <c r="H11" s="50">
        <v>250</v>
      </c>
      <c r="I11" s="51" t="s">
        <v>12</v>
      </c>
      <c r="J11" s="56" t="s">
        <v>55</v>
      </c>
      <c r="K11" s="55">
        <v>250</v>
      </c>
      <c r="L11" s="55">
        <v>250</v>
      </c>
      <c r="M11" s="34">
        <f t="shared" si="2"/>
        <v>175</v>
      </c>
      <c r="N11" s="34">
        <v>185</v>
      </c>
      <c r="O11" s="36">
        <f>N11/M11</f>
        <v>1.0571428571428572</v>
      </c>
      <c r="P11" s="35" t="s">
        <v>30</v>
      </c>
      <c r="Q11" s="29">
        <f t="shared" si="1"/>
        <v>200</v>
      </c>
      <c r="R11" s="29">
        <v>200</v>
      </c>
      <c r="S11" s="29">
        <v>185</v>
      </c>
      <c r="T11" s="36">
        <f>S11/Q11</f>
        <v>0.92500000000000004</v>
      </c>
      <c r="U11" s="35" t="s">
        <v>42</v>
      </c>
    </row>
    <row r="12" spans="1:21" ht="291" hidden="1" customHeight="1" x14ac:dyDescent="0.2">
      <c r="A12" s="37" t="s">
        <v>59</v>
      </c>
      <c r="B12" s="37" t="s">
        <v>45</v>
      </c>
      <c r="C12" s="38" t="s">
        <v>4</v>
      </c>
      <c r="D12" s="38"/>
      <c r="E12" s="39">
        <v>0.1</v>
      </c>
      <c r="F12" s="39">
        <v>0.3</v>
      </c>
      <c r="G12" s="39">
        <v>0.3</v>
      </c>
      <c r="H12" s="39">
        <v>0.3</v>
      </c>
      <c r="I12" s="19" t="s">
        <v>12</v>
      </c>
      <c r="J12" s="48" t="s">
        <v>55</v>
      </c>
      <c r="K12" s="40">
        <v>1</v>
      </c>
      <c r="L12" s="40">
        <v>1</v>
      </c>
      <c r="M12" s="40">
        <v>0.1</v>
      </c>
      <c r="N12" s="40">
        <v>0.1</v>
      </c>
      <c r="O12" s="20">
        <f>N12/M12</f>
        <v>1</v>
      </c>
      <c r="P12" s="25" t="s">
        <v>46</v>
      </c>
      <c r="Q12" s="40">
        <v>0.3</v>
      </c>
      <c r="R12" s="40">
        <v>0.3</v>
      </c>
      <c r="S12" s="40">
        <v>0.01</v>
      </c>
      <c r="T12" s="36">
        <f>S12/Q12</f>
        <v>3.3333333333333333E-2</v>
      </c>
      <c r="U12" s="25" t="s">
        <v>47</v>
      </c>
    </row>
    <row r="13" spans="1:21" ht="17.25" customHeight="1" x14ac:dyDescent="0.2">
      <c r="A13" s="102"/>
      <c r="B13" s="102"/>
      <c r="C13" s="102"/>
      <c r="D13" s="102"/>
      <c r="E13" s="3"/>
      <c r="F13" s="3"/>
      <c r="G13" s="3"/>
      <c r="H13" s="3"/>
      <c r="I13" s="3"/>
      <c r="J13" s="3"/>
      <c r="K13" s="3"/>
      <c r="L13" s="3"/>
    </row>
    <row r="14" spans="1:21" ht="23.25" customHeight="1" x14ac:dyDescent="0.2">
      <c r="A14" s="102"/>
      <c r="B14" s="102"/>
      <c r="C14" s="27"/>
      <c r="D14" s="42"/>
      <c r="E14" s="3"/>
      <c r="F14" s="3"/>
      <c r="G14" s="3"/>
      <c r="H14" s="3"/>
      <c r="I14" s="3"/>
      <c r="J14" s="3"/>
      <c r="K14" s="3"/>
      <c r="L14" s="3"/>
    </row>
    <row r="15" spans="1:21" x14ac:dyDescent="0.2">
      <c r="A15" s="3"/>
      <c r="B15" s="3"/>
      <c r="C15" s="3"/>
      <c r="D15" s="3"/>
      <c r="E15" s="3"/>
      <c r="F15" s="3"/>
      <c r="G15" s="3"/>
      <c r="H15" s="3"/>
      <c r="I15" s="3"/>
      <c r="J15" s="3"/>
      <c r="K15" s="3"/>
      <c r="L15" s="3"/>
    </row>
    <row r="16" spans="1:21" x14ac:dyDescent="0.2">
      <c r="B16" s="3"/>
      <c r="C16" s="3"/>
      <c r="D16" s="3"/>
      <c r="E16" s="3"/>
      <c r="F16" s="3"/>
      <c r="G16" s="3"/>
      <c r="H16" s="3"/>
      <c r="I16" s="3"/>
      <c r="J16" s="3"/>
      <c r="K16" s="3"/>
      <c r="L16" s="3"/>
    </row>
    <row r="17" spans="2:12" x14ac:dyDescent="0.2">
      <c r="B17" s="3"/>
      <c r="C17" s="3"/>
      <c r="D17" s="3"/>
      <c r="E17" s="3"/>
      <c r="F17" s="3"/>
      <c r="G17" s="3"/>
      <c r="H17" s="3"/>
      <c r="I17" s="3"/>
      <c r="J17" s="3"/>
      <c r="K17" s="3"/>
      <c r="L17" s="3"/>
    </row>
    <row r="18" spans="2:12" x14ac:dyDescent="0.2">
      <c r="B18" s="3"/>
      <c r="C18" s="3"/>
      <c r="D18" s="3"/>
      <c r="E18" s="3"/>
      <c r="F18" s="3"/>
      <c r="G18" s="3"/>
      <c r="H18" s="3"/>
      <c r="I18" s="3"/>
      <c r="J18" s="3"/>
      <c r="K18" s="3"/>
      <c r="L18" s="3"/>
    </row>
    <row r="19" spans="2:12" x14ac:dyDescent="0.2">
      <c r="B19" s="3"/>
      <c r="C19" s="3"/>
      <c r="D19" s="3"/>
      <c r="E19" s="3"/>
      <c r="F19" s="3"/>
      <c r="G19" s="3"/>
      <c r="H19" s="3"/>
      <c r="I19" s="3"/>
      <c r="J19" s="3"/>
      <c r="K19" s="3"/>
      <c r="L19" s="3"/>
    </row>
  </sheetData>
  <autoFilter ref="A3:I14" xr:uid="{00000000-0009-0000-0000-000000000000}">
    <filterColumn colId="4" showButton="0"/>
    <filterColumn colId="5" showButton="0"/>
    <filterColumn colId="6" showButton="0"/>
  </autoFilter>
  <mergeCells count="14">
    <mergeCell ref="Q3:U3"/>
    <mergeCell ref="A2:U2"/>
    <mergeCell ref="A13:D13"/>
    <mergeCell ref="A14:B14"/>
    <mergeCell ref="E3:H3"/>
    <mergeCell ref="M3:P3"/>
    <mergeCell ref="B3:B4"/>
    <mergeCell ref="A3:A4"/>
    <mergeCell ref="I3:I4"/>
    <mergeCell ref="C3:C4"/>
    <mergeCell ref="J3:J4"/>
    <mergeCell ref="K3:K4"/>
    <mergeCell ref="L3:L4"/>
    <mergeCell ref="D3:D4"/>
  </mergeCells>
  <conditionalFormatting sqref="O5:O12 T11:T12">
    <cfRule type="cellIs" dxfId="32" priority="109" operator="lessThan">
      <formula>0.4</formula>
    </cfRule>
    <cfRule type="cellIs" dxfId="31" priority="110" operator="between">
      <formula>0.4</formula>
      <formula>0.799</formula>
    </cfRule>
    <cfRule type="cellIs" dxfId="30" priority="111" operator="greaterThanOrEqual">
      <formula>0.8</formula>
    </cfRule>
  </conditionalFormatting>
  <conditionalFormatting sqref="T10">
    <cfRule type="cellIs" dxfId="29" priority="103" operator="lessThan">
      <formula>0.4</formula>
    </cfRule>
    <cfRule type="cellIs" dxfId="28" priority="104" operator="between">
      <formula>0.4</formula>
      <formula>0.799</formula>
    </cfRule>
    <cfRule type="cellIs" dxfId="27" priority="105" operator="greaterThanOrEqual">
      <formula>0.8</formula>
    </cfRule>
  </conditionalFormatting>
  <conditionalFormatting sqref="T7:T9">
    <cfRule type="cellIs" dxfId="26" priority="52" operator="lessThan">
      <formula>0.4</formula>
    </cfRule>
    <cfRule type="cellIs" dxfId="25" priority="53" operator="between">
      <formula>0.4</formula>
      <formula>0.799</formula>
    </cfRule>
    <cfRule type="cellIs" dxfId="24" priority="54" operator="greaterThanOrEqual">
      <formula>0.8</formula>
    </cfRule>
  </conditionalFormatting>
  <conditionalFormatting sqref="T5:T6">
    <cfRule type="cellIs" dxfId="23" priority="43" operator="lessThan">
      <formula>0.4</formula>
    </cfRule>
    <cfRule type="cellIs" dxfId="22" priority="44" operator="between">
      <formula>0.4</formula>
      <formula>0.799</formula>
    </cfRule>
    <cfRule type="cellIs" dxfId="21" priority="45" operator="greaterThanOrEqual">
      <formula>0.8</formula>
    </cfRule>
  </conditionalFormatting>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41D1-D9CF-4E10-9AE0-43A1E8B01A02}">
  <dimension ref="A1:I10"/>
  <sheetViews>
    <sheetView topLeftCell="A9" zoomScale="60" zoomScaleNormal="60" workbookViewId="0">
      <selection activeCell="H9" sqref="H9"/>
    </sheetView>
  </sheetViews>
  <sheetFormatPr baseColWidth="10" defaultRowHeight="15" x14ac:dyDescent="0.25"/>
  <cols>
    <col min="1" max="1" width="22.7109375" customWidth="1"/>
    <col min="2" max="2" width="31" customWidth="1"/>
    <col min="3" max="3" width="16.5703125" customWidth="1"/>
    <col min="4" max="4" width="32" customWidth="1"/>
    <col min="5" max="5" width="8.5703125" customWidth="1"/>
    <col min="6" max="6" width="9" customWidth="1"/>
    <col min="7" max="7" width="10" customWidth="1"/>
    <col min="8" max="8" width="11" customWidth="1"/>
    <col min="9" max="9" width="20.85546875" customWidth="1"/>
  </cols>
  <sheetData>
    <row r="1" spans="1:9" ht="18" x14ac:dyDescent="0.25">
      <c r="A1" s="116" t="s">
        <v>0</v>
      </c>
      <c r="B1" s="115" t="s">
        <v>13</v>
      </c>
      <c r="C1" s="115" t="s">
        <v>2</v>
      </c>
      <c r="D1" s="115" t="s">
        <v>63</v>
      </c>
      <c r="E1" s="115" t="s">
        <v>3</v>
      </c>
      <c r="F1" s="115"/>
      <c r="G1" s="115"/>
      <c r="H1" s="115"/>
      <c r="I1" s="115" t="s">
        <v>35</v>
      </c>
    </row>
    <row r="2" spans="1:9" ht="32.25" customHeight="1" x14ac:dyDescent="0.25">
      <c r="A2" s="116"/>
      <c r="B2" s="115"/>
      <c r="C2" s="115"/>
      <c r="D2" s="115"/>
      <c r="E2" s="93">
        <v>2019</v>
      </c>
      <c r="F2" s="93">
        <v>2020</v>
      </c>
      <c r="G2" s="93">
        <v>2021</v>
      </c>
      <c r="H2" s="93">
        <v>2022</v>
      </c>
      <c r="I2" s="115"/>
    </row>
    <row r="3" spans="1:9" ht="159" customHeight="1" x14ac:dyDescent="0.25">
      <c r="A3" s="94" t="s">
        <v>34</v>
      </c>
      <c r="B3" s="16" t="s">
        <v>16</v>
      </c>
      <c r="C3" s="7" t="s">
        <v>4</v>
      </c>
      <c r="D3" s="48" t="s">
        <v>60</v>
      </c>
      <c r="E3" s="23">
        <v>0.03</v>
      </c>
      <c r="F3" s="8">
        <v>0.23</v>
      </c>
      <c r="G3" s="8">
        <v>0.5</v>
      </c>
      <c r="H3" s="8">
        <v>0.6</v>
      </c>
      <c r="I3" s="47" t="s">
        <v>23</v>
      </c>
    </row>
    <row r="4" spans="1:9" ht="159" customHeight="1" x14ac:dyDescent="0.25">
      <c r="A4" s="94" t="s">
        <v>34</v>
      </c>
      <c r="B4" s="16" t="s">
        <v>14</v>
      </c>
      <c r="C4" s="7" t="s">
        <v>4</v>
      </c>
      <c r="D4" s="48" t="s">
        <v>60</v>
      </c>
      <c r="E4" s="11">
        <v>8.5000000000000006E-2</v>
      </c>
      <c r="F4" s="11">
        <v>0.20100000000000001</v>
      </c>
      <c r="G4" s="11">
        <v>0.35099999999999998</v>
      </c>
      <c r="H4" s="8">
        <v>0.6</v>
      </c>
      <c r="I4" s="47" t="s">
        <v>5</v>
      </c>
    </row>
    <row r="5" spans="1:9" ht="162.75" customHeight="1" x14ac:dyDescent="0.25">
      <c r="A5" s="94" t="s">
        <v>34</v>
      </c>
      <c r="B5" s="16" t="s">
        <v>6</v>
      </c>
      <c r="C5" s="24" t="s">
        <v>4</v>
      </c>
      <c r="D5" s="48" t="s">
        <v>60</v>
      </c>
      <c r="E5" s="8">
        <v>0.23</v>
      </c>
      <c r="F5" s="8">
        <v>0.37</v>
      </c>
      <c r="G5" s="8">
        <v>0.49</v>
      </c>
      <c r="H5" s="8">
        <v>0.6</v>
      </c>
      <c r="I5" s="47" t="s">
        <v>23</v>
      </c>
    </row>
    <row r="6" spans="1:9" ht="288" x14ac:dyDescent="0.25">
      <c r="A6" s="95" t="s">
        <v>33</v>
      </c>
      <c r="B6" s="16" t="s">
        <v>7</v>
      </c>
      <c r="C6" s="7" t="s">
        <v>4</v>
      </c>
      <c r="D6" s="48" t="s">
        <v>62</v>
      </c>
      <c r="E6" s="11">
        <v>3.0999999999999999E-3</v>
      </c>
      <c r="F6" s="11">
        <v>0.19900000000000001</v>
      </c>
      <c r="G6" s="11">
        <v>0.20300000000000001</v>
      </c>
      <c r="H6" s="11">
        <v>0.59399999999999997</v>
      </c>
      <c r="I6" s="47" t="s">
        <v>22</v>
      </c>
    </row>
    <row r="7" spans="1:9" ht="306" x14ac:dyDescent="0.25">
      <c r="A7" s="94" t="s">
        <v>34</v>
      </c>
      <c r="B7" s="16" t="s">
        <v>15</v>
      </c>
      <c r="C7" s="24" t="s">
        <v>4</v>
      </c>
      <c r="D7" s="48" t="s">
        <v>61</v>
      </c>
      <c r="E7" s="8">
        <v>0.05</v>
      </c>
      <c r="F7" s="8">
        <v>0.3</v>
      </c>
      <c r="G7" s="8">
        <v>0.6</v>
      </c>
      <c r="H7" s="8">
        <v>1</v>
      </c>
      <c r="I7" s="9" t="s">
        <v>44</v>
      </c>
    </row>
    <row r="8" spans="1:9" ht="306" x14ac:dyDescent="0.25">
      <c r="A8" s="94" t="s">
        <v>34</v>
      </c>
      <c r="B8" s="47" t="s">
        <v>9</v>
      </c>
      <c r="C8" s="28" t="s">
        <v>10</v>
      </c>
      <c r="D8" s="48" t="s">
        <v>61</v>
      </c>
      <c r="E8" s="24">
        <v>6</v>
      </c>
      <c r="F8" s="24">
        <v>10</v>
      </c>
      <c r="G8" s="24">
        <v>17</v>
      </c>
      <c r="H8" s="24">
        <v>20</v>
      </c>
      <c r="I8" s="9" t="s">
        <v>22</v>
      </c>
    </row>
    <row r="9" spans="1:9" ht="263.25" customHeight="1" x14ac:dyDescent="0.25">
      <c r="A9" s="94" t="s">
        <v>34</v>
      </c>
      <c r="B9" s="96" t="s">
        <v>11</v>
      </c>
      <c r="C9" s="24" t="s">
        <v>8</v>
      </c>
      <c r="D9" s="48" t="s">
        <v>61</v>
      </c>
      <c r="E9" s="97">
        <v>175</v>
      </c>
      <c r="F9" s="97">
        <v>200</v>
      </c>
      <c r="G9" s="97">
        <v>225</v>
      </c>
      <c r="H9" s="97">
        <v>250</v>
      </c>
      <c r="I9" s="19" t="s">
        <v>12</v>
      </c>
    </row>
    <row r="10" spans="1:9" ht="126" x14ac:dyDescent="0.25">
      <c r="A10" s="37" t="s">
        <v>59</v>
      </c>
      <c r="B10" s="37" t="s">
        <v>45</v>
      </c>
      <c r="C10" s="38" t="s">
        <v>4</v>
      </c>
      <c r="D10" s="38"/>
      <c r="E10" s="39">
        <v>0.1</v>
      </c>
      <c r="F10" s="39">
        <v>0.3</v>
      </c>
      <c r="G10" s="39">
        <v>0.3</v>
      </c>
      <c r="H10" s="39">
        <v>0.3</v>
      </c>
      <c r="I10" s="19" t="s">
        <v>12</v>
      </c>
    </row>
  </sheetData>
  <mergeCells count="6">
    <mergeCell ref="I1:I2"/>
    <mergeCell ref="A1:A2"/>
    <mergeCell ref="B1:B2"/>
    <mergeCell ref="C1:C2"/>
    <mergeCell ref="D1:D2"/>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
  <sheetViews>
    <sheetView topLeftCell="D1" workbookViewId="0">
      <selection sqref="A1:L3"/>
    </sheetView>
  </sheetViews>
  <sheetFormatPr baseColWidth="10" defaultRowHeight="15" x14ac:dyDescent="0.25"/>
  <cols>
    <col min="1" max="1" width="17.85546875" customWidth="1"/>
    <col min="2" max="2" width="18" customWidth="1"/>
    <col min="7" max="7" width="22" customWidth="1"/>
    <col min="8" max="8" width="14.140625" customWidth="1"/>
    <col min="9" max="9" width="17.140625" customWidth="1"/>
    <col min="10" max="10" width="19.5703125" customWidth="1"/>
    <col min="11" max="11" width="13.7109375" customWidth="1"/>
    <col min="12" max="12" width="22.7109375" customWidth="1"/>
  </cols>
  <sheetData>
    <row r="1" spans="1:12" ht="24" customHeight="1" thickBot="1" x14ac:dyDescent="0.3">
      <c r="A1" s="119" t="s">
        <v>2</v>
      </c>
      <c r="B1" s="113" t="s">
        <v>1</v>
      </c>
      <c r="C1" s="103" t="s">
        <v>3</v>
      </c>
      <c r="D1" s="103"/>
      <c r="E1" s="103"/>
      <c r="F1" s="103"/>
      <c r="G1" s="109" t="s">
        <v>35</v>
      </c>
      <c r="H1" s="121" t="s">
        <v>17</v>
      </c>
      <c r="I1" s="104"/>
      <c r="J1" s="104"/>
      <c r="K1" s="117" t="s">
        <v>20</v>
      </c>
      <c r="L1" s="118"/>
    </row>
    <row r="2" spans="1:12" ht="63.75" customHeight="1" thickBot="1" x14ac:dyDescent="0.3">
      <c r="A2" s="120"/>
      <c r="B2" s="114"/>
      <c r="C2" s="58">
        <v>2019</v>
      </c>
      <c r="D2" s="58">
        <v>2020</v>
      </c>
      <c r="E2" s="58">
        <v>2021</v>
      </c>
      <c r="F2" s="58">
        <v>2022</v>
      </c>
      <c r="G2" s="110"/>
      <c r="H2" s="70" t="s">
        <v>18</v>
      </c>
      <c r="I2" s="71" t="s">
        <v>19</v>
      </c>
      <c r="J2" s="71" t="s">
        <v>24</v>
      </c>
      <c r="K2" s="72" t="s">
        <v>67</v>
      </c>
      <c r="L2" s="73" t="s">
        <v>66</v>
      </c>
    </row>
    <row r="3" spans="1:12" ht="54" x14ac:dyDescent="0.25">
      <c r="A3" s="61" t="s">
        <v>4</v>
      </c>
      <c r="B3" s="43">
        <v>0.6</v>
      </c>
      <c r="C3" s="62">
        <v>0.03</v>
      </c>
      <c r="D3" s="63">
        <v>0.23</v>
      </c>
      <c r="E3" s="63">
        <v>0.5</v>
      </c>
      <c r="F3" s="63">
        <v>0.6</v>
      </c>
      <c r="G3" s="64" t="s">
        <v>23</v>
      </c>
      <c r="H3" s="65">
        <v>0.03</v>
      </c>
      <c r="I3" s="66">
        <v>0.03</v>
      </c>
      <c r="J3" s="67">
        <f t="shared" ref="J3" si="0">I3/H3</f>
        <v>1</v>
      </c>
      <c r="K3" s="69">
        <v>0.23</v>
      </c>
      <c r="L3" s="74">
        <v>5.0000000000000001E-3</v>
      </c>
    </row>
  </sheetData>
  <mergeCells count="6">
    <mergeCell ref="K1:L1"/>
    <mergeCell ref="A1:A2"/>
    <mergeCell ref="B1:B2"/>
    <mergeCell ref="C1:F1"/>
    <mergeCell ref="G1:G2"/>
    <mergeCell ref="H1:J1"/>
  </mergeCells>
  <phoneticPr fontId="9" type="noConversion"/>
  <conditionalFormatting sqref="J3">
    <cfRule type="cellIs" dxfId="20" priority="16" operator="lessThan">
      <formula>0.4</formula>
    </cfRule>
    <cfRule type="cellIs" dxfId="19" priority="17" operator="between">
      <formula>0.4</formula>
      <formula>0.799</formula>
    </cfRule>
    <cfRule type="cellIs" dxfId="18" priority="18" operator="greaterThanOrEqual">
      <formula>0.8</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0A7F-FC33-4FCE-93ED-847CE9EAABE7}">
  <dimension ref="A1:L3"/>
  <sheetViews>
    <sheetView zoomScale="80" zoomScaleNormal="80" workbookViewId="0">
      <selection activeCell="G9" sqref="G9"/>
    </sheetView>
  </sheetViews>
  <sheetFormatPr baseColWidth="10" defaultRowHeight="15" x14ac:dyDescent="0.25"/>
  <cols>
    <col min="1" max="1" width="14.42578125" customWidth="1"/>
    <col min="2" max="2" width="20.5703125" customWidth="1"/>
    <col min="7" max="7" width="22.85546875" customWidth="1"/>
    <col min="8" max="8" width="15.5703125" customWidth="1"/>
    <col min="9" max="9" width="16.85546875" customWidth="1"/>
    <col min="10" max="10" width="20.5703125" customWidth="1"/>
    <col min="12" max="12" width="19.140625" customWidth="1"/>
  </cols>
  <sheetData>
    <row r="1" spans="1:12" ht="22.5" customHeight="1" x14ac:dyDescent="0.25">
      <c r="A1" s="124" t="s">
        <v>2</v>
      </c>
      <c r="B1" s="103" t="s">
        <v>1</v>
      </c>
      <c r="C1" s="103" t="s">
        <v>3</v>
      </c>
      <c r="D1" s="103"/>
      <c r="E1" s="103"/>
      <c r="F1" s="103"/>
      <c r="G1" s="103" t="s">
        <v>35</v>
      </c>
      <c r="H1" s="127" t="s">
        <v>17</v>
      </c>
      <c r="I1" s="127"/>
      <c r="J1" s="127"/>
      <c r="K1" s="122" t="s">
        <v>20</v>
      </c>
      <c r="L1" s="123"/>
    </row>
    <row r="2" spans="1:12" ht="57.75" customHeight="1" thickBot="1" x14ac:dyDescent="0.3">
      <c r="A2" s="125"/>
      <c r="B2" s="126"/>
      <c r="C2" s="75">
        <v>2019</v>
      </c>
      <c r="D2" s="75">
        <v>2020</v>
      </c>
      <c r="E2" s="75">
        <v>2021</v>
      </c>
      <c r="F2" s="75">
        <v>2022</v>
      </c>
      <c r="G2" s="126"/>
      <c r="H2" s="76" t="s">
        <v>18</v>
      </c>
      <c r="I2" s="77" t="s">
        <v>19</v>
      </c>
      <c r="J2" s="77" t="s">
        <v>24</v>
      </c>
      <c r="K2" s="72" t="s">
        <v>67</v>
      </c>
      <c r="L2" s="73" t="s">
        <v>66</v>
      </c>
    </row>
    <row r="3" spans="1:12" ht="54" x14ac:dyDescent="0.25">
      <c r="A3" s="24" t="s">
        <v>4</v>
      </c>
      <c r="B3" s="10">
        <v>0.6</v>
      </c>
      <c r="C3" s="8">
        <v>0.23</v>
      </c>
      <c r="D3" s="8">
        <v>0.37</v>
      </c>
      <c r="E3" s="8">
        <v>0.49</v>
      </c>
      <c r="F3" s="8">
        <v>0.6</v>
      </c>
      <c r="G3" s="47" t="s">
        <v>23</v>
      </c>
      <c r="H3" s="11">
        <f t="shared" ref="H3" si="0">+C3</f>
        <v>0.23</v>
      </c>
      <c r="I3" s="11">
        <v>0.23</v>
      </c>
      <c r="J3" s="20">
        <f t="shared" ref="J3" si="1">I3/H3</f>
        <v>1</v>
      </c>
      <c r="K3" s="11">
        <v>0.37</v>
      </c>
      <c r="L3" s="11">
        <v>8.0000000000000002E-3</v>
      </c>
    </row>
  </sheetData>
  <mergeCells count="6">
    <mergeCell ref="K1:L1"/>
    <mergeCell ref="A1:A2"/>
    <mergeCell ref="B1:B2"/>
    <mergeCell ref="C1:F1"/>
    <mergeCell ref="G1:G2"/>
    <mergeCell ref="H1:J1"/>
  </mergeCells>
  <phoneticPr fontId="9" type="noConversion"/>
  <conditionalFormatting sqref="J3">
    <cfRule type="cellIs" dxfId="17" priority="22" operator="lessThan">
      <formula>0.4</formula>
    </cfRule>
    <cfRule type="cellIs" dxfId="16" priority="23" operator="between">
      <formula>0.4</formula>
      <formula>0.799</formula>
    </cfRule>
    <cfRule type="cellIs" dxfId="15" priority="24" operator="greaterThanOrEqual">
      <formula>0.8</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109C7-1229-42A2-A680-A54FDD9E9D2A}">
  <dimension ref="A1:L3"/>
  <sheetViews>
    <sheetView workbookViewId="0">
      <selection sqref="A1:L3"/>
    </sheetView>
  </sheetViews>
  <sheetFormatPr baseColWidth="10" defaultRowHeight="15" x14ac:dyDescent="0.25"/>
  <cols>
    <col min="1" max="1" width="15.140625" customWidth="1"/>
    <col min="2" max="2" width="19" customWidth="1"/>
    <col min="7" max="7" width="22.7109375" customWidth="1"/>
    <col min="8" max="8" width="16" customWidth="1"/>
    <col min="9" max="10" width="18.28515625" customWidth="1"/>
    <col min="12" max="12" width="19.85546875" customWidth="1"/>
  </cols>
  <sheetData>
    <row r="1" spans="1:12" ht="18" x14ac:dyDescent="0.25">
      <c r="A1" s="124" t="s">
        <v>2</v>
      </c>
      <c r="B1" s="103" t="s">
        <v>1</v>
      </c>
      <c r="C1" s="103" t="s">
        <v>3</v>
      </c>
      <c r="D1" s="103"/>
      <c r="E1" s="103"/>
      <c r="F1" s="103"/>
      <c r="G1" s="103" t="s">
        <v>35</v>
      </c>
      <c r="H1" s="127" t="s">
        <v>17</v>
      </c>
      <c r="I1" s="127"/>
      <c r="J1" s="127"/>
      <c r="K1" s="122" t="s">
        <v>20</v>
      </c>
      <c r="L1" s="123"/>
    </row>
    <row r="2" spans="1:12" ht="60.75" customHeight="1" thickBot="1" x14ac:dyDescent="0.3">
      <c r="A2" s="125"/>
      <c r="B2" s="126"/>
      <c r="C2" s="75">
        <v>2019</v>
      </c>
      <c r="D2" s="75">
        <v>2020</v>
      </c>
      <c r="E2" s="75">
        <v>2021</v>
      </c>
      <c r="F2" s="75">
        <v>2022</v>
      </c>
      <c r="G2" s="126"/>
      <c r="H2" s="76" t="s">
        <v>18</v>
      </c>
      <c r="I2" s="77" t="s">
        <v>19</v>
      </c>
      <c r="J2" s="77" t="s">
        <v>24</v>
      </c>
      <c r="K2" s="72" t="s">
        <v>67</v>
      </c>
      <c r="L2" s="73" t="s">
        <v>66</v>
      </c>
    </row>
    <row r="3" spans="1:12" ht="36" x14ac:dyDescent="0.25">
      <c r="A3" s="78" t="s">
        <v>4</v>
      </c>
      <c r="B3" s="79">
        <v>0.6</v>
      </c>
      <c r="C3" s="65">
        <v>8.5000000000000006E-2</v>
      </c>
      <c r="D3" s="65">
        <v>0.20100000000000001</v>
      </c>
      <c r="E3" s="65">
        <v>0.35099999999999998</v>
      </c>
      <c r="F3" s="63">
        <v>0.6</v>
      </c>
      <c r="G3" s="80" t="s">
        <v>5</v>
      </c>
      <c r="H3" s="65">
        <v>8.5000000000000006E-2</v>
      </c>
      <c r="I3" s="65">
        <v>2.3E-2</v>
      </c>
      <c r="J3" s="81">
        <f>I3/H3</f>
        <v>0.27058823529411763</v>
      </c>
      <c r="K3" s="65">
        <v>0.20100000000000001</v>
      </c>
      <c r="L3" s="62">
        <v>0</v>
      </c>
    </row>
  </sheetData>
  <mergeCells count="6">
    <mergeCell ref="K1:L1"/>
    <mergeCell ref="A1:A2"/>
    <mergeCell ref="B1:B2"/>
    <mergeCell ref="C1:F1"/>
    <mergeCell ref="G1:G2"/>
    <mergeCell ref="H1:J1"/>
  </mergeCells>
  <conditionalFormatting sqref="J3">
    <cfRule type="cellIs" dxfId="14" priority="1" operator="lessThan">
      <formula>0.4</formula>
    </cfRule>
    <cfRule type="cellIs" dxfId="13" priority="2" operator="between">
      <formula>0.4</formula>
      <formula>0.799</formula>
    </cfRule>
    <cfRule type="cellIs" dxfId="12" priority="3" operator="greaterThanOrEqual">
      <formula>0.8</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84BC-7649-46B9-BAE8-89CE80D3933F}">
  <dimension ref="A1:L3"/>
  <sheetViews>
    <sheetView workbookViewId="0">
      <selection sqref="A1:L3"/>
    </sheetView>
  </sheetViews>
  <sheetFormatPr baseColWidth="10" defaultRowHeight="15" x14ac:dyDescent="0.25"/>
  <cols>
    <col min="1" max="1" width="14.28515625" customWidth="1"/>
    <col min="2" max="2" width="20.28515625" customWidth="1"/>
    <col min="7" max="7" width="23.140625" customWidth="1"/>
    <col min="8" max="8" width="14.28515625" customWidth="1"/>
    <col min="9" max="9" width="19" customWidth="1"/>
    <col min="10" max="10" width="18" customWidth="1"/>
    <col min="12" max="12" width="21" customWidth="1"/>
  </cols>
  <sheetData>
    <row r="1" spans="1:12" ht="18" x14ac:dyDescent="0.25">
      <c r="A1" s="124" t="s">
        <v>2</v>
      </c>
      <c r="B1" s="103" t="s">
        <v>1</v>
      </c>
      <c r="C1" s="103" t="s">
        <v>3</v>
      </c>
      <c r="D1" s="103"/>
      <c r="E1" s="103"/>
      <c r="F1" s="103"/>
      <c r="G1" s="103" t="s">
        <v>35</v>
      </c>
      <c r="H1" s="127" t="s">
        <v>17</v>
      </c>
      <c r="I1" s="127"/>
      <c r="J1" s="127"/>
      <c r="K1" s="122" t="s">
        <v>20</v>
      </c>
      <c r="L1" s="123"/>
    </row>
    <row r="2" spans="1:12" ht="58.5" customHeight="1" thickBot="1" x14ac:dyDescent="0.3">
      <c r="A2" s="125"/>
      <c r="B2" s="126"/>
      <c r="C2" s="75">
        <v>2019</v>
      </c>
      <c r="D2" s="75">
        <v>2020</v>
      </c>
      <c r="E2" s="75">
        <v>2021</v>
      </c>
      <c r="F2" s="75">
        <v>2022</v>
      </c>
      <c r="G2" s="126"/>
      <c r="H2" s="76" t="s">
        <v>18</v>
      </c>
      <c r="I2" s="77" t="s">
        <v>19</v>
      </c>
      <c r="J2" s="77" t="s">
        <v>24</v>
      </c>
      <c r="K2" s="72" t="s">
        <v>67</v>
      </c>
      <c r="L2" s="73" t="s">
        <v>66</v>
      </c>
    </row>
    <row r="3" spans="1:12" ht="36" x14ac:dyDescent="0.25">
      <c r="A3" s="78" t="s">
        <v>4</v>
      </c>
      <c r="B3" s="79">
        <v>1</v>
      </c>
      <c r="C3" s="62">
        <v>0.05</v>
      </c>
      <c r="D3" s="62">
        <v>0.3</v>
      </c>
      <c r="E3" s="62">
        <v>0.6</v>
      </c>
      <c r="F3" s="63">
        <v>1</v>
      </c>
      <c r="G3" s="82" t="s">
        <v>68</v>
      </c>
      <c r="H3" s="62">
        <v>0.05</v>
      </c>
      <c r="I3" s="62">
        <v>0.05</v>
      </c>
      <c r="J3" s="81">
        <f>I3/H3</f>
        <v>1</v>
      </c>
      <c r="K3" s="62">
        <v>0.3</v>
      </c>
      <c r="L3" s="62">
        <v>0.14000000000000001</v>
      </c>
    </row>
  </sheetData>
  <mergeCells count="6">
    <mergeCell ref="K1:L1"/>
    <mergeCell ref="A1:A2"/>
    <mergeCell ref="B1:B2"/>
    <mergeCell ref="C1:F1"/>
    <mergeCell ref="G1:G2"/>
    <mergeCell ref="H1:J1"/>
  </mergeCells>
  <conditionalFormatting sqref="J3">
    <cfRule type="cellIs" dxfId="11" priority="1" operator="lessThan">
      <formula>0.4</formula>
    </cfRule>
    <cfRule type="cellIs" dxfId="10" priority="2" operator="between">
      <formula>0.4</formula>
      <formula>0.799</formula>
    </cfRule>
    <cfRule type="cellIs" dxfId="9" priority="3" operator="greaterThanOrEqual">
      <formula>0.8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3184-49F0-46E0-812F-AB29C2C6F40C}">
  <dimension ref="A1:L3"/>
  <sheetViews>
    <sheetView topLeftCell="B1" workbookViewId="0">
      <selection activeCell="B1" sqref="B1:L3"/>
    </sheetView>
  </sheetViews>
  <sheetFormatPr baseColWidth="10" defaultRowHeight="15" x14ac:dyDescent="0.25"/>
  <cols>
    <col min="1" max="1" width="17.5703125" customWidth="1"/>
    <col min="2" max="2" width="17.7109375" customWidth="1"/>
    <col min="7" max="7" width="23" customWidth="1"/>
    <col min="8" max="8" width="15.7109375" customWidth="1"/>
    <col min="9" max="9" width="17.85546875" customWidth="1"/>
    <col min="10" max="10" width="16.140625" customWidth="1"/>
    <col min="12" max="12" width="17.42578125" customWidth="1"/>
  </cols>
  <sheetData>
    <row r="1" spans="1:12" ht="18" x14ac:dyDescent="0.25">
      <c r="A1" s="124" t="s">
        <v>2</v>
      </c>
      <c r="B1" s="103" t="s">
        <v>1</v>
      </c>
      <c r="C1" s="103" t="s">
        <v>3</v>
      </c>
      <c r="D1" s="103"/>
      <c r="E1" s="103"/>
      <c r="F1" s="103"/>
      <c r="G1" s="103" t="s">
        <v>35</v>
      </c>
      <c r="H1" s="127" t="s">
        <v>17</v>
      </c>
      <c r="I1" s="127"/>
      <c r="J1" s="127"/>
      <c r="K1" s="122" t="s">
        <v>20</v>
      </c>
      <c r="L1" s="123"/>
    </row>
    <row r="2" spans="1:12" ht="90.75" thickBot="1" x14ac:dyDescent="0.3">
      <c r="A2" s="125"/>
      <c r="B2" s="126"/>
      <c r="C2" s="75">
        <v>2019</v>
      </c>
      <c r="D2" s="75">
        <v>2020</v>
      </c>
      <c r="E2" s="75">
        <v>2021</v>
      </c>
      <c r="F2" s="75">
        <v>2022</v>
      </c>
      <c r="G2" s="126"/>
      <c r="H2" s="76" t="s">
        <v>18</v>
      </c>
      <c r="I2" s="77" t="s">
        <v>19</v>
      </c>
      <c r="J2" s="77" t="s">
        <v>24</v>
      </c>
      <c r="K2" s="72" t="s">
        <v>67</v>
      </c>
      <c r="L2" s="73" t="s">
        <v>66</v>
      </c>
    </row>
    <row r="3" spans="1:12" ht="36" x14ac:dyDescent="0.25">
      <c r="A3" s="83" t="s">
        <v>8</v>
      </c>
      <c r="B3" s="85">
        <v>20</v>
      </c>
      <c r="C3" s="85">
        <v>6</v>
      </c>
      <c r="D3" s="85">
        <v>10</v>
      </c>
      <c r="E3" s="85">
        <v>17</v>
      </c>
      <c r="F3" s="85">
        <v>20</v>
      </c>
      <c r="G3" s="82" t="s">
        <v>5</v>
      </c>
      <c r="H3" s="85">
        <v>6</v>
      </c>
      <c r="I3" s="85">
        <v>8</v>
      </c>
      <c r="J3" s="81">
        <f>I3/H3</f>
        <v>1.3333333333333333</v>
      </c>
      <c r="K3" s="84">
        <v>10</v>
      </c>
      <c r="L3" s="84">
        <v>11</v>
      </c>
    </row>
  </sheetData>
  <mergeCells count="6">
    <mergeCell ref="K1:L1"/>
    <mergeCell ref="A1:A2"/>
    <mergeCell ref="B1:B2"/>
    <mergeCell ref="C1:F1"/>
    <mergeCell ref="G1:G2"/>
    <mergeCell ref="H1:J1"/>
  </mergeCells>
  <conditionalFormatting sqref="J3">
    <cfRule type="cellIs" dxfId="8" priority="1" operator="lessThan">
      <formula>0.4</formula>
    </cfRule>
    <cfRule type="cellIs" dxfId="7" priority="2" operator="between">
      <formula>0.4</formula>
      <formula>0.799</formula>
    </cfRule>
    <cfRule type="cellIs" dxfId="6" priority="3" operator="greaterThanOrEqual">
      <formula>0.8</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4C38-61B5-40E0-86D4-D924E37002DE}">
  <dimension ref="A1:K3"/>
  <sheetViews>
    <sheetView workbookViewId="0">
      <selection sqref="A1:K3"/>
    </sheetView>
  </sheetViews>
  <sheetFormatPr baseColWidth="10" defaultRowHeight="15" x14ac:dyDescent="0.25"/>
  <cols>
    <col min="1" max="1" width="19.5703125" customWidth="1"/>
    <col min="6" max="6" width="23.7109375" customWidth="1"/>
    <col min="7" max="7" width="17.140625" customWidth="1"/>
    <col min="8" max="8" width="17.5703125" customWidth="1"/>
    <col min="9" max="9" width="17.140625" customWidth="1"/>
    <col min="11" max="11" width="19.5703125" customWidth="1"/>
  </cols>
  <sheetData>
    <row r="1" spans="1:11" ht="18" x14ac:dyDescent="0.25">
      <c r="A1" s="103" t="s">
        <v>1</v>
      </c>
      <c r="B1" s="103" t="s">
        <v>3</v>
      </c>
      <c r="C1" s="103"/>
      <c r="D1" s="103"/>
      <c r="E1" s="103"/>
      <c r="F1" s="103" t="s">
        <v>35</v>
      </c>
      <c r="G1" s="127" t="s">
        <v>17</v>
      </c>
      <c r="H1" s="127"/>
      <c r="I1" s="127"/>
      <c r="J1" s="122" t="s">
        <v>20</v>
      </c>
      <c r="K1" s="123"/>
    </row>
    <row r="2" spans="1:11" ht="79.5" customHeight="1" thickBot="1" x14ac:dyDescent="0.3">
      <c r="A2" s="126"/>
      <c r="B2" s="75">
        <v>2019</v>
      </c>
      <c r="C2" s="75">
        <v>2020</v>
      </c>
      <c r="D2" s="75">
        <v>2021</v>
      </c>
      <c r="E2" s="75">
        <v>2022</v>
      </c>
      <c r="F2" s="126"/>
      <c r="G2" s="76" t="s">
        <v>18</v>
      </c>
      <c r="H2" s="77" t="s">
        <v>19</v>
      </c>
      <c r="I2" s="77" t="s">
        <v>24</v>
      </c>
      <c r="J2" s="72" t="s">
        <v>67</v>
      </c>
      <c r="K2" s="73" t="s">
        <v>66</v>
      </c>
    </row>
    <row r="3" spans="1:11" ht="25.5" x14ac:dyDescent="0.25">
      <c r="A3" s="85">
        <v>250</v>
      </c>
      <c r="B3" s="85">
        <v>175</v>
      </c>
      <c r="C3" s="85">
        <v>200</v>
      </c>
      <c r="D3" s="85">
        <v>225</v>
      </c>
      <c r="E3" s="85">
        <v>250</v>
      </c>
      <c r="F3" s="83" t="s">
        <v>12</v>
      </c>
      <c r="G3" s="85">
        <v>175</v>
      </c>
      <c r="H3" s="85">
        <v>185</v>
      </c>
      <c r="I3" s="81">
        <f>H3/G3</f>
        <v>1.0571428571428572</v>
      </c>
      <c r="J3" s="84">
        <v>200</v>
      </c>
      <c r="K3" s="84">
        <v>200</v>
      </c>
    </row>
  </sheetData>
  <mergeCells count="5">
    <mergeCell ref="A1:A2"/>
    <mergeCell ref="B1:E1"/>
    <mergeCell ref="F1:F2"/>
    <mergeCell ref="G1:I1"/>
    <mergeCell ref="J1:K1"/>
  </mergeCells>
  <conditionalFormatting sqref="I3">
    <cfRule type="cellIs" dxfId="5" priority="1" operator="lessThan">
      <formula>0.4</formula>
    </cfRule>
    <cfRule type="cellIs" dxfId="4" priority="2" operator="between">
      <formula>0.4</formula>
      <formula>0.799</formula>
    </cfRule>
    <cfRule type="cellIs" dxfId="3" priority="3" operator="greaterThanOrEqual">
      <formula>0.8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7B3E-107E-4BB9-A4A7-4AB4D524E564}">
  <dimension ref="A1:L3"/>
  <sheetViews>
    <sheetView topLeftCell="C1" workbookViewId="0">
      <selection sqref="A1:L3"/>
    </sheetView>
  </sheetViews>
  <sheetFormatPr baseColWidth="10" defaultRowHeight="15" x14ac:dyDescent="0.25"/>
  <cols>
    <col min="1" max="1" width="17.28515625" customWidth="1"/>
    <col min="2" max="2" width="18.28515625" customWidth="1"/>
    <col min="7" max="7" width="23.42578125" customWidth="1"/>
    <col min="8" max="8" width="17.28515625" customWidth="1"/>
    <col min="9" max="9" width="16.7109375" customWidth="1"/>
    <col min="10" max="10" width="17.85546875" customWidth="1"/>
    <col min="12" max="12" width="19.5703125" customWidth="1"/>
  </cols>
  <sheetData>
    <row r="1" spans="1:12" ht="18" x14ac:dyDescent="0.25">
      <c r="A1" s="124" t="s">
        <v>2</v>
      </c>
      <c r="B1" s="103" t="s">
        <v>1</v>
      </c>
      <c r="C1" s="103" t="s">
        <v>3</v>
      </c>
      <c r="D1" s="103"/>
      <c r="E1" s="103"/>
      <c r="F1" s="103"/>
      <c r="G1" s="103" t="s">
        <v>35</v>
      </c>
      <c r="H1" s="127" t="s">
        <v>17</v>
      </c>
      <c r="I1" s="127"/>
      <c r="J1" s="127"/>
      <c r="K1" s="122" t="s">
        <v>20</v>
      </c>
      <c r="L1" s="123"/>
    </row>
    <row r="2" spans="1:12" ht="76.5" customHeight="1" thickBot="1" x14ac:dyDescent="0.3">
      <c r="A2" s="125"/>
      <c r="B2" s="126"/>
      <c r="C2" s="75">
        <v>2019</v>
      </c>
      <c r="D2" s="75">
        <v>2020</v>
      </c>
      <c r="E2" s="75">
        <v>2021</v>
      </c>
      <c r="F2" s="75">
        <v>2022</v>
      </c>
      <c r="G2" s="126"/>
      <c r="H2" s="76" t="s">
        <v>18</v>
      </c>
      <c r="I2" s="77" t="s">
        <v>19</v>
      </c>
      <c r="J2" s="77" t="s">
        <v>24</v>
      </c>
      <c r="K2" s="72" t="s">
        <v>67</v>
      </c>
      <c r="L2" s="73" t="s">
        <v>66</v>
      </c>
    </row>
    <row r="3" spans="1:12" ht="36" x14ac:dyDescent="0.25">
      <c r="A3" s="78" t="s">
        <v>4</v>
      </c>
      <c r="B3" s="79">
        <v>1</v>
      </c>
      <c r="C3" s="65">
        <v>3.0000000000000001E-3</v>
      </c>
      <c r="D3" s="65">
        <v>0.19900000000000001</v>
      </c>
      <c r="E3" s="65">
        <v>0.20300000000000001</v>
      </c>
      <c r="F3" s="65">
        <v>0.59399999999999997</v>
      </c>
      <c r="G3" s="80" t="s">
        <v>5</v>
      </c>
      <c r="H3" s="65">
        <v>3.0000000000000001E-3</v>
      </c>
      <c r="I3" s="65">
        <v>3.0000000000000001E-3</v>
      </c>
      <c r="J3" s="81">
        <f>I3/H3</f>
        <v>1</v>
      </c>
      <c r="K3" s="65">
        <v>0.19900000000000001</v>
      </c>
      <c r="L3" s="62">
        <v>0</v>
      </c>
    </row>
  </sheetData>
  <mergeCells count="6">
    <mergeCell ref="K1:L1"/>
    <mergeCell ref="A1:A2"/>
    <mergeCell ref="B1:B2"/>
    <mergeCell ref="C1:F1"/>
    <mergeCell ref="G1:G2"/>
    <mergeCell ref="H1:J1"/>
  </mergeCells>
  <conditionalFormatting sqref="J3">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Metas PND IGAC_2020</vt:lpstr>
      <vt:lpstr>Hoja1</vt:lpstr>
      <vt:lpstr>Cartografía</vt:lpstr>
      <vt:lpstr>Caracterización geográfica</vt:lpstr>
      <vt:lpstr>Área con catastro actualiz</vt:lpstr>
      <vt:lpstr>SINIC</vt:lpstr>
      <vt:lpstr>Gestores habili</vt:lpstr>
      <vt:lpstr>Geoservicios</vt:lpstr>
      <vt:lpstr>PDET Actuali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XIMENA RUISEÑORA</cp:lastModifiedBy>
  <dcterms:created xsi:type="dcterms:W3CDTF">2019-08-16T15:25:21Z</dcterms:created>
  <dcterms:modified xsi:type="dcterms:W3CDTF">2020-09-25T23:10:36Z</dcterms:modified>
</cp:coreProperties>
</file>