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D:\Natalia Pineda\2021\IGAC\Indicadores\PES\"/>
    </mc:Choice>
  </mc:AlternateContent>
  <xr:revisionPtr revIDLastSave="0" documentId="13_ncr:1_{2CC33F95-86D4-4A6D-BA49-FA9C85EC4FA0}" xr6:coauthVersionLast="46" xr6:coauthVersionMax="46" xr10:uidLastSave="{00000000-0000-0000-0000-000000000000}"/>
  <bookViews>
    <workbookView xWindow="-120" yWindow="-120" windowWidth="20730" windowHeight="11160" xr2:uid="{00000000-000D-0000-FFFF-FFFF00000000}"/>
  </bookViews>
  <sheets>
    <sheet name="SECTORIAL 2019-2022 V2.0" sheetId="1" r:id="rId1"/>
  </sheets>
  <definedNames>
    <definedName name="_xlnm._FilterDatabase" localSheetId="0" hidden="1">'SECTORIAL 2019-2022 V2.0'!$A$20:$BB$49</definedName>
  </definedNames>
  <calcPr calcId="181029"/>
</workbook>
</file>

<file path=xl/calcChain.xml><?xml version="1.0" encoding="utf-8"?>
<calcChain xmlns="http://schemas.openxmlformats.org/spreadsheetml/2006/main">
  <c r="J32" i="1" l="1"/>
  <c r="K32" i="1"/>
  <c r="L32" i="1"/>
  <c r="J41" i="1"/>
  <c r="K41" i="1"/>
  <c r="L41" i="1"/>
</calcChain>
</file>

<file path=xl/sharedStrings.xml><?xml version="1.0" encoding="utf-8"?>
<sst xmlns="http://schemas.openxmlformats.org/spreadsheetml/2006/main" count="180" uniqueCount="119">
  <si>
    <t>PACTOS DEL PND</t>
  </si>
  <si>
    <t>ACCIONES</t>
  </si>
  <si>
    <t>META CUATRIENIO</t>
  </si>
  <si>
    <t>UNIDAD DE MEDIDA</t>
  </si>
  <si>
    <t>Meta anualizada</t>
  </si>
  <si>
    <t xml:space="preserve"> RESPONSABLE DEL SECTOR</t>
  </si>
  <si>
    <t>RESPONSABLE ENTIDAD</t>
  </si>
  <si>
    <t>Porcentaje</t>
  </si>
  <si>
    <t>IGAC</t>
  </si>
  <si>
    <t>Subdirección de Geografía y Cartografía</t>
  </si>
  <si>
    <t>Subdirección de Catastro</t>
  </si>
  <si>
    <t>Porcentaje del área geográfica con caracterización geográfica</t>
  </si>
  <si>
    <t>Porcentaje de área geográfica en municipios PDET con catastro actualizado</t>
  </si>
  <si>
    <t>Hectáreas</t>
  </si>
  <si>
    <t>Subdirección de Agrología</t>
  </si>
  <si>
    <t>Uso de Big Data en las estadísticas oficiales para la medición de la economía digital y el desarrollo sostenible</t>
  </si>
  <si>
    <t>Número</t>
  </si>
  <si>
    <t>DANE</t>
  </si>
  <si>
    <t>DANE/IGAC</t>
  </si>
  <si>
    <t xml:space="preserve">Descentralizar la gestión  catastral </t>
  </si>
  <si>
    <t>Gestores catastrales habilitados</t>
  </si>
  <si>
    <t>Gestores habilitados</t>
  </si>
  <si>
    <t>Disponer la información a través de geoservicios</t>
  </si>
  <si>
    <t>Geoservicios publicados y disponibles</t>
  </si>
  <si>
    <t xml:space="preserve">Porcentaje de avance en la generación de herramientas de apoyo a los territorios para la producción y uso de información para el seguimiento a los ODS. </t>
  </si>
  <si>
    <t>porcentaje</t>
  </si>
  <si>
    <t/>
  </si>
  <si>
    <t>Consolidar la Infraestructura Colombiana de Datos Espaciales - ICDE</t>
  </si>
  <si>
    <t>Grupos de interés que usan información estadística en sus programas, planes, proyectos, estrategias o políticas.</t>
  </si>
  <si>
    <t>Operaciones estadísticas que hayan surtido el proceso de evaluación de calidad</t>
  </si>
  <si>
    <t xml:space="preserve">Informes de evalaución de calidad estadística  </t>
  </si>
  <si>
    <t>Metodología ajustada del Indice de Pobreza Multidimensional</t>
  </si>
  <si>
    <t>Entidades acompañadas para la adopción del estándar SDMX  para la transmisión de información para el seguimiento a los ODS.  CONPES 3918 Estrategia para la implementación de los Objetivos de Desarrollo Sostenible (ODS) en Colombia</t>
  </si>
  <si>
    <t>25 entidades acompañadas</t>
  </si>
  <si>
    <t>Modificar la estructrura del IGAC</t>
  </si>
  <si>
    <t xml:space="preserve">Porcentaje </t>
  </si>
  <si>
    <t>Rendir cuentas conjuntamente una vez al año</t>
  </si>
  <si>
    <t xml:space="preserve">Eventos de rendición de cuentas del sector realizados </t>
  </si>
  <si>
    <t>Nuevos productos y servicios que implementen investigación y desarrollo</t>
  </si>
  <si>
    <t>Formar a los servidores públicos</t>
  </si>
  <si>
    <t>CIAF</t>
  </si>
  <si>
    <t>Cuatro (4) actividades por año programadas en la Direcciones Territoriales en el marco del Plan de Fortalecimiento  de capacidades para el uso de información geoespacial.</t>
  </si>
  <si>
    <t>ESTRATEGIAS TRANSVERSALES</t>
  </si>
  <si>
    <t>Número de servidores capacitados</t>
  </si>
  <si>
    <t xml:space="preserve">
4. Modernizar la estructura organizacional y la infraestructura tecnológica de las entidades que
conforman el sector, para una mejor prestación del servicio
</t>
  </si>
  <si>
    <t xml:space="preserve">5. Optimizar la generación de conocimiento del sector a través de las competencias y habilidades de los servidores públicos; la investigación y la innovación, en coherencia con las dimensiones de Gestión del Talento Humano, Gestión del Conocimiento y la Innovación del MIPG. </t>
  </si>
  <si>
    <t>Fomentar el uso de la información estadística.</t>
  </si>
  <si>
    <t>Apoyar a los municipios para la creación y el uso de herramientas en la medición de los ODS</t>
  </si>
  <si>
    <t>Actualizar la información catastral, geográfica, cartográfica y agrológica a nivel nacional</t>
  </si>
  <si>
    <t xml:space="preserve">Fortalecer el Sistema Nacional Catastral </t>
  </si>
  <si>
    <t>% de avance Implementación en la modificación de la estructura del IGAC</t>
  </si>
  <si>
    <t>GIT Talento Humano</t>
  </si>
  <si>
    <t xml:space="preserve">Número de documentos para la regulación técnica de la gestión catastral </t>
  </si>
  <si>
    <t>Ejecutar los mecanismos para ejercer la regulación técnica y metodológica en la implementación del catastro multipropósito</t>
  </si>
  <si>
    <t>Subdirección de Catastro/Oficina de Informática y Telecomunicaciones</t>
  </si>
  <si>
    <t xml:space="preserve">III. Pacto por la equidad: política social moderna centrada en la familia, eficiente, de calidad y conectada a mercados
XVI. Pacto por la descentralización: conectar territorios, gobiernos y poblaciones
</t>
  </si>
  <si>
    <t>III. Pacto por la equidad: política social moderna centrada en la familia, eficiente, de calidad y conectada a mercados
XI.    Pacto por la Construcción de Paz: Cultura de la legalidad, convivencia, estabilización y víctimas
XVI. Pacto por la descentralización: conectar territorios, gobiernos y poblaciones</t>
  </si>
  <si>
    <t>III. Pacto por la equidad: política social moderna centrada en la familia, eficiente, de calidad y conectada a mercados
XVI. Pacto por la descentralización: conectar territorios, gobiernos y poblaciones</t>
  </si>
  <si>
    <t>XV. Pacto por una gestión pública efectiva</t>
  </si>
  <si>
    <t>OBJETIVO GENERAL</t>
  </si>
  <si>
    <t>OBJETIVOS ESPECÍFICOS</t>
  </si>
  <si>
    <t>INDICADORES</t>
  </si>
  <si>
    <t>Medición del índice de Pobreza Multidimensional</t>
  </si>
  <si>
    <t>Actualizar el Marco Geoestadístico</t>
  </si>
  <si>
    <t>Crear instrumentos de comunicación y pedagogía para el uso y comprensión de información de operaciones estadísticas.</t>
  </si>
  <si>
    <t>Propuesta de mapa de procesos para el DANE</t>
  </si>
  <si>
    <t>DICE</t>
  </si>
  <si>
    <t>Número de ejercicios de exploración de fuentes de Big Data para la medición de la economía digital y el desarrollo sostenible.</t>
  </si>
  <si>
    <t>DIRPEN</t>
  </si>
  <si>
    <t>Implementación del modelo GAMSO en el mapa de proceso de la entidad</t>
  </si>
  <si>
    <t xml:space="preserve"> Asistencia técnica y/o talleres para la adopción del estándar SDMXen la transmisión de información para el seguimiento a los ODS.</t>
  </si>
  <si>
    <t>Porcentaje del área geográfica con catastro actualizado  </t>
  </si>
  <si>
    <t xml:space="preserve">Porcentaje de implementación del Sistema Nacional de Información de Catastro Multipropósito </t>
  </si>
  <si>
    <t>Aumentar el conocimiento de los servidores de la entidad.</t>
  </si>
  <si>
    <t>DIG</t>
  </si>
  <si>
    <t xml:space="preserve">Subdirección </t>
  </si>
  <si>
    <t>GIT Pobreza</t>
  </si>
  <si>
    <t xml:space="preserve">Oficinas Asesoras de Planeación </t>
  </si>
  <si>
    <t>GIT ODS</t>
  </si>
  <si>
    <t>1). = 500 (PD, POT, PDT, EOT, Planes de vida (indígenas) o Planes de etnodesarrollo)</t>
  </si>
  <si>
    <t xml:space="preserve"> 2). = Incremento del 30% en las descargas de los documentos técnicos de las operaciones estadísticas frente al promedio de descargas del anterior cuatrienio (2015-2018).  Línea base: 2.297.233 </t>
  </si>
  <si>
    <t>3). = Incremento del 75% de usuarios del geoportal frente al promedio de descargas del anterior cuatrienio (2015-2018). Línea base: 120.265</t>
  </si>
  <si>
    <t xml:space="preserve">0
</t>
  </si>
  <si>
    <t xml:space="preserve">300
</t>
  </si>
  <si>
    <t xml:space="preserve">400
</t>
  </si>
  <si>
    <t xml:space="preserve">500
</t>
  </si>
  <si>
    <t>Dirección de Geoestadística</t>
  </si>
  <si>
    <t>Diseñar y pilotear el nuevo modelo de Gran Encuesta Integrada de Hogares a partir del nuevo marco geoestadístico nacional derivado del CNPV</t>
  </si>
  <si>
    <t>Porcentaje de avance en las actividades programadas para el rediseño de la Gran Encuesta Integrada de Hogares</t>
  </si>
  <si>
    <t>DIMPE</t>
  </si>
  <si>
    <t>Lineamientos y estándares para el aprovechamiento estadístico de estas fuentes que permita el cumplimiento de los atributos de la calidad estadística, así como su integración a las fuentes tradicionales.</t>
  </si>
  <si>
    <t>Porcentaje del área geográfica con cartografía básica a las escalas y con la temporalidad adecuadas</t>
  </si>
  <si>
    <t xml:space="preserve">Subdirección de Geografía y Cartografía </t>
  </si>
  <si>
    <t xml:space="preserve">Subdirección de Catastro </t>
  </si>
  <si>
    <t xml:space="preserve">Secretaría General </t>
  </si>
  <si>
    <t xml:space="preserve">OBJETIVOS ESPECIFICOS: </t>
  </si>
  <si>
    <t>2- Fortalecer las capacidades públicas y privadas para producir, analizar y difundir información estadística, geográfica, cartográfica, geodésica, agrológica y catastral.</t>
  </si>
  <si>
    <t>3- Ser referente de rigor en la planeación, producción, análisis y difusión de información estadística, geográfica, cartográfica, geodésica, agrológica y catastral.</t>
  </si>
  <si>
    <t>4- Modernizar la estructura organizacional y la infraestructura tecnológica de las entidades que conforman el sector, para una mejor prestación del servicio.</t>
  </si>
  <si>
    <t>5- Optimizar la generación de conocimiento del sector a través de las competencias y habilidades de los servidores públicos; la investigación y la innovación, en coherencia con las dimensiones de Gestión del Talento Humano, Gestión del Conocimiento y la Innovación del MIPG.</t>
  </si>
  <si>
    <t>Crear un tablero de control que le haga seguimiento a la capacidad territorial e iniciar su registro.</t>
  </si>
  <si>
    <t>Número de registros de seguimiento consignados en el tablero de control de capacidad territorial.</t>
  </si>
  <si>
    <t>Niveles geográficos de manzanas y secciones rurales actualizados</t>
  </si>
  <si>
    <t>-</t>
  </si>
  <si>
    <r>
      <rPr>
        <b/>
        <sz val="16"/>
        <rFont val="Arial"/>
        <family val="2"/>
      </rPr>
      <t xml:space="preserve">OBJETIVO GENERAL </t>
    </r>
    <r>
      <rPr>
        <sz val="16"/>
        <rFont val="Arial"/>
        <family val="2"/>
      </rPr>
      <t xml:space="preserve">
Fortalecer la capacidad del sector para producir, integrar, analizar y difundir información estadística, geográfica, cartográfica, geodésica, agrológica y catastral, con altos estándares de calidad, con el propósito de garantizar el derecho y acceso a la información de carácter oficial, a través del uso de nuevas tecnologías y fuentes de información que permitan incidir en la formulación y evaluación de las políticas públicas nacionales y territoriales, así como en los procesos de toma de decisión en los ámbitos público y privado.</t>
    </r>
  </si>
  <si>
    <r>
      <t xml:space="preserve">ALINEACIÓN CON EL PLAN NACIONAL DE DESARROLLO 2018-2022: PACTO POR COLOMBIA PACTO POR LA EQUIDAD
IGAC
</t>
    </r>
    <r>
      <rPr>
        <sz val="16"/>
        <color theme="1"/>
        <rFont val="Arial"/>
        <family val="2"/>
      </rPr>
      <t xml:space="preserve">XI.    Pacto por la Construcción de Paz: Cultura de la legalidad, convivencia, estabilización y víctimas </t>
    </r>
    <r>
      <rPr>
        <sz val="16"/>
        <color rgb="FFFF0000"/>
        <rFont val="Arial"/>
        <family val="2"/>
      </rPr>
      <t xml:space="preserve"> </t>
    </r>
    <r>
      <rPr>
        <sz val="16"/>
        <color theme="1"/>
        <rFont val="Arial"/>
        <family val="2"/>
      </rPr>
      <t xml:space="preserve">
XV. Pacto por una gestión pública efectiva
XVI. Pacto por la descentralización: conectar territorios, gobiernos y poblaciones
</t>
    </r>
    <r>
      <rPr>
        <b/>
        <sz val="16"/>
        <color theme="1"/>
        <rFont val="Arial"/>
        <family val="2"/>
      </rPr>
      <t xml:space="preserve">
DANE
</t>
    </r>
    <r>
      <rPr>
        <sz val="16"/>
        <color theme="1"/>
        <rFont val="Arial"/>
        <family val="2"/>
      </rPr>
      <t xml:space="preserve">III. Pacto por la equidad: política social moderna centrada en la familia, eficiente, de calidad y conectada a mercados
</t>
    </r>
    <r>
      <rPr>
        <b/>
        <sz val="16"/>
        <color theme="1"/>
        <rFont val="Arial"/>
        <family val="2"/>
      </rPr>
      <t xml:space="preserve">
DANE/IGAC</t>
    </r>
    <r>
      <rPr>
        <sz val="16"/>
        <color theme="1"/>
        <rFont val="Arial"/>
        <family val="2"/>
      </rPr>
      <t xml:space="preserve">
XV. Pacto por una gestión pública efectiva</t>
    </r>
  </si>
  <si>
    <t>Áreas  Homogéneas de Tierras con fines múltiples homologadas, actualizadas y correlacionadas</t>
  </si>
  <si>
    <t>Subdirecciones técnicas</t>
  </si>
  <si>
    <t>Actualizar el marco de referencia de la ICDE con base en los lineamientos del IGIF</t>
  </si>
  <si>
    <t xml:space="preserve">Fortalecer la capacidad del sector para producir, integrar, analizar y difundir información estadística, geográfica, cartográfica, geodésica, agrológica y catastral, con altos estándares de calidad, con el propósito de garantizar el derecho y acceso a la información de carácter oficial, a través del uso de nuevas tecnologías y fuentes de información que permitan incidir en la formulación y evaluación de las políticas públicas nacionales y territoriales, así como en los procesos de toma de decisión en los ámbitos público y privado.
</t>
  </si>
  <si>
    <t xml:space="preserve">1. Fortalecer la cultura de la información estadística, geográfica, cartográfica, geodésica, agrológica y catastral de carácter oficial, mediante la transformación de la relación con los grupos de valor con dicha información. 
2. Poner al servicio de la calidad de la información estadística, geográfica, cartográfica, geodésica, agrológica y catastral,  la investigación, la estandarización, el método y la gestión del conocimiento.
3. Fortalecer las estructuras administrativas, tecnológicas y de talento humano para que respondan a los retos del sector.
</t>
  </si>
  <si>
    <t xml:space="preserve">1. Fortalecer la cultura de la información estadística, geográfica, cartográfica, geodésica, agrológica y catastral de carácter oficial, mediante la transformación de la relación con los grupos de valor con dicha información. 
</t>
  </si>
  <si>
    <t xml:space="preserve">2. Poner al servicio de la calidad de la información estadística, geográfica, cartográfica, geodésica, agrológica y catastral,  la investigación, la estandarización, el método y la gestión del conocimiento.
</t>
  </si>
  <si>
    <t xml:space="preserve">3. Fortalecer las estructuras administrativas, tecnológicas y de talento humano para que respondan a los retos del sector.
</t>
  </si>
  <si>
    <t xml:space="preserve">1- Optimizar la producción de información estadística, geográfica, cartográfica, geodésica, agrológica, catastral y actualizar los marcos geoestadísticos.
</t>
  </si>
  <si>
    <t xml:space="preserve">
PLAN ESTRATÉGICO SECTORIAL 2019-2022  SECTOR ADMINISTRATIVO DE INFORMACIÓN ESTADÍSTICA
VERSIÓN 2.0 MAYO 2020 (*pendiente aprobación del CSGD)
Departamento Administrativo Nacional de Estadística - DANE
Instituto Geográfico Agustín Codazzi – IGAC
Fondo Rotatorio del DANE - FONDANE
</t>
  </si>
  <si>
    <t>1- Optimizar la producción de información estadística, geográfica, cartográfica, geodésica, agrológica, catastral y actualizar los marcos geoestadísticos..</t>
  </si>
  <si>
    <t xml:space="preserve"> 
2- Fortalecer las capacidades públicas y privadas para producir, analizar y difundir información estadística, geográfica, cartográfica, geodésica, agrológica y catastral.</t>
  </si>
  <si>
    <t>3. Ser referente de rigor en la planeación, producción, análisis y difusión de información estadística, geográfica, cartográfica, geodésica, agrológica y catastral.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</si>
</sst>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 #,##0.00_);_(* \(#,##0.00\);_(* &quot;-&quot;??_);_(@_)"/>
    <numFmt numFmtId="165" formatCode="0.0%"/>
  </numFmts>
  <fonts count="15"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color rgb="FFFF0000"/>
      <name val="Arial"/>
      <family val="2"/>
    </font>
    <font>
      <sz val="12"/>
      <name val="Arial"/>
      <family val="2"/>
    </font>
    <font>
      <b/>
      <sz val="12"/>
      <name val="Arial"/>
      <family val="2"/>
    </font>
    <font>
      <sz val="10"/>
      <name val="Arial"/>
      <family val="2"/>
    </font>
    <font>
      <b/>
      <sz val="14"/>
      <name val="Arial"/>
      <family val="2"/>
    </font>
    <font>
      <sz val="12"/>
      <color theme="1" tint="0.14999847407452621"/>
      <name val="Arial"/>
      <family val="2"/>
    </font>
    <font>
      <b/>
      <sz val="16"/>
      <color theme="1"/>
      <name val="Arial"/>
      <family val="2"/>
    </font>
    <font>
      <sz val="16"/>
      <name val="Arial"/>
      <family val="2"/>
    </font>
    <font>
      <b/>
      <sz val="16"/>
      <name val="Arial"/>
      <family val="2"/>
    </font>
    <font>
      <sz val="16"/>
      <color theme="1"/>
      <name val="Arial"/>
      <family val="2"/>
    </font>
    <font>
      <sz val="16"/>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5">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cellStyleXfs>
  <cellXfs count="13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Border="1" applyAlignment="1">
      <alignment horizontal="left" vertical="center" wrapText="1"/>
    </xf>
    <xf numFmtId="0" fontId="2" fillId="0" borderId="0" xfId="0" applyFont="1" applyBorder="1"/>
    <xf numFmtId="0" fontId="2" fillId="0" borderId="0" xfId="0" applyFont="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xf numFmtId="0" fontId="6" fillId="2" borderId="8" xfId="0" applyFont="1" applyFill="1" applyBorder="1" applyAlignment="1">
      <alignment horizontal="center" vertical="center" wrapText="1"/>
    </xf>
    <xf numFmtId="0" fontId="2" fillId="0" borderId="17" xfId="0" applyFont="1" applyBorder="1"/>
    <xf numFmtId="0" fontId="2" fillId="0" borderId="13" xfId="0" applyFont="1" applyBorder="1"/>
    <xf numFmtId="0" fontId="2" fillId="0" borderId="1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0" xfId="0" applyFont="1" applyAlignment="1">
      <alignment horizontal="center" vertical="center" wrapText="1"/>
    </xf>
    <xf numFmtId="0" fontId="10" fillId="0" borderId="1" xfId="0" applyFont="1" applyBorder="1"/>
    <xf numFmtId="0" fontId="10" fillId="0" borderId="2" xfId="0" applyFont="1" applyBorder="1"/>
    <xf numFmtId="0" fontId="13" fillId="0" borderId="2" xfId="0" applyFont="1" applyBorder="1"/>
    <xf numFmtId="0" fontId="13" fillId="0" borderId="2" xfId="0" applyFont="1" applyBorder="1" applyAlignment="1">
      <alignment horizontal="center" vertical="center"/>
    </xf>
    <xf numFmtId="0" fontId="13" fillId="0" borderId="3" xfId="0" applyFont="1" applyBorder="1"/>
    <xf numFmtId="0" fontId="2"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2" fillId="0"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9" fontId="2" fillId="0" borderId="7" xfId="3"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3" borderId="21" xfId="0" applyFont="1" applyFill="1" applyBorder="1" applyAlignment="1">
      <alignment horizontal="left" vertical="center" wrapText="1"/>
    </xf>
    <xf numFmtId="0" fontId="2" fillId="3" borderId="21" xfId="0" applyFont="1" applyFill="1" applyBorder="1" applyAlignment="1">
      <alignment horizontal="center" vertical="center" wrapText="1"/>
    </xf>
    <xf numFmtId="0" fontId="2" fillId="3" borderId="21" xfId="0" applyFont="1" applyFill="1" applyBorder="1" applyAlignment="1">
      <alignment horizontal="center" vertical="center"/>
    </xf>
    <xf numFmtId="0" fontId="5" fillId="3" borderId="26"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horizontal="center" vertical="center"/>
    </xf>
    <xf numFmtId="1" fontId="2" fillId="3" borderId="7" xfId="0" applyNumberFormat="1" applyFont="1" applyFill="1" applyBorder="1" applyAlignment="1" applyProtection="1">
      <alignment horizontal="center" vertical="center"/>
      <protection locked="0"/>
    </xf>
    <xf numFmtId="0" fontId="4" fillId="3" borderId="7" xfId="0" applyFont="1" applyFill="1" applyBorder="1" applyAlignment="1">
      <alignment horizontal="left" vertical="center" wrapText="1"/>
    </xf>
    <xf numFmtId="0" fontId="4" fillId="3" borderId="7" xfId="0" applyNumberFormat="1"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7" xfId="0" applyNumberFormat="1"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9" fontId="2" fillId="3" borderId="7" xfId="0" applyNumberFormat="1" applyFont="1" applyFill="1" applyBorder="1" applyAlignment="1" applyProtection="1">
      <alignment horizontal="center" vertical="center" wrapText="1"/>
      <protection locked="0"/>
    </xf>
    <xf numFmtId="0" fontId="5" fillId="3" borderId="7" xfId="0" applyFont="1" applyFill="1" applyBorder="1" applyAlignment="1">
      <alignment horizontal="left" vertical="center" wrapText="1"/>
    </xf>
    <xf numFmtId="1" fontId="2" fillId="3" borderId="7" xfId="1" applyNumberFormat="1" applyFont="1" applyFill="1" applyBorder="1" applyAlignment="1">
      <alignment horizontal="center" vertical="center"/>
    </xf>
    <xf numFmtId="1" fontId="5" fillId="3" borderId="7" xfId="1" applyNumberFormat="1" applyFont="1" applyFill="1" applyBorder="1" applyAlignment="1">
      <alignment horizontal="center" vertical="center" wrapText="1"/>
    </xf>
    <xf numFmtId="9" fontId="2" fillId="3" borderId="7" xfId="3" applyFont="1" applyFill="1" applyBorder="1" applyAlignment="1">
      <alignment horizontal="left" vertical="center" wrapText="1"/>
    </xf>
    <xf numFmtId="9" fontId="2" fillId="3" borderId="7" xfId="3" applyFont="1" applyFill="1" applyBorder="1" applyAlignment="1">
      <alignment horizontal="center" vertical="center" wrapText="1"/>
    </xf>
    <xf numFmtId="9" fontId="2" fillId="3" borderId="10" xfId="3" applyFont="1" applyFill="1" applyBorder="1" applyAlignment="1">
      <alignment horizontal="center" vertical="center" wrapText="1"/>
    </xf>
    <xf numFmtId="0" fontId="5" fillId="0" borderId="7" xfId="0" applyFont="1" applyFill="1" applyBorder="1" applyAlignment="1">
      <alignment horizontal="left" vertical="center"/>
    </xf>
    <xf numFmtId="1" fontId="5" fillId="0" borderId="7" xfId="2" applyNumberFormat="1"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NumberFormat="1" applyFont="1" applyFill="1" applyBorder="1" applyAlignment="1">
      <alignment horizontal="left" vertical="center" wrapText="1"/>
    </xf>
    <xf numFmtId="9" fontId="4" fillId="0" borderId="7"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1" fontId="5" fillId="3" borderId="7" xfId="2"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xf>
    <xf numFmtId="0" fontId="5" fillId="3" borderId="7" xfId="0" applyFont="1" applyFill="1" applyBorder="1" applyAlignment="1">
      <alignment horizontal="center" vertical="center"/>
    </xf>
    <xf numFmtId="1" fontId="2" fillId="0" borderId="7" xfId="0" applyNumberFormat="1" applyFont="1" applyFill="1" applyBorder="1" applyAlignment="1">
      <alignment horizontal="center" vertical="center" wrapText="1"/>
    </xf>
    <xf numFmtId="0" fontId="5" fillId="3" borderId="7" xfId="0" applyFont="1" applyFill="1" applyBorder="1" applyAlignment="1">
      <alignment horizontal="left" vertical="center" wrapText="1" readingOrder="1"/>
    </xf>
    <xf numFmtId="3" fontId="5" fillId="3" borderId="7" xfId="0" applyNumberFormat="1" applyFont="1" applyFill="1" applyBorder="1" applyAlignment="1">
      <alignment horizontal="center" vertical="center" wrapText="1"/>
    </xf>
    <xf numFmtId="1" fontId="5" fillId="3" borderId="7"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xf>
    <xf numFmtId="9" fontId="2" fillId="3" borderId="7" xfId="0" applyNumberFormat="1" applyFont="1" applyFill="1" applyBorder="1" applyAlignment="1">
      <alignment horizontal="center" vertical="center" wrapText="1"/>
    </xf>
    <xf numFmtId="9" fontId="2" fillId="3" borderId="7" xfId="3" applyFont="1" applyFill="1" applyBorder="1" applyAlignment="1">
      <alignment horizontal="center" vertical="center"/>
    </xf>
    <xf numFmtId="9" fontId="5" fillId="3" borderId="7" xfId="0" applyNumberFormat="1" applyFont="1" applyFill="1" applyBorder="1" applyAlignment="1">
      <alignment horizontal="center" vertical="center" wrapText="1"/>
    </xf>
    <xf numFmtId="0" fontId="5" fillId="0" borderId="11" xfId="0" applyFont="1" applyFill="1" applyBorder="1" applyAlignment="1">
      <alignment horizontal="left" vertical="center" wrapText="1" readingOrder="1"/>
    </xf>
    <xf numFmtId="9" fontId="2" fillId="0" borderId="11" xfId="0" applyNumberFormat="1" applyFont="1" applyFill="1" applyBorder="1" applyAlignment="1">
      <alignment horizontal="center" vertical="center" wrapText="1"/>
    </xf>
    <xf numFmtId="0" fontId="2" fillId="0" borderId="11" xfId="0" applyFont="1" applyFill="1" applyBorder="1" applyAlignment="1">
      <alignment horizontal="center" vertical="center"/>
    </xf>
    <xf numFmtId="9" fontId="2" fillId="0" borderId="11" xfId="3" applyFont="1" applyFill="1" applyBorder="1" applyAlignment="1">
      <alignment horizontal="center" vertical="center"/>
    </xf>
    <xf numFmtId="0" fontId="2" fillId="0" borderId="7" xfId="0" applyFont="1" applyFill="1" applyBorder="1" applyAlignment="1">
      <alignment horizontal="left" vertical="center" wrapText="1" readingOrder="1"/>
    </xf>
    <xf numFmtId="165" fontId="2" fillId="0" borderId="7" xfId="3"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3" fillId="0" borderId="17" xfId="0" applyFont="1" applyBorder="1" applyAlignment="1">
      <alignment horizontal="left" vertical="center" wrapText="1"/>
    </xf>
    <xf numFmtId="0" fontId="13" fillId="0" borderId="0" xfId="0" applyFont="1" applyBorder="1" applyAlignment="1">
      <alignment horizontal="left" vertical="center" wrapText="1"/>
    </xf>
    <xf numFmtId="0" fontId="13" fillId="0" borderId="13" xfId="0" applyFont="1" applyBorder="1" applyAlignment="1">
      <alignment horizontal="left" vertical="center" wrapText="1"/>
    </xf>
    <xf numFmtId="0" fontId="5" fillId="3" borderId="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0" xfId="0" applyFont="1" applyBorder="1" applyAlignment="1">
      <alignment horizontal="center" vertical="top"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3" fillId="2" borderId="2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3" fillId="2" borderId="2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2" fillId="3" borderId="7" xfId="0" applyFont="1" applyFill="1" applyBorder="1" applyAlignment="1">
      <alignment horizontal="left" vertical="center" wrapText="1"/>
    </xf>
    <xf numFmtId="3" fontId="2" fillId="0" borderId="7" xfId="0" applyNumberFormat="1" applyFont="1" applyBorder="1" applyAlignment="1">
      <alignment horizontal="center" vertical="center" wrapText="1"/>
    </xf>
    <xf numFmtId="0" fontId="2" fillId="4" borderId="7" xfId="0" applyFont="1" applyFill="1" applyBorder="1" applyAlignment="1">
      <alignment horizontal="center" vertical="center" wrapText="1"/>
    </xf>
    <xf numFmtId="0" fontId="9" fillId="4" borderId="7" xfId="0" applyFont="1" applyFill="1" applyBorder="1" applyAlignment="1">
      <alignment horizontal="center" vertical="center" wrapText="1"/>
    </xf>
  </cellXfs>
  <cellStyles count="5">
    <cellStyle name="Millares" xfId="1" builtinId="3"/>
    <cellStyle name="Moneda" xfId="2" builtinId="4"/>
    <cellStyle name="Normal" xfId="0" builtinId="0"/>
    <cellStyle name="Normal 7" xfId="4" xr:uid="{00000000-0005-0000-0000-000003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6"/>
  <sheetViews>
    <sheetView showGridLines="0" tabSelected="1" topLeftCell="B38" zoomScale="50" zoomScaleNormal="50" workbookViewId="0">
      <selection activeCell="F40" sqref="F40"/>
    </sheetView>
  </sheetViews>
  <sheetFormatPr baseColWidth="10" defaultColWidth="11.42578125" defaultRowHeight="15" x14ac:dyDescent="0.2"/>
  <cols>
    <col min="1" max="1" width="29.42578125" style="1" customWidth="1"/>
    <col min="2" max="2" width="33.42578125" style="1" customWidth="1"/>
    <col min="3" max="3" width="28.7109375" style="1" customWidth="1"/>
    <col min="4" max="4" width="30.140625" style="1" customWidth="1"/>
    <col min="5" max="5" width="36.42578125" style="1" customWidth="1"/>
    <col min="6" max="6" width="56" style="1" customWidth="1"/>
    <col min="7" max="7" width="39.7109375" style="1" customWidth="1"/>
    <col min="8" max="8" width="19.7109375" style="2" customWidth="1"/>
    <col min="9" max="9" width="14.28515625" style="1" customWidth="1"/>
    <col min="10" max="10" width="18.42578125" style="1" customWidth="1"/>
    <col min="11" max="12" width="16.7109375" style="1" customWidth="1"/>
    <col min="13" max="13" width="27.7109375" style="1" customWidth="1"/>
    <col min="14" max="14" width="31" style="1" customWidth="1"/>
    <col min="15" max="54" width="11.42578125" style="7"/>
    <col min="55" max="16384" width="11.42578125" style="1"/>
  </cols>
  <sheetData>
    <row r="1" spans="1:14" ht="15.75" thickBot="1" x14ac:dyDescent="0.25"/>
    <row r="2" spans="1:14" ht="151.15" customHeight="1" thickBot="1" x14ac:dyDescent="0.25">
      <c r="A2" s="106" t="s">
        <v>115</v>
      </c>
      <c r="B2" s="107"/>
      <c r="C2" s="107"/>
      <c r="D2" s="108"/>
      <c r="E2" s="108"/>
      <c r="F2" s="108"/>
      <c r="G2" s="108"/>
      <c r="H2" s="108"/>
      <c r="I2" s="108"/>
      <c r="J2" s="108"/>
      <c r="K2" s="108"/>
      <c r="L2" s="108"/>
      <c r="M2" s="108"/>
      <c r="N2" s="109"/>
    </row>
    <row r="3" spans="1:14" ht="15.75" thickBot="1" x14ac:dyDescent="0.25">
      <c r="A3" s="9"/>
      <c r="B3" s="4"/>
      <c r="C3" s="4"/>
      <c r="D3" s="4"/>
      <c r="E3" s="4"/>
      <c r="F3" s="4"/>
      <c r="G3" s="4"/>
      <c r="H3" s="5"/>
      <c r="I3" s="4"/>
      <c r="J3" s="4"/>
      <c r="K3" s="4"/>
      <c r="L3" s="4"/>
      <c r="M3" s="4"/>
      <c r="N3" s="10"/>
    </row>
    <row r="4" spans="1:14" ht="87" customHeight="1" thickBot="1" x14ac:dyDescent="0.25">
      <c r="A4" s="110" t="s">
        <v>104</v>
      </c>
      <c r="B4" s="111"/>
      <c r="C4" s="111"/>
      <c r="D4" s="111"/>
      <c r="E4" s="111"/>
      <c r="F4" s="111"/>
      <c r="G4" s="111"/>
      <c r="H4" s="111"/>
      <c r="I4" s="111"/>
      <c r="J4" s="111"/>
      <c r="K4" s="111"/>
      <c r="L4" s="111"/>
      <c r="M4" s="111"/>
      <c r="N4" s="112"/>
    </row>
    <row r="5" spans="1:14" s="13" customFormat="1" ht="30" customHeight="1" x14ac:dyDescent="0.25">
      <c r="A5" s="87" t="s">
        <v>95</v>
      </c>
      <c r="B5" s="88"/>
      <c r="C5" s="88"/>
      <c r="D5" s="88"/>
      <c r="E5" s="88"/>
      <c r="F5" s="88"/>
      <c r="G5" s="88"/>
      <c r="H5" s="88"/>
      <c r="I5" s="88"/>
      <c r="J5" s="88"/>
      <c r="K5" s="88"/>
      <c r="L5" s="88"/>
      <c r="M5" s="88"/>
      <c r="N5" s="89"/>
    </row>
    <row r="6" spans="1:14" s="13" customFormat="1" ht="28.9" customHeight="1" x14ac:dyDescent="0.25">
      <c r="A6" s="90" t="s">
        <v>114</v>
      </c>
      <c r="B6" s="91"/>
      <c r="C6" s="91"/>
      <c r="D6" s="91"/>
      <c r="E6" s="91"/>
      <c r="F6" s="91"/>
      <c r="G6" s="91"/>
      <c r="H6" s="91"/>
      <c r="I6" s="91"/>
      <c r="J6" s="91"/>
      <c r="K6" s="91"/>
      <c r="L6" s="91"/>
      <c r="M6" s="91"/>
      <c r="N6" s="92"/>
    </row>
    <row r="7" spans="1:14" s="13" customFormat="1" ht="27" customHeight="1" x14ac:dyDescent="0.25">
      <c r="A7" s="90" t="s">
        <v>96</v>
      </c>
      <c r="B7" s="91"/>
      <c r="C7" s="91"/>
      <c r="D7" s="91"/>
      <c r="E7" s="91"/>
      <c r="F7" s="91"/>
      <c r="G7" s="91"/>
      <c r="H7" s="91"/>
      <c r="I7" s="91"/>
      <c r="J7" s="91"/>
      <c r="K7" s="91"/>
      <c r="L7" s="91"/>
      <c r="M7" s="91"/>
      <c r="N7" s="92"/>
    </row>
    <row r="8" spans="1:14" s="13" customFormat="1" ht="27.4" customHeight="1" x14ac:dyDescent="0.25">
      <c r="A8" s="90" t="s">
        <v>97</v>
      </c>
      <c r="B8" s="91"/>
      <c r="C8" s="91"/>
      <c r="D8" s="91"/>
      <c r="E8" s="91"/>
      <c r="F8" s="91"/>
      <c r="G8" s="91"/>
      <c r="H8" s="91"/>
      <c r="I8" s="91"/>
      <c r="J8" s="91"/>
      <c r="K8" s="91"/>
      <c r="L8" s="91"/>
      <c r="M8" s="91"/>
      <c r="N8" s="92"/>
    </row>
    <row r="9" spans="1:14" s="13" customFormat="1" ht="28.5" customHeight="1" x14ac:dyDescent="0.25">
      <c r="A9" s="90" t="s">
        <v>98</v>
      </c>
      <c r="B9" s="91"/>
      <c r="C9" s="91"/>
      <c r="D9" s="91"/>
      <c r="E9" s="91"/>
      <c r="F9" s="91"/>
      <c r="G9" s="91"/>
      <c r="H9" s="91"/>
      <c r="I9" s="91"/>
      <c r="J9" s="91"/>
      <c r="K9" s="91"/>
      <c r="L9" s="91"/>
      <c r="M9" s="91"/>
      <c r="N9" s="92"/>
    </row>
    <row r="10" spans="1:14" s="13" customFormat="1" ht="36" customHeight="1" thickBot="1" x14ac:dyDescent="0.3">
      <c r="A10" s="84" t="s">
        <v>99</v>
      </c>
      <c r="B10" s="85"/>
      <c r="C10" s="85"/>
      <c r="D10" s="85"/>
      <c r="E10" s="85"/>
      <c r="F10" s="85"/>
      <c r="G10" s="85"/>
      <c r="H10" s="85"/>
      <c r="I10" s="85"/>
      <c r="J10" s="85"/>
      <c r="K10" s="85"/>
      <c r="L10" s="85"/>
      <c r="M10" s="85"/>
      <c r="N10" s="86"/>
    </row>
    <row r="11" spans="1:14" ht="40.15" customHeight="1" x14ac:dyDescent="0.3">
      <c r="A11" s="14" t="s">
        <v>42</v>
      </c>
      <c r="B11" s="15"/>
      <c r="C11" s="15"/>
      <c r="D11" s="16"/>
      <c r="E11" s="16"/>
      <c r="F11" s="16"/>
      <c r="G11" s="16"/>
      <c r="H11" s="17"/>
      <c r="I11" s="16"/>
      <c r="J11" s="16"/>
      <c r="K11" s="16"/>
      <c r="L11" s="16"/>
      <c r="M11" s="16"/>
      <c r="N11" s="18"/>
    </row>
    <row r="12" spans="1:14" ht="32.25" customHeight="1" x14ac:dyDescent="0.2">
      <c r="A12" s="116" t="s">
        <v>111</v>
      </c>
      <c r="B12" s="117"/>
      <c r="C12" s="117"/>
      <c r="D12" s="117"/>
      <c r="E12" s="117"/>
      <c r="F12" s="117"/>
      <c r="G12" s="117"/>
      <c r="H12" s="117"/>
      <c r="I12" s="117"/>
      <c r="J12" s="117"/>
      <c r="K12" s="117"/>
      <c r="L12" s="117"/>
      <c r="M12" s="117"/>
      <c r="N12" s="118"/>
    </row>
    <row r="13" spans="1:14" ht="35.25" customHeight="1" x14ac:dyDescent="0.2">
      <c r="A13" s="116" t="s">
        <v>112</v>
      </c>
      <c r="B13" s="117"/>
      <c r="C13" s="117"/>
      <c r="D13" s="117"/>
      <c r="E13" s="117"/>
      <c r="F13" s="117"/>
      <c r="G13" s="117"/>
      <c r="H13" s="117"/>
      <c r="I13" s="117"/>
      <c r="J13" s="117"/>
      <c r="K13" s="117"/>
      <c r="L13" s="117"/>
      <c r="M13" s="117"/>
      <c r="N13" s="118"/>
    </row>
    <row r="14" spans="1:14" ht="35.25" customHeight="1" thickBot="1" x14ac:dyDescent="0.25">
      <c r="A14" s="119" t="s">
        <v>113</v>
      </c>
      <c r="B14" s="120"/>
      <c r="C14" s="120"/>
      <c r="D14" s="120"/>
      <c r="E14" s="120"/>
      <c r="F14" s="120"/>
      <c r="G14" s="120"/>
      <c r="H14" s="120"/>
      <c r="I14" s="120"/>
      <c r="J14" s="120"/>
      <c r="K14" s="120"/>
      <c r="L14" s="120"/>
      <c r="M14" s="120"/>
      <c r="N14" s="121"/>
    </row>
    <row r="15" spans="1:14" ht="15" customHeight="1" thickBot="1" x14ac:dyDescent="0.25">
      <c r="A15" s="11"/>
      <c r="B15" s="6"/>
      <c r="C15" s="6"/>
      <c r="D15" s="6"/>
      <c r="E15" s="6"/>
      <c r="F15" s="6"/>
      <c r="G15" s="6"/>
      <c r="H15" s="6"/>
      <c r="I15" s="6"/>
      <c r="J15" s="6"/>
      <c r="K15" s="6"/>
      <c r="L15" s="6"/>
      <c r="M15" s="6"/>
      <c r="N15" s="12"/>
    </row>
    <row r="16" spans="1:14" ht="232.15" customHeight="1" thickBot="1" x14ac:dyDescent="0.25">
      <c r="A16" s="122" t="s">
        <v>105</v>
      </c>
      <c r="B16" s="123"/>
      <c r="C16" s="123"/>
      <c r="D16" s="123"/>
      <c r="E16" s="123"/>
      <c r="F16" s="123"/>
      <c r="G16" s="123"/>
      <c r="H16" s="123"/>
      <c r="I16" s="123"/>
      <c r="J16" s="123"/>
      <c r="K16" s="123"/>
      <c r="L16" s="123"/>
      <c r="M16" s="123"/>
      <c r="N16" s="124"/>
    </row>
    <row r="17" spans="1:14" x14ac:dyDescent="0.2">
      <c r="A17" s="9"/>
      <c r="B17" s="4"/>
      <c r="C17" s="4"/>
      <c r="D17" s="3"/>
      <c r="E17" s="3"/>
      <c r="F17" s="3"/>
      <c r="G17" s="3"/>
      <c r="H17" s="3"/>
      <c r="I17" s="3"/>
      <c r="J17" s="4"/>
      <c r="K17" s="4"/>
      <c r="L17" s="4"/>
      <c r="M17" s="4"/>
      <c r="N17" s="10"/>
    </row>
    <row r="18" spans="1:14" ht="16.5" customHeight="1" thickBot="1" x14ac:dyDescent="0.25">
      <c r="A18" s="9"/>
      <c r="B18" s="4"/>
      <c r="C18" s="4"/>
      <c r="D18" s="3"/>
      <c r="E18" s="3"/>
      <c r="F18" s="3"/>
      <c r="G18" s="3"/>
      <c r="H18" s="3"/>
      <c r="I18" s="3"/>
      <c r="J18" s="4"/>
      <c r="K18" s="4"/>
      <c r="L18" s="4"/>
      <c r="M18" s="4"/>
      <c r="N18" s="10"/>
    </row>
    <row r="19" spans="1:14" ht="30" customHeight="1" x14ac:dyDescent="0.2">
      <c r="A19" s="125" t="s">
        <v>0</v>
      </c>
      <c r="B19" s="104" t="s">
        <v>59</v>
      </c>
      <c r="C19" s="104" t="s">
        <v>42</v>
      </c>
      <c r="D19" s="104" t="s">
        <v>60</v>
      </c>
      <c r="E19" s="96" t="s">
        <v>1</v>
      </c>
      <c r="F19" s="96" t="s">
        <v>61</v>
      </c>
      <c r="G19" s="96" t="s">
        <v>2</v>
      </c>
      <c r="H19" s="96" t="s">
        <v>3</v>
      </c>
      <c r="I19" s="127" t="s">
        <v>4</v>
      </c>
      <c r="J19" s="127"/>
      <c r="K19" s="127"/>
      <c r="L19" s="127"/>
      <c r="M19" s="96" t="s">
        <v>5</v>
      </c>
      <c r="N19" s="98" t="s">
        <v>6</v>
      </c>
    </row>
    <row r="20" spans="1:14" ht="48" customHeight="1" thickBot="1" x14ac:dyDescent="0.25">
      <c r="A20" s="126"/>
      <c r="B20" s="105"/>
      <c r="C20" s="105"/>
      <c r="D20" s="105"/>
      <c r="E20" s="100"/>
      <c r="F20" s="97"/>
      <c r="G20" s="100"/>
      <c r="H20" s="97"/>
      <c r="I20" s="8">
        <v>2019</v>
      </c>
      <c r="J20" s="8">
        <v>2020</v>
      </c>
      <c r="K20" s="8">
        <v>2021</v>
      </c>
      <c r="L20" s="8">
        <v>2022</v>
      </c>
      <c r="M20" s="97"/>
      <c r="N20" s="99"/>
    </row>
    <row r="21" spans="1:14" ht="39.75" customHeight="1" x14ac:dyDescent="0.2">
      <c r="A21" s="113" t="s">
        <v>56</v>
      </c>
      <c r="B21" s="101" t="s">
        <v>109</v>
      </c>
      <c r="C21" s="101" t="s">
        <v>110</v>
      </c>
      <c r="D21" s="101" t="s">
        <v>116</v>
      </c>
      <c r="E21" s="103" t="s">
        <v>48</v>
      </c>
      <c r="F21" s="71" t="s">
        <v>91</v>
      </c>
      <c r="G21" s="72">
        <v>0.6</v>
      </c>
      <c r="H21" s="73" t="s">
        <v>7</v>
      </c>
      <c r="I21" s="74">
        <v>0.3</v>
      </c>
      <c r="J21" s="74">
        <v>0.23</v>
      </c>
      <c r="K21" s="74">
        <v>0.5</v>
      </c>
      <c r="L21" s="74">
        <v>0.6</v>
      </c>
      <c r="M21" s="73" t="s">
        <v>8</v>
      </c>
      <c r="N21" s="77" t="s">
        <v>9</v>
      </c>
    </row>
    <row r="22" spans="1:14" ht="37.5" customHeight="1" x14ac:dyDescent="0.2">
      <c r="A22" s="114"/>
      <c r="B22" s="102"/>
      <c r="C22" s="102"/>
      <c r="D22" s="102"/>
      <c r="E22" s="94"/>
      <c r="F22" s="75" t="s">
        <v>71</v>
      </c>
      <c r="G22" s="53">
        <v>0.6</v>
      </c>
      <c r="H22" s="19" t="s">
        <v>7</v>
      </c>
      <c r="I22" s="76">
        <v>8.5000000000000006E-2</v>
      </c>
      <c r="J22" s="76">
        <v>0.20100000000000001</v>
      </c>
      <c r="K22" s="76">
        <v>0.35099999999999998</v>
      </c>
      <c r="L22" s="26">
        <v>0.6</v>
      </c>
      <c r="M22" s="22" t="s">
        <v>8</v>
      </c>
      <c r="N22" s="27" t="s">
        <v>10</v>
      </c>
    </row>
    <row r="23" spans="1:14" ht="39.75" customHeight="1" x14ac:dyDescent="0.2">
      <c r="A23" s="114"/>
      <c r="B23" s="102"/>
      <c r="C23" s="102"/>
      <c r="D23" s="102"/>
      <c r="E23" s="94"/>
      <c r="F23" s="75" t="s">
        <v>11</v>
      </c>
      <c r="G23" s="53">
        <v>0.6</v>
      </c>
      <c r="H23" s="19" t="s">
        <v>7</v>
      </c>
      <c r="I23" s="26">
        <v>0.23</v>
      </c>
      <c r="J23" s="26">
        <v>0.37</v>
      </c>
      <c r="K23" s="26">
        <v>0.49</v>
      </c>
      <c r="L23" s="26">
        <v>0.6</v>
      </c>
      <c r="M23" s="19" t="s">
        <v>8</v>
      </c>
      <c r="N23" s="27" t="s">
        <v>92</v>
      </c>
    </row>
    <row r="24" spans="1:14" ht="45" customHeight="1" x14ac:dyDescent="0.2">
      <c r="A24" s="114"/>
      <c r="B24" s="102"/>
      <c r="C24" s="102"/>
      <c r="D24" s="102"/>
      <c r="E24" s="94"/>
      <c r="F24" s="75" t="s">
        <v>12</v>
      </c>
      <c r="G24" s="53">
        <v>1</v>
      </c>
      <c r="H24" s="19" t="s">
        <v>7</v>
      </c>
      <c r="I24" s="76">
        <v>3.0999999999999999E-3</v>
      </c>
      <c r="J24" s="76">
        <v>0.19900000000000001</v>
      </c>
      <c r="K24" s="76">
        <v>0.20300000000000001</v>
      </c>
      <c r="L24" s="76">
        <v>0.59399999999999997</v>
      </c>
      <c r="M24" s="19" t="s">
        <v>8</v>
      </c>
      <c r="N24" s="27" t="s">
        <v>93</v>
      </c>
    </row>
    <row r="25" spans="1:14" ht="58.15" customHeight="1" x14ac:dyDescent="0.2">
      <c r="A25" s="114"/>
      <c r="B25" s="102"/>
      <c r="C25" s="102"/>
      <c r="D25" s="102"/>
      <c r="E25" s="94"/>
      <c r="F25" s="75" t="s">
        <v>106</v>
      </c>
      <c r="G25" s="134">
        <v>15707112</v>
      </c>
      <c r="H25" s="135" t="s">
        <v>13</v>
      </c>
      <c r="I25" s="134">
        <v>7907112</v>
      </c>
      <c r="J25" s="134">
        <v>2600000</v>
      </c>
      <c r="K25" s="134">
        <v>2600000</v>
      </c>
      <c r="L25" s="134">
        <v>2600000</v>
      </c>
      <c r="M25" s="135" t="s">
        <v>8</v>
      </c>
      <c r="N25" s="27" t="s">
        <v>14</v>
      </c>
    </row>
    <row r="26" spans="1:14" ht="60" customHeight="1" x14ac:dyDescent="0.2">
      <c r="A26" s="114"/>
      <c r="B26" s="102"/>
      <c r="C26" s="102"/>
      <c r="D26" s="102"/>
      <c r="E26" s="51" t="s">
        <v>49</v>
      </c>
      <c r="F26" s="75" t="s">
        <v>72</v>
      </c>
      <c r="G26" s="53">
        <v>1</v>
      </c>
      <c r="H26" s="19" t="s">
        <v>7</v>
      </c>
      <c r="I26" s="26">
        <v>0.05</v>
      </c>
      <c r="J26" s="26">
        <v>0.3</v>
      </c>
      <c r="K26" s="26">
        <v>0.6</v>
      </c>
      <c r="L26" s="26">
        <v>1</v>
      </c>
      <c r="M26" s="19" t="s">
        <v>8</v>
      </c>
      <c r="N26" s="27" t="s">
        <v>54</v>
      </c>
    </row>
    <row r="27" spans="1:14" ht="71.650000000000006" customHeight="1" x14ac:dyDescent="0.2">
      <c r="A27" s="114"/>
      <c r="B27" s="102"/>
      <c r="C27" s="102"/>
      <c r="D27" s="102"/>
      <c r="E27" s="34" t="s">
        <v>69</v>
      </c>
      <c r="F27" s="64" t="s">
        <v>65</v>
      </c>
      <c r="G27" s="68">
        <v>1</v>
      </c>
      <c r="H27" s="36" t="s">
        <v>7</v>
      </c>
      <c r="I27" s="69">
        <v>1</v>
      </c>
      <c r="J27" s="69"/>
      <c r="K27" s="69"/>
      <c r="L27" s="69"/>
      <c r="M27" s="36" t="s">
        <v>17</v>
      </c>
      <c r="N27" s="78" t="s">
        <v>68</v>
      </c>
    </row>
    <row r="28" spans="1:14" ht="105" customHeight="1" x14ac:dyDescent="0.2">
      <c r="A28" s="114"/>
      <c r="B28" s="102"/>
      <c r="C28" s="102"/>
      <c r="D28" s="102"/>
      <c r="E28" s="34" t="s">
        <v>87</v>
      </c>
      <c r="F28" s="64" t="s">
        <v>88</v>
      </c>
      <c r="G28" s="68">
        <v>1</v>
      </c>
      <c r="H28" s="36" t="s">
        <v>7</v>
      </c>
      <c r="I28" s="70">
        <v>0.2</v>
      </c>
      <c r="J28" s="70">
        <v>0.6</v>
      </c>
      <c r="K28" s="70">
        <v>1</v>
      </c>
      <c r="L28" s="69"/>
      <c r="M28" s="36" t="s">
        <v>17</v>
      </c>
      <c r="N28" s="78" t="s">
        <v>89</v>
      </c>
    </row>
    <row r="29" spans="1:14" ht="113.25" customHeight="1" x14ac:dyDescent="0.2">
      <c r="A29" s="114"/>
      <c r="B29" s="102"/>
      <c r="C29" s="102"/>
      <c r="D29" s="102"/>
      <c r="E29" s="34" t="s">
        <v>63</v>
      </c>
      <c r="F29" s="64" t="s">
        <v>102</v>
      </c>
      <c r="G29" s="68">
        <v>1</v>
      </c>
      <c r="H29" s="36" t="s">
        <v>7</v>
      </c>
      <c r="I29" s="70">
        <v>1</v>
      </c>
      <c r="J29" s="70">
        <v>1</v>
      </c>
      <c r="K29" s="70">
        <v>1</v>
      </c>
      <c r="L29" s="70">
        <v>1</v>
      </c>
      <c r="M29" s="36" t="s">
        <v>17</v>
      </c>
      <c r="N29" s="78" t="s">
        <v>74</v>
      </c>
    </row>
    <row r="30" spans="1:14" ht="71.650000000000006" customHeight="1" x14ac:dyDescent="0.2">
      <c r="A30" s="114" t="s">
        <v>55</v>
      </c>
      <c r="B30" s="102"/>
      <c r="C30" s="102"/>
      <c r="D30" s="129" t="s">
        <v>117</v>
      </c>
      <c r="E30" s="93" t="s">
        <v>15</v>
      </c>
      <c r="F30" s="64" t="s">
        <v>90</v>
      </c>
      <c r="G30" s="65">
        <v>3</v>
      </c>
      <c r="H30" s="62" t="s">
        <v>16</v>
      </c>
      <c r="I30" s="66">
        <v>0</v>
      </c>
      <c r="J30" s="66">
        <v>1</v>
      </c>
      <c r="K30" s="66">
        <v>2</v>
      </c>
      <c r="L30" s="66">
        <v>3</v>
      </c>
      <c r="M30" s="36" t="s">
        <v>17</v>
      </c>
      <c r="N30" s="78" t="s">
        <v>68</v>
      </c>
    </row>
    <row r="31" spans="1:14" ht="74.25" customHeight="1" x14ac:dyDescent="0.2">
      <c r="A31" s="114"/>
      <c r="B31" s="102"/>
      <c r="C31" s="102"/>
      <c r="D31" s="129"/>
      <c r="E31" s="93"/>
      <c r="F31" s="64" t="s">
        <v>67</v>
      </c>
      <c r="G31" s="65">
        <v>4</v>
      </c>
      <c r="H31" s="62" t="s">
        <v>16</v>
      </c>
      <c r="I31" s="67">
        <v>1</v>
      </c>
      <c r="J31" s="67">
        <v>2</v>
      </c>
      <c r="K31" s="67">
        <v>3</v>
      </c>
      <c r="L31" s="67">
        <v>4</v>
      </c>
      <c r="M31" s="62" t="s">
        <v>17</v>
      </c>
      <c r="N31" s="79" t="s">
        <v>68</v>
      </c>
    </row>
    <row r="32" spans="1:14" ht="57.75" customHeight="1" x14ac:dyDescent="0.2">
      <c r="A32" s="114"/>
      <c r="B32" s="102"/>
      <c r="C32" s="102"/>
      <c r="D32" s="129"/>
      <c r="E32" s="23" t="s">
        <v>19</v>
      </c>
      <c r="F32" s="23" t="s">
        <v>20</v>
      </c>
      <c r="G32" s="19">
        <v>20</v>
      </c>
      <c r="H32" s="19" t="s">
        <v>21</v>
      </c>
      <c r="I32" s="22">
        <v>5</v>
      </c>
      <c r="J32" s="22">
        <f>5+I32</f>
        <v>10</v>
      </c>
      <c r="K32" s="22">
        <f>7+J32</f>
        <v>17</v>
      </c>
      <c r="L32" s="22">
        <f>3+K32</f>
        <v>20</v>
      </c>
      <c r="M32" s="22" t="s">
        <v>8</v>
      </c>
      <c r="N32" s="27" t="s">
        <v>10</v>
      </c>
    </row>
    <row r="33" spans="1:18" ht="82.5" customHeight="1" x14ac:dyDescent="0.2">
      <c r="A33" s="114"/>
      <c r="B33" s="102"/>
      <c r="C33" s="102"/>
      <c r="D33" s="129"/>
      <c r="E33" s="94" t="s">
        <v>22</v>
      </c>
      <c r="F33" s="94" t="s">
        <v>23</v>
      </c>
      <c r="G33" s="19">
        <v>250</v>
      </c>
      <c r="H33" s="19" t="s">
        <v>16</v>
      </c>
      <c r="I33" s="63">
        <v>175</v>
      </c>
      <c r="J33" s="63">
        <v>200</v>
      </c>
      <c r="K33" s="63">
        <v>225</v>
      </c>
      <c r="L33" s="63">
        <v>250</v>
      </c>
      <c r="M33" s="19" t="s">
        <v>8</v>
      </c>
      <c r="N33" s="27" t="s">
        <v>40</v>
      </c>
    </row>
    <row r="34" spans="1:18" ht="82.5" customHeight="1" x14ac:dyDescent="0.2">
      <c r="A34" s="114"/>
      <c r="B34" s="102"/>
      <c r="C34" s="102"/>
      <c r="D34" s="129"/>
      <c r="E34" s="94"/>
      <c r="F34" s="94"/>
      <c r="G34" s="59">
        <v>50</v>
      </c>
      <c r="H34" s="59" t="s">
        <v>16</v>
      </c>
      <c r="I34" s="60">
        <v>11</v>
      </c>
      <c r="J34" s="60">
        <v>26</v>
      </c>
      <c r="K34" s="60">
        <v>41</v>
      </c>
      <c r="L34" s="61">
        <v>50</v>
      </c>
      <c r="M34" s="62" t="s">
        <v>17</v>
      </c>
      <c r="N34" s="79" t="s">
        <v>86</v>
      </c>
      <c r="O34" s="95"/>
      <c r="P34" s="95"/>
      <c r="Q34" s="95"/>
      <c r="R34" s="95"/>
    </row>
    <row r="35" spans="1:18" ht="73.5" customHeight="1" x14ac:dyDescent="0.2">
      <c r="A35" s="114"/>
      <c r="B35" s="102"/>
      <c r="C35" s="102"/>
      <c r="D35" s="129"/>
      <c r="E35" s="54" t="s">
        <v>47</v>
      </c>
      <c r="F35" s="55" t="s">
        <v>24</v>
      </c>
      <c r="G35" s="56">
        <v>1</v>
      </c>
      <c r="H35" s="57" t="s">
        <v>25</v>
      </c>
      <c r="I35" s="56">
        <v>0.55000000000000004</v>
      </c>
      <c r="J35" s="56">
        <v>1</v>
      </c>
      <c r="K35" s="58" t="s">
        <v>26</v>
      </c>
      <c r="L35" s="58" t="s">
        <v>26</v>
      </c>
      <c r="M35" s="57" t="s">
        <v>17</v>
      </c>
      <c r="N35" s="80" t="s">
        <v>78</v>
      </c>
    </row>
    <row r="36" spans="1:18" ht="63" customHeight="1" x14ac:dyDescent="0.2">
      <c r="A36" s="114"/>
      <c r="B36" s="102"/>
      <c r="C36" s="102"/>
      <c r="D36" s="129"/>
      <c r="E36" s="82" t="s">
        <v>27</v>
      </c>
      <c r="F36" s="82" t="s">
        <v>108</v>
      </c>
      <c r="G36" s="20">
        <v>1</v>
      </c>
      <c r="H36" s="20" t="s">
        <v>16</v>
      </c>
      <c r="I36" s="52">
        <v>0</v>
      </c>
      <c r="J36" s="52">
        <v>1</v>
      </c>
      <c r="K36" s="52">
        <v>0</v>
      </c>
      <c r="L36" s="52">
        <v>0</v>
      </c>
      <c r="M36" s="20" t="s">
        <v>8</v>
      </c>
      <c r="N36" s="28" t="s">
        <v>40</v>
      </c>
    </row>
    <row r="37" spans="1:18" ht="154.9" customHeight="1" x14ac:dyDescent="0.2">
      <c r="A37" s="114"/>
      <c r="B37" s="102"/>
      <c r="C37" s="102"/>
      <c r="D37" s="129"/>
      <c r="E37" s="133" t="s">
        <v>46</v>
      </c>
      <c r="F37" s="93" t="s">
        <v>28</v>
      </c>
      <c r="G37" s="35" t="s">
        <v>79</v>
      </c>
      <c r="H37" s="35" t="s">
        <v>16</v>
      </c>
      <c r="I37" s="43" t="s">
        <v>82</v>
      </c>
      <c r="J37" s="43" t="s">
        <v>83</v>
      </c>
      <c r="K37" s="43" t="s">
        <v>84</v>
      </c>
      <c r="L37" s="43" t="s">
        <v>85</v>
      </c>
      <c r="M37" s="36" t="s">
        <v>17</v>
      </c>
      <c r="N37" s="78" t="s">
        <v>66</v>
      </c>
    </row>
    <row r="38" spans="1:18" ht="117" customHeight="1" x14ac:dyDescent="0.2">
      <c r="A38" s="114"/>
      <c r="B38" s="102"/>
      <c r="C38" s="102"/>
      <c r="D38" s="129"/>
      <c r="E38" s="133"/>
      <c r="F38" s="93"/>
      <c r="G38" s="35" t="s">
        <v>80</v>
      </c>
      <c r="H38" s="35" t="s">
        <v>7</v>
      </c>
      <c r="I38" s="44">
        <v>0.05</v>
      </c>
      <c r="J38" s="44">
        <v>0.1</v>
      </c>
      <c r="K38" s="44">
        <v>0.25</v>
      </c>
      <c r="L38" s="44">
        <v>0.3</v>
      </c>
      <c r="M38" s="36" t="s">
        <v>17</v>
      </c>
      <c r="N38" s="78" t="s">
        <v>66</v>
      </c>
    </row>
    <row r="39" spans="1:18" ht="151.15" customHeight="1" x14ac:dyDescent="0.2">
      <c r="A39" s="114"/>
      <c r="B39" s="102"/>
      <c r="C39" s="102"/>
      <c r="D39" s="129"/>
      <c r="E39" s="133"/>
      <c r="F39" s="93"/>
      <c r="G39" s="35" t="s">
        <v>81</v>
      </c>
      <c r="H39" s="35" t="s">
        <v>7</v>
      </c>
      <c r="I39" s="44">
        <v>0.1</v>
      </c>
      <c r="J39" s="44">
        <v>0.25</v>
      </c>
      <c r="K39" s="44">
        <v>0.45</v>
      </c>
      <c r="L39" s="44">
        <v>0.75</v>
      </c>
      <c r="M39" s="36" t="s">
        <v>17</v>
      </c>
      <c r="N39" s="78" t="s">
        <v>66</v>
      </c>
    </row>
    <row r="40" spans="1:18" ht="138.75" customHeight="1" x14ac:dyDescent="0.2">
      <c r="A40" s="114" t="s">
        <v>57</v>
      </c>
      <c r="B40" s="102"/>
      <c r="C40" s="102"/>
      <c r="D40" s="102" t="s">
        <v>118</v>
      </c>
      <c r="E40" s="45" t="s">
        <v>100</v>
      </c>
      <c r="F40" s="34" t="s">
        <v>101</v>
      </c>
      <c r="G40" s="46">
        <v>16</v>
      </c>
      <c r="H40" s="35" t="s">
        <v>16</v>
      </c>
      <c r="I40" s="46">
        <v>4</v>
      </c>
      <c r="J40" s="46">
        <v>8</v>
      </c>
      <c r="K40" s="46">
        <v>12</v>
      </c>
      <c r="L40" s="46">
        <v>16</v>
      </c>
      <c r="M40" s="36" t="s">
        <v>17</v>
      </c>
      <c r="N40" s="78" t="s">
        <v>75</v>
      </c>
    </row>
    <row r="41" spans="1:18" ht="70.5" customHeight="1" x14ac:dyDescent="0.2">
      <c r="A41" s="114"/>
      <c r="B41" s="102"/>
      <c r="C41" s="102"/>
      <c r="D41" s="132"/>
      <c r="E41" s="34" t="s">
        <v>29</v>
      </c>
      <c r="F41" s="34" t="s">
        <v>30</v>
      </c>
      <c r="G41" s="46">
        <v>80</v>
      </c>
      <c r="H41" s="36" t="s">
        <v>16</v>
      </c>
      <c r="I41" s="47">
        <v>20</v>
      </c>
      <c r="J41" s="47">
        <f>20+I41</f>
        <v>40</v>
      </c>
      <c r="K41" s="47">
        <f>20+J41</f>
        <v>60</v>
      </c>
      <c r="L41" s="47">
        <f>20+K41</f>
        <v>80</v>
      </c>
      <c r="M41" s="36" t="s">
        <v>17</v>
      </c>
      <c r="N41" s="78" t="s">
        <v>68</v>
      </c>
    </row>
    <row r="42" spans="1:18" ht="61.5" customHeight="1" x14ac:dyDescent="0.2">
      <c r="A42" s="114"/>
      <c r="B42" s="102"/>
      <c r="C42" s="102"/>
      <c r="D42" s="132"/>
      <c r="E42" s="34" t="s">
        <v>62</v>
      </c>
      <c r="F42" s="48" t="s">
        <v>31</v>
      </c>
      <c r="G42" s="49">
        <v>1</v>
      </c>
      <c r="H42" s="49" t="s">
        <v>16</v>
      </c>
      <c r="I42" s="49">
        <v>0.6</v>
      </c>
      <c r="J42" s="49">
        <v>0.9</v>
      </c>
      <c r="K42" s="49">
        <v>1</v>
      </c>
      <c r="L42" s="49" t="s">
        <v>103</v>
      </c>
      <c r="M42" s="49" t="s">
        <v>17</v>
      </c>
      <c r="N42" s="50" t="s">
        <v>76</v>
      </c>
    </row>
    <row r="43" spans="1:18" ht="122.25" customHeight="1" x14ac:dyDescent="0.2">
      <c r="A43" s="114"/>
      <c r="B43" s="102"/>
      <c r="C43" s="102"/>
      <c r="D43" s="132"/>
      <c r="E43" s="38" t="s">
        <v>70</v>
      </c>
      <c r="F43" s="39" t="s">
        <v>32</v>
      </c>
      <c r="G43" s="40" t="s">
        <v>33</v>
      </c>
      <c r="H43" s="41" t="s">
        <v>16</v>
      </c>
      <c r="I43" s="42">
        <v>10</v>
      </c>
      <c r="J43" s="42">
        <v>15</v>
      </c>
      <c r="K43" s="42">
        <v>20</v>
      </c>
      <c r="L43" s="42">
        <v>25</v>
      </c>
      <c r="M43" s="41" t="s">
        <v>17</v>
      </c>
      <c r="N43" s="81" t="s">
        <v>78</v>
      </c>
    </row>
    <row r="44" spans="1:18" ht="114" customHeight="1" x14ac:dyDescent="0.2">
      <c r="A44" s="114"/>
      <c r="B44" s="102"/>
      <c r="C44" s="102"/>
      <c r="D44" s="132"/>
      <c r="E44" s="25" t="s">
        <v>53</v>
      </c>
      <c r="F44" s="25" t="s">
        <v>52</v>
      </c>
      <c r="G44" s="83">
        <v>7</v>
      </c>
      <c r="H44" s="83" t="s">
        <v>16</v>
      </c>
      <c r="I44" s="83">
        <v>0</v>
      </c>
      <c r="J44" s="83">
        <v>7</v>
      </c>
      <c r="K44" s="83">
        <v>0</v>
      </c>
      <c r="L44" s="83">
        <v>0</v>
      </c>
      <c r="M44" s="83" t="s">
        <v>8</v>
      </c>
      <c r="N44" s="27" t="s">
        <v>107</v>
      </c>
    </row>
    <row r="45" spans="1:18" ht="62.25" customHeight="1" x14ac:dyDescent="0.2">
      <c r="A45" s="114" t="s">
        <v>58</v>
      </c>
      <c r="B45" s="102"/>
      <c r="C45" s="102"/>
      <c r="D45" s="102" t="s">
        <v>44</v>
      </c>
      <c r="E45" s="23" t="s">
        <v>34</v>
      </c>
      <c r="F45" s="25" t="s">
        <v>50</v>
      </c>
      <c r="G45" s="26">
        <v>1</v>
      </c>
      <c r="H45" s="19" t="s">
        <v>35</v>
      </c>
      <c r="I45" s="26">
        <v>0</v>
      </c>
      <c r="J45" s="26">
        <v>0.05</v>
      </c>
      <c r="K45" s="26">
        <v>0.05</v>
      </c>
      <c r="L45" s="26">
        <v>0.9</v>
      </c>
      <c r="M45" s="19" t="s">
        <v>8</v>
      </c>
      <c r="N45" s="27" t="s">
        <v>94</v>
      </c>
    </row>
    <row r="46" spans="1:18" ht="51" customHeight="1" x14ac:dyDescent="0.2">
      <c r="A46" s="114"/>
      <c r="B46" s="102"/>
      <c r="C46" s="102"/>
      <c r="D46" s="102"/>
      <c r="E46" s="23" t="s">
        <v>36</v>
      </c>
      <c r="F46" s="23" t="s">
        <v>37</v>
      </c>
      <c r="G46" s="20">
        <v>3</v>
      </c>
      <c r="H46" s="20" t="s">
        <v>16</v>
      </c>
      <c r="I46" s="20">
        <v>0</v>
      </c>
      <c r="J46" s="20">
        <v>1</v>
      </c>
      <c r="K46" s="20">
        <v>1</v>
      </c>
      <c r="L46" s="20">
        <v>1</v>
      </c>
      <c r="M46" s="20" t="s">
        <v>18</v>
      </c>
      <c r="N46" s="28" t="s">
        <v>77</v>
      </c>
    </row>
    <row r="47" spans="1:18" ht="116.25" customHeight="1" x14ac:dyDescent="0.2">
      <c r="A47" s="114"/>
      <c r="B47" s="102"/>
      <c r="C47" s="102"/>
      <c r="D47" s="102"/>
      <c r="E47" s="34" t="s">
        <v>64</v>
      </c>
      <c r="F47" s="34" t="s">
        <v>38</v>
      </c>
      <c r="G47" s="35">
        <v>15</v>
      </c>
      <c r="H47" s="36" t="s">
        <v>16</v>
      </c>
      <c r="I47" s="37">
        <v>5</v>
      </c>
      <c r="J47" s="37">
        <v>9</v>
      </c>
      <c r="K47" s="37">
        <v>13</v>
      </c>
      <c r="L47" s="37">
        <v>15</v>
      </c>
      <c r="M47" s="36" t="s">
        <v>17</v>
      </c>
      <c r="N47" s="78" t="s">
        <v>66</v>
      </c>
    </row>
    <row r="48" spans="1:18" ht="56.25" customHeight="1" x14ac:dyDescent="0.2">
      <c r="A48" s="114"/>
      <c r="B48" s="102"/>
      <c r="C48" s="102"/>
      <c r="D48" s="129" t="s">
        <v>45</v>
      </c>
      <c r="E48" s="94" t="s">
        <v>39</v>
      </c>
      <c r="F48" s="24" t="s">
        <v>43</v>
      </c>
      <c r="G48" s="21">
        <v>7200</v>
      </c>
      <c r="H48" s="21" t="s">
        <v>16</v>
      </c>
      <c r="I48" s="136">
        <v>1800</v>
      </c>
      <c r="J48" s="136">
        <v>1800</v>
      </c>
      <c r="K48" s="136">
        <v>1800</v>
      </c>
      <c r="L48" s="136">
        <v>1800</v>
      </c>
      <c r="M48" s="21" t="s">
        <v>8</v>
      </c>
      <c r="N48" s="29" t="s">
        <v>51</v>
      </c>
    </row>
    <row r="49" spans="1:14" ht="157.9" customHeight="1" thickBot="1" x14ac:dyDescent="0.25">
      <c r="A49" s="128"/>
      <c r="B49" s="115"/>
      <c r="C49" s="115"/>
      <c r="D49" s="130"/>
      <c r="E49" s="131"/>
      <c r="F49" s="30" t="s">
        <v>73</v>
      </c>
      <c r="G49" s="31" t="s">
        <v>41</v>
      </c>
      <c r="H49" s="32" t="s">
        <v>16</v>
      </c>
      <c r="I49" s="32">
        <v>4</v>
      </c>
      <c r="J49" s="32">
        <v>8</v>
      </c>
      <c r="K49" s="32">
        <v>12</v>
      </c>
      <c r="L49" s="32">
        <v>16</v>
      </c>
      <c r="M49" s="32" t="s">
        <v>17</v>
      </c>
      <c r="N49" s="33" t="s">
        <v>74</v>
      </c>
    </row>
    <row r="50" spans="1:14" x14ac:dyDescent="0.2">
      <c r="A50" s="4"/>
      <c r="B50" s="4"/>
      <c r="C50" s="4"/>
      <c r="D50" s="4"/>
      <c r="E50" s="4"/>
      <c r="F50" s="4"/>
      <c r="G50" s="4"/>
      <c r="H50" s="5"/>
      <c r="I50" s="4"/>
      <c r="J50" s="4"/>
      <c r="K50" s="4"/>
      <c r="L50" s="4"/>
      <c r="M50" s="4"/>
      <c r="N50" s="4"/>
    </row>
    <row r="51" spans="1:14" x14ac:dyDescent="0.2">
      <c r="A51" s="4"/>
      <c r="B51" s="4"/>
      <c r="C51" s="4"/>
      <c r="D51" s="4"/>
      <c r="E51" s="4"/>
      <c r="F51" s="4"/>
      <c r="G51" s="4"/>
      <c r="H51" s="5"/>
      <c r="I51" s="4"/>
      <c r="J51" s="4"/>
      <c r="K51" s="4"/>
      <c r="L51" s="4"/>
      <c r="M51" s="4"/>
      <c r="N51" s="4"/>
    </row>
    <row r="52" spans="1:14" x14ac:dyDescent="0.2">
      <c r="A52" s="4"/>
      <c r="B52" s="4"/>
      <c r="C52" s="4"/>
      <c r="D52" s="4"/>
      <c r="E52" s="4"/>
      <c r="F52" s="4"/>
      <c r="G52" s="4"/>
      <c r="H52" s="5"/>
      <c r="I52" s="4"/>
      <c r="J52" s="4"/>
      <c r="K52" s="4"/>
      <c r="L52" s="4"/>
      <c r="M52" s="4"/>
      <c r="N52" s="4"/>
    </row>
    <row r="53" spans="1:14" x14ac:dyDescent="0.2">
      <c r="D53" s="4"/>
      <c r="E53" s="4"/>
      <c r="F53" s="4"/>
      <c r="G53" s="4"/>
      <c r="H53" s="5"/>
      <c r="I53" s="4"/>
      <c r="J53" s="4"/>
      <c r="K53" s="4"/>
      <c r="L53" s="4"/>
      <c r="M53" s="4"/>
      <c r="N53" s="4"/>
    </row>
    <row r="54" spans="1:14" x14ac:dyDescent="0.2">
      <c r="D54" s="4"/>
      <c r="E54" s="4"/>
      <c r="F54" s="4"/>
      <c r="G54" s="4"/>
      <c r="H54" s="5"/>
      <c r="I54" s="4"/>
      <c r="J54" s="4"/>
      <c r="K54" s="4"/>
      <c r="L54" s="4"/>
      <c r="M54" s="4"/>
      <c r="N54" s="4"/>
    </row>
    <row r="55" spans="1:14" x14ac:dyDescent="0.2">
      <c r="D55" s="4"/>
      <c r="E55" s="4"/>
      <c r="F55" s="4"/>
      <c r="G55" s="4"/>
      <c r="H55" s="5"/>
      <c r="I55" s="4"/>
      <c r="J55" s="4"/>
      <c r="K55" s="4"/>
      <c r="L55" s="4"/>
      <c r="M55" s="4"/>
      <c r="N55" s="4"/>
    </row>
    <row r="56" spans="1:14" x14ac:dyDescent="0.2">
      <c r="E56" s="4"/>
      <c r="F56" s="4"/>
      <c r="G56" s="4"/>
      <c r="H56" s="5"/>
      <c r="I56" s="4"/>
      <c r="J56" s="4"/>
      <c r="K56" s="4"/>
      <c r="L56" s="4"/>
      <c r="M56" s="4"/>
      <c r="N56" s="4"/>
    </row>
  </sheetData>
  <autoFilter ref="A20:BB49" xr:uid="{44449FA7-709B-45E9-979A-ECE9311098B1}"/>
  <mergeCells count="42">
    <mergeCell ref="A45:A49"/>
    <mergeCell ref="D48:D49"/>
    <mergeCell ref="E48:E49"/>
    <mergeCell ref="D40:D44"/>
    <mergeCell ref="E30:E31"/>
    <mergeCell ref="D30:D39"/>
    <mergeCell ref="E37:E39"/>
    <mergeCell ref="E33:E34"/>
    <mergeCell ref="A2:N2"/>
    <mergeCell ref="A4:N4"/>
    <mergeCell ref="A21:A29"/>
    <mergeCell ref="B19:B20"/>
    <mergeCell ref="B21:B49"/>
    <mergeCell ref="C19:C20"/>
    <mergeCell ref="C21:C49"/>
    <mergeCell ref="D45:D47"/>
    <mergeCell ref="A12:N12"/>
    <mergeCell ref="A13:N13"/>
    <mergeCell ref="A14:N14"/>
    <mergeCell ref="A16:N16"/>
    <mergeCell ref="A40:A44"/>
    <mergeCell ref="A30:A39"/>
    <mergeCell ref="A19:A20"/>
    <mergeCell ref="I19:L19"/>
    <mergeCell ref="D21:D29"/>
    <mergeCell ref="E21:E25"/>
    <mergeCell ref="D19:D20"/>
    <mergeCell ref="E19:E20"/>
    <mergeCell ref="F19:F20"/>
    <mergeCell ref="F37:F39"/>
    <mergeCell ref="F33:F34"/>
    <mergeCell ref="O34:R34"/>
    <mergeCell ref="M19:M20"/>
    <mergeCell ref="N19:N20"/>
    <mergeCell ref="G19:G20"/>
    <mergeCell ref="H19:H20"/>
    <mergeCell ref="A10:N10"/>
    <mergeCell ref="A5:N5"/>
    <mergeCell ref="A6:N6"/>
    <mergeCell ref="A7:N7"/>
    <mergeCell ref="A8:N8"/>
    <mergeCell ref="A9:N9"/>
  </mergeCells>
  <pageMargins left="1.1023622047244095" right="0.70866141732283472" top="0.74803149606299213" bottom="0.74803149606299213" header="0.31496062992125984" footer="0.31496062992125984"/>
  <pageSetup scale="57" orientation="landscape" horizontalDpi="1200" verticalDpi="1200" r:id="rId1"/>
  <headerFooter>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SECTORIAL 2019-2022 V2.0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Xiomara Ruiz Ballen</dc:creator>
  <cp:lastModifiedBy>Natalia Pineda</cp:lastModifiedBy>
  <dcterms:created xsi:type="dcterms:W3CDTF">2019-08-16T15:25:21Z</dcterms:created>
  <dcterms:modified xsi:type="dcterms:W3CDTF">2021-05-14T01:38:44Z</dcterms:modified>
</cp:coreProperties>
</file>