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perico\Desktop\PUBLICAR 2020 ENERO\"/>
    </mc:Choice>
  </mc:AlternateContent>
  <bookViews>
    <workbookView xWindow="0" yWindow="0" windowWidth="25200" windowHeight="11850"/>
  </bookViews>
  <sheets>
    <sheet name="Cartografía y Geografìa" sheetId="3" r:id="rId1"/>
    <sheet name="Catastro" sheetId="4" r:id="rId2"/>
    <sheet name="Agrología" sheetId="5" r:id="rId3"/>
    <sheet name="CIAF" sheetId="6" r:id="rId4"/>
    <sheet name="Gestión documental" sheetId="7" r:id="rId5"/>
    <sheet name="Fortalecimiento" sheetId="8" r:id="rId6"/>
    <sheet name="Infraestructura" sheetId="9" r:id="rId7"/>
    <sheet name="Mercadeo" sheetId="10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3" l="1"/>
  <c r="W56" i="10" l="1"/>
  <c r="V55" i="10"/>
  <c r="V57" i="10" s="1"/>
  <c r="U55" i="10"/>
  <c r="U57" i="10" s="1"/>
  <c r="M47" i="10"/>
  <c r="M39" i="10"/>
  <c r="M31" i="10"/>
  <c r="M3" i="10"/>
  <c r="W100" i="9"/>
  <c r="M83" i="9"/>
  <c r="M55" i="9"/>
  <c r="V99" i="9"/>
  <c r="M31" i="9"/>
  <c r="M3" i="9"/>
  <c r="V87" i="8"/>
  <c r="U87" i="8"/>
  <c r="M67" i="8"/>
  <c r="M47" i="8"/>
  <c r="Y87" i="8"/>
  <c r="M19" i="8"/>
  <c r="R74" i="7"/>
  <c r="W68" i="7"/>
  <c r="V67" i="7"/>
  <c r="V69" i="7" s="1"/>
  <c r="U67" i="7"/>
  <c r="U69" i="7" s="1"/>
  <c r="W56" i="6"/>
  <c r="V55" i="6"/>
  <c r="V57" i="6" s="1"/>
  <c r="U55" i="6"/>
  <c r="U57" i="6" s="1"/>
  <c r="M39" i="6"/>
  <c r="M19" i="6"/>
  <c r="M3" i="6"/>
  <c r="W36" i="5"/>
  <c r="V35" i="5"/>
  <c r="V37" i="5" s="1"/>
  <c r="U35" i="5"/>
  <c r="U37" i="5" s="1"/>
  <c r="M15" i="5"/>
  <c r="M3" i="5"/>
  <c r="X84" i="4"/>
  <c r="W83" i="4"/>
  <c r="W85" i="4" s="1"/>
  <c r="V83" i="4"/>
  <c r="V85" i="4" s="1"/>
  <c r="U83" i="4"/>
  <c r="U85" i="4" s="1"/>
  <c r="M75" i="4"/>
  <c r="M35" i="4"/>
  <c r="M31" i="4"/>
  <c r="W197" i="3"/>
  <c r="U196" i="3"/>
  <c r="M166" i="3"/>
  <c r="W124" i="3"/>
  <c r="M115" i="3"/>
  <c r="M91" i="3"/>
  <c r="M75" i="3"/>
  <c r="I47" i="3"/>
  <c r="M47" i="3" s="1"/>
  <c r="M19" i="3"/>
  <c r="W55" i="10" l="1"/>
  <c r="W57" i="10" s="1"/>
  <c r="U99" i="9"/>
  <c r="W99" i="9" s="1"/>
  <c r="W87" i="8"/>
  <c r="X87" i="8"/>
  <c r="W67" i="7"/>
  <c r="W69" i="7" s="1"/>
  <c r="W55" i="6"/>
  <c r="W57" i="6" s="1"/>
  <c r="W35" i="5"/>
  <c r="W37" i="5" s="1"/>
  <c r="X83" i="4"/>
  <c r="X85" i="4" s="1"/>
  <c r="V123" i="3"/>
  <c r="V125" i="3" s="1"/>
  <c r="V196" i="3"/>
  <c r="W196" i="3" s="1"/>
  <c r="U123" i="3"/>
  <c r="Y55" i="10" l="1"/>
  <c r="Y67" i="7"/>
  <c r="Y55" i="6"/>
  <c r="X55" i="6"/>
  <c r="X35" i="5"/>
  <c r="Y35" i="5"/>
  <c r="X55" i="10"/>
  <c r="Z83" i="4"/>
  <c r="Y83" i="4"/>
  <c r="U125" i="3"/>
  <c r="W123" i="3"/>
</calcChain>
</file>

<file path=xl/comments1.xml><?xml version="1.0" encoding="utf-8"?>
<comments xmlns="http://schemas.openxmlformats.org/spreadsheetml/2006/main">
  <authors>
    <author/>
  </authors>
  <commentList>
    <comment ref="N47" authorId="0" shapeId="0">
      <text>
        <r>
          <rPr>
            <sz val="11"/>
            <color theme="1"/>
            <rFont val="Arial"/>
            <family val="2"/>
          </rPr>
          <t>======
ID#AAAAEIw_XY4
Juan David Mendez Niño    (2020-01-29 15:59:59)
Departamentos + mapa nacional</t>
        </r>
      </text>
    </comment>
    <comment ref="I154" authorId="0" shapeId="0">
      <text>
        <r>
          <rPr>
            <sz val="11"/>
            <color theme="1"/>
            <rFont val="Arial"/>
            <family val="2"/>
          </rPr>
          <t>======
ID#AAAAEIw_XYc
Juan David Mendez Niño    (2020-01-29 15:59:59)
12 Cors
20 Fines Catastrales
20 Geomagneticas</t>
        </r>
      </text>
    </comment>
    <comment ref="I158" authorId="0" shapeId="0">
      <text>
        <r>
          <rPr>
            <sz val="11"/>
            <color theme="1"/>
            <rFont val="Arial"/>
            <family val="2"/>
          </rPr>
          <t>======
ID#AAAAEIw_XYk
Juan David Mendez Niño    (2020-01-29 15:59:59)
12 Cors
20 Fines Catastrales
20 Geomagneticas</t>
        </r>
      </text>
    </comment>
    <comment ref="I166" authorId="0" shapeId="0">
      <text>
        <r>
          <rPr>
            <sz val="11"/>
            <color theme="1"/>
            <rFont val="Arial"/>
            <family val="2"/>
          </rPr>
          <t>======
ID#AAAAEIw_XY8
Juan David Mendez Niño    (2020-01-29 15:59:59)
12 Cors
20 Fines Catastrales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U19" authorId="0" shapeId="0">
      <text>
        <r>
          <rPr>
            <sz val="11"/>
            <color theme="1"/>
            <rFont val="Arial"/>
            <family val="2"/>
          </rPr>
          <t>======
ID#AAAAEJSQils
Lida Carolina Zuleta Aleman    (2020-01-30 20:09:53)
Enlaces de planeación
Natalia</t>
        </r>
      </text>
    </comment>
    <comment ref="U23" authorId="0" shapeId="0">
      <text>
        <r>
          <rPr>
            <sz val="11"/>
            <color theme="1"/>
            <rFont val="Arial"/>
            <family val="2"/>
          </rPr>
          <t>======
ID#AAAAEJSQil0
Lida Carolina Zuleta Aleman    (2020-01-30 20:10:24)
Enlaces de presupuesto
Enlaces de contratación 
Uriel 
Presupuesto y PAA</t>
        </r>
      </text>
    </comment>
    <comment ref="U27" authorId="0" shapeId="0">
      <text>
        <r>
          <rPr>
            <sz val="11"/>
            <color theme="1"/>
            <rFont val="Arial"/>
            <family val="2"/>
          </rPr>
          <t>======
ID#AAAAEJSQil4
Lida Carolina Zuleta Aleman    (2020-01-30 20:10:35)
Consolidar presupuesto</t>
        </r>
      </text>
    </comment>
    <comment ref="U43" authorId="0" shapeId="0">
      <text>
        <r>
          <rPr>
            <sz val="11"/>
            <color theme="1"/>
            <rFont val="Arial"/>
            <family val="2"/>
          </rPr>
          <t>======
ID#AAAAEJlOeVQ
Lida Carolina Zuleta Aleman    (2020-01-30 18:45:01)
Ing. Territoriales
Laura 
Sicologa</t>
        </r>
      </text>
    </comment>
    <comment ref="V43" authorId="0" shapeId="0">
      <text>
        <r>
          <rPr>
            <sz val="11"/>
            <color theme="1"/>
            <rFont val="Arial"/>
            <family val="2"/>
          </rPr>
          <t>======
ID#AAAAEJjT92g
Lida Carolina Zuleta Aleman    (2020-01-30 21:06:45)
SGI</t>
        </r>
      </text>
    </comment>
    <comment ref="V45" authorId="0" shapeId="0">
      <text>
        <r>
          <rPr>
            <sz val="11"/>
            <color theme="1"/>
            <rFont val="Arial"/>
            <family val="2"/>
          </rPr>
          <t>======
ID#AAAAEJlOeVU
Lida Carolina Zuleta Aleman    (2020-01-30 18:45:22)
Compensar
Correspondencia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I55" authorId="0" shapeId="0">
      <text>
        <r>
          <rPr>
            <sz val="11"/>
            <color theme="1"/>
            <rFont val="Arial"/>
            <family val="2"/>
          </rPr>
          <t>======
ID#AAAAEIw_XYU
sandra    (2020-01-29 15:59:59)
sandra: META MGA 3 Y 2020 POR RECURSOS SE AJUSTAN A 2</t>
        </r>
      </text>
    </comment>
  </commentList>
</comments>
</file>

<file path=xl/sharedStrings.xml><?xml version="1.0" encoding="utf-8"?>
<sst xmlns="http://schemas.openxmlformats.org/spreadsheetml/2006/main" count="1172" uniqueCount="282">
  <si>
    <t>CÓDIGO PRESUPUESTAL</t>
  </si>
  <si>
    <t>CÓDIGO BPIN</t>
  </si>
  <si>
    <t>PROYECTO</t>
  </si>
  <si>
    <t>OBJETIVO ESPECÍFICO</t>
  </si>
  <si>
    <t>PRODUCTO</t>
  </si>
  <si>
    <t>INDICADOR</t>
  </si>
  <si>
    <t>UNIDAD</t>
  </si>
  <si>
    <t>CANTIDAD</t>
  </si>
  <si>
    <t>ACTIVIDADES</t>
  </si>
  <si>
    <t>PRESUPUESTO PROGRAMADO</t>
  </si>
  <si>
    <t>RECURSOS ASIGNADOS</t>
  </si>
  <si>
    <t>2019-2023</t>
  </si>
  <si>
    <t>Tipo de Gasto</t>
  </si>
  <si>
    <t>Rec. Nación</t>
  </si>
  <si>
    <t>Rec. Propios</t>
  </si>
  <si>
    <t>Total</t>
  </si>
  <si>
    <t>PRODUCTOS</t>
  </si>
  <si>
    <t xml:space="preserve">Generación de estudios geográficos e investigaciones para la caracterización, análisis y delimitación geográfica del territorio Nacional </t>
  </si>
  <si>
    <t>Aumentar la caracterización y analisis del territorio</t>
  </si>
  <si>
    <t>Documentos de estudios técnicos sobre geografía</t>
  </si>
  <si>
    <t>Documentos de estudios técnicos sobre geografía elaborados</t>
  </si>
  <si>
    <t>Número</t>
  </si>
  <si>
    <t>Procesar información primaria y secundaria de los diferentes fenómenos geográficos objeto de análisis</t>
  </si>
  <si>
    <t>Contratacion mano de obra</t>
  </si>
  <si>
    <t>Viáticos y gastos de comisión</t>
  </si>
  <si>
    <t>Adquisición de bienes, insumos y servicios</t>
  </si>
  <si>
    <t>Mantenimiento.</t>
  </si>
  <si>
    <t>Analizar la información primaria y secundaria</t>
  </si>
  <si>
    <t>Redactar el documento técnico</t>
  </si>
  <si>
    <t>Publicar el documento técnico</t>
  </si>
  <si>
    <t>Documentos de Investigación</t>
  </si>
  <si>
    <t>Documentos de Investigación generados</t>
  </si>
  <si>
    <t>Levantar información primaria y secundaria de los diferentes fenómenos geográficos objeto de análisis</t>
  </si>
  <si>
    <t>Procesar y analizar la información primaria y secundaria</t>
  </si>
  <si>
    <t>Base de Datos del Diccionario geográfico</t>
  </si>
  <si>
    <t>Registros del Diccionario Geográfico revisados</t>
  </si>
  <si>
    <t>Gestionar la información</t>
  </si>
  <si>
    <t>Validar la información</t>
  </si>
  <si>
    <t>Actualizar la base de datos</t>
  </si>
  <si>
    <t xml:space="preserve">Aumentar la revisión tecnica de los limites de las entidades territoriales y fronteras del país </t>
  </si>
  <si>
    <t>Documentos de estudios técnicos de deslindes y de Territorios Indígenas</t>
  </si>
  <si>
    <t>Documentos de estudios técnicos de deslindes y de Territorios Indígenas elaborados</t>
  </si>
  <si>
    <t>Elaborar 33 mapas oficiales de la República de Colombia</t>
  </si>
  <si>
    <t>-</t>
  </si>
  <si>
    <t>Elaborar el diagnóstico de límites de entidades territoriales de 100 municipios</t>
  </si>
  <si>
    <t>Realizar operaciones de deslinde y/o amojonamiento municipales y departamentales en 25 entidades territoriales</t>
  </si>
  <si>
    <t>Atención de solicitudes de asuntos étnicos y diálogo social</t>
  </si>
  <si>
    <t>Revisar la documentación técnica, y normativa sobre los limites municipales, departamentales y de territorios indígenas</t>
  </si>
  <si>
    <t>Validar con el trabajo de campo los limites municipales, departamentales y de territorios indígenas</t>
  </si>
  <si>
    <t>Generar el informe técnico de los límites municipales, departamentales y de territorios indígenas</t>
  </si>
  <si>
    <t>Servicio de apoyo técnico a las solicitudes recibidas por la cancillería en temas fronterizos</t>
  </si>
  <si>
    <t>Solicitudes recibidas a través de la cancillería atendidas</t>
  </si>
  <si>
    <t>Apoyar técnicamente al miisterio de relaciones exteriores en la demarcación  y mantenimiento de fronteras internacionales</t>
  </si>
  <si>
    <t>Recepcionar las solicitudes recibidas por la cancillería.</t>
  </si>
  <si>
    <t>Elaborar el informe técnico</t>
  </si>
  <si>
    <t xml:space="preserve">Fortalecer la autoridad geografica en el territorio nacional </t>
  </si>
  <si>
    <t>Documentos metodológicos</t>
  </si>
  <si>
    <t>Documentos metodológicos realizados</t>
  </si>
  <si>
    <t>Hacer la revisión de la norma de uso de los POT en cuanto a clasificación del suelo</t>
  </si>
  <si>
    <t>Hacer la revisión de la norma de uso de los POT en cuanto a zonificación de uso del suelo</t>
  </si>
  <si>
    <t>Elaborar recomendaciones para el proceso de revisión y ajuste de los POT</t>
  </si>
  <si>
    <t>Definir la estructura temática que requieren el desarrollo metodológico</t>
  </si>
  <si>
    <t>Generar el documento metodológico según la etapas programadas.</t>
  </si>
  <si>
    <t>Implementar la metodología mediante prueba piloto.</t>
  </si>
  <si>
    <t xml:space="preserve">Servicio de información geográfica, geodésica y cartográfica </t>
  </si>
  <si>
    <t>Datos publicados de información geográfica, geodésica y cartográfica</t>
  </si>
  <si>
    <t>Actualizar el aplicativo</t>
  </si>
  <si>
    <t>Fortalecer tecnológicamente el aplicativo</t>
  </si>
  <si>
    <t>TOTALES PROYECTO DE INVERSIÓN</t>
  </si>
  <si>
    <t>Levantamiento, generación y actualización de la red geodésica y la cartografía básica a nivel Nacional</t>
  </si>
  <si>
    <t>Facilitar el acceso a servicios cartograficos y geodesicos</t>
  </si>
  <si>
    <t xml:space="preserve">Servicios de Información Geográfica, geodesica y cartográfica </t>
  </si>
  <si>
    <t xml:space="preserve">Datos publicados de infromación geográfica, geodesica y cartográfica </t>
  </si>
  <si>
    <t xml:space="preserve">Publicar 12.960 datos rinex en el año </t>
  </si>
  <si>
    <t>Publicar 5,000,000 de ha de productos cartográficos al año</t>
  </si>
  <si>
    <t>Disponer información para usuarios internos y externos</t>
  </si>
  <si>
    <t>Compartir imágenes a usuarios internos y externos</t>
  </si>
  <si>
    <t>Divulgar servicios disponibles</t>
  </si>
  <si>
    <t>Incrementar la información geodesica y cartografica</t>
  </si>
  <si>
    <t>Servicios de Información Geodésica actualizado</t>
  </si>
  <si>
    <t>Sistemas de Información actualizados</t>
  </si>
  <si>
    <t>Densificar el marco de referencia gravimetrico</t>
  </si>
  <si>
    <t>Puntos Geodésicos Materializados</t>
  </si>
  <si>
    <t>Valores geomagnéticos generados</t>
  </si>
  <si>
    <t xml:space="preserve">Densificar el marco de referencia terrestre </t>
  </si>
  <si>
    <t>Desinficar el marco de referencia geomagnetico</t>
  </si>
  <si>
    <t>Valores gravimétricos generados</t>
  </si>
  <si>
    <t>Datos Rinex de las estaciones permanentes generados</t>
  </si>
  <si>
    <t>Actualizar el modelo geoidal para Colombia GEOCOL 2020</t>
  </si>
  <si>
    <t>Datos altimétricos generados</t>
  </si>
  <si>
    <t>Pos-procesar información geodésica</t>
  </si>
  <si>
    <t>Documentar actividades de investigación e innovación tecnológica</t>
  </si>
  <si>
    <t>Regular información de tipo geodésico para la producción, intercambio, acceso y uso</t>
  </si>
  <si>
    <t>Servicio de información Cartográfica actualizado</t>
  </si>
  <si>
    <t>Generar insumos y/o productos cartográficos</t>
  </si>
  <si>
    <t>Imágenes incorporadas al Banco Nacional de imágenes</t>
  </si>
  <si>
    <t>Hectáreas</t>
  </si>
  <si>
    <t>Cartografía escalas Grandes generada (1:1.000, 1:2,000, 1:5,000)</t>
  </si>
  <si>
    <t>Ejecutar  Fase I del nuevo sistema de gestión de producción geográfica</t>
  </si>
  <si>
    <t>Cartografía escalas Medianas generada (1:10,000, 1:25,000)</t>
  </si>
  <si>
    <t>Rec. Crédito Externo</t>
  </si>
  <si>
    <t>C 0404 1003 2</t>
  </si>
  <si>
    <t>Actualización y gestión catastral Nacional</t>
  </si>
  <si>
    <t>Ajustar el modelo de operación y de gestión catastral del Instituto</t>
  </si>
  <si>
    <t>Servicio de Información Catastral</t>
  </si>
  <si>
    <t>Nuevas prácticas incorporadas</t>
  </si>
  <si>
    <t>Identificar e incorporar en los procesos catastrales, nuevas y mejores prácticas</t>
  </si>
  <si>
    <t>Implementar el modelo de habilitación de gestores catastrales a nivel nacional</t>
  </si>
  <si>
    <t>Implementar el modelo de delegación de competencias catastrales del IGAC, con miras a la descentralización</t>
  </si>
  <si>
    <t>Implementar procesos de gestión del conocimiento</t>
  </si>
  <si>
    <t>Desarrollar proyectos en I+D+i para la gestión catastral</t>
  </si>
  <si>
    <t>Alinear el componente tecnológico de las nuevas y mejores prácticas catastrales definidas para la operación</t>
  </si>
  <si>
    <t>Desarrollar estrategias para la generación de productos y servicios de valor agregado</t>
  </si>
  <si>
    <t>Predios actualizados catastralmente</t>
  </si>
  <si>
    <t>Ejecutar procesos de actualización catastral a nivel nacional</t>
  </si>
  <si>
    <t>Mutaciones realizadas</t>
  </si>
  <si>
    <t>Ejecutar procesos de conservación catastral a nivel nacional</t>
  </si>
  <si>
    <t>Solicitudes Atendidas</t>
  </si>
  <si>
    <t>Porcentaje</t>
  </si>
  <si>
    <t>Atender las solicitudes en materia de Política de Restitución de Tierras y Ley de Víctimas</t>
  </si>
  <si>
    <t>Sistema de Información predial actualizado</t>
  </si>
  <si>
    <t>Estandarizar las coberturas de información del proceso de catastro</t>
  </si>
  <si>
    <t>Fortalecer al IGAC para la implementación del sistema de adiministración de tierras</t>
  </si>
  <si>
    <t>Implementar el componente tecnológico para el catastro multipropósito y su integración con el registro de la propiedad</t>
  </si>
  <si>
    <t>Fortalecer la Infraestructura Colombiana de Datos Espaciales - ICDE, para su incorporación en el sistema de e-gobierno y su interoperabilidad con el nodo de tierras</t>
  </si>
  <si>
    <t>Densificar la red geodésica y generar los insumos cartográficos en los municipios priorizados para la conformación del catastro multipropósito</t>
  </si>
  <si>
    <t>Automatizar fichas catastrales en las Direcciones Territoriales, asociadas a los municipios priorizados para la conformación del catastro multipropósito</t>
  </si>
  <si>
    <t>Realizar el levantamiento catastral en los municipios priorizados para la conformación del catastro multipropósito</t>
  </si>
  <si>
    <t>Gestionar técnicamente la operación del proyecto de catastro multipropósito, en lo correspondiente al IGAC</t>
  </si>
  <si>
    <t>Implementar estrategias que permitan atender los avalúos comerciales que demandan los solicitantes del servicio.</t>
  </si>
  <si>
    <t>Servicio de avalúos</t>
  </si>
  <si>
    <t>Avalúos realizados</t>
  </si>
  <si>
    <t>Número de avalúos</t>
  </si>
  <si>
    <t>Realizar avalúos IVP</t>
  </si>
  <si>
    <t>Realizar avalúos comerciales, de acuerdo a las solicitudes recibidas.</t>
  </si>
  <si>
    <t>Apropiación proyecto</t>
  </si>
  <si>
    <t>C 0403 1003 2</t>
  </si>
  <si>
    <t xml:space="preserve">Generación de estudios de suelos, tierras y aplicaciones agrológicas como insumo para el ordenamiento integral y el manejo sostenible del territorio a nivel Nacional </t>
  </si>
  <si>
    <t>Aumentar la caracterización de los suelos y aplicaciones agrológicas a escalas semidetalladas para apoyar los procesos catastrales, de planificación y desarrollo integral del territorio.</t>
  </si>
  <si>
    <t xml:space="preserve">Servicio de análisis químicos, físicos, mineralógicos y biológicos de suelos
</t>
  </si>
  <si>
    <t>Pruebas químicas, físicas, mineralógicas y biológicas de suelos realizadas</t>
  </si>
  <si>
    <t>Análisis físicos, químicos, biológicos y mineralógicos de suelos</t>
  </si>
  <si>
    <t>Mantener la acreditación del LNS (Eliminar)</t>
  </si>
  <si>
    <t>Fortalecimiento Laboratorio Nacional de Suelos</t>
  </si>
  <si>
    <t>Generar las metodologías y estándares de los estudios y aplicaciones agrológicas</t>
  </si>
  <si>
    <t>Servicio de Información agrológica</t>
  </si>
  <si>
    <t>Sistema de información agrologica actualizado</t>
  </si>
  <si>
    <t>Geomorfología aplicada a levantamientos de suelos, Levantamientos de Coberturas, Uso de la tierra, Conflictos biofísicos de uso del territorio, difusión y disposición de la información generada.</t>
  </si>
  <si>
    <t>TIC</t>
  </si>
  <si>
    <t>Actualización, Homologación y Correlación de áreas homogéneas de tierras con fines múltiples.</t>
  </si>
  <si>
    <t xml:space="preserve"> </t>
  </si>
  <si>
    <t>Estudio de suelos como insumo para el ordenamiento integral del territorio.</t>
  </si>
  <si>
    <t>Estudio de suelos como insumo para el cumplimiento de los acuerdos de paz.</t>
  </si>
  <si>
    <t>Servicios Agrológicos para Catastro Multiproposito</t>
  </si>
  <si>
    <t>TOTALES</t>
  </si>
  <si>
    <t>C 0405 1003 4</t>
  </si>
  <si>
    <t>Fortalecimiento de la gestión del conocimiento y la innovación en el ámbito geográfico del territorio Nacional</t>
  </si>
  <si>
    <t>Aumentar el aprovechamiento de los recursos geográficos oficiales del país</t>
  </si>
  <si>
    <t>Servicio de asistencia técnica para la gestión de los recursos geográficos</t>
  </si>
  <si>
    <t>Entidades Asistidas</t>
  </si>
  <si>
    <t>Realizar la planificación de la asesoría o consultoría a desarrollar</t>
  </si>
  <si>
    <t>Ejecutar el plan de gestión de la asesoría o consultoría</t>
  </si>
  <si>
    <t>Generar informe de resultados, mediciones de impacto y lecciones aprendidas</t>
  </si>
  <si>
    <t>Realizar procesos de socialización y difusión de los resultados generados por la asesoría o consultoria</t>
  </si>
  <si>
    <t>Aumentar la articulación de los procesos de gestión del conocimiento entorno a los recursos geográficos.</t>
  </si>
  <si>
    <t>Servicio de Gestión del conocimiento e Innovación Geográfica</t>
  </si>
  <si>
    <r>
      <t>Modelos de gestión Implementados
(El modelo de gestión de conocimiento se compone de</t>
    </r>
    <r>
      <rPr>
        <b/>
        <sz val="11"/>
        <color theme="1"/>
        <rFont val="Calibri"/>
        <family val="2"/>
      </rPr>
      <t xml:space="preserve"> 57 servicios</t>
    </r>
    <r>
      <rPr>
        <sz val="11"/>
        <color theme="1"/>
        <rFont val="Calibri"/>
        <family val="2"/>
      </rPr>
      <t>, entre ellos eventos, investigaciones , cursos, SIG,  entre otros)</t>
    </r>
  </si>
  <si>
    <t>Realizar el análisis y planeación del tipo de servicios requeridos para la gestión del conocimiento e innovación</t>
  </si>
  <si>
    <t>Desarrollo de los servicios de gestión del conocimiento e innovación</t>
  </si>
  <si>
    <t>Implementación de los servicios de gestión de conocimiento e innovación en los procesos misionales de la entidad</t>
  </si>
  <si>
    <t>Generar las acciones de mejora de los resultados obtenidos de la implementación de los servicios de gestión del conocimiento e innovación</t>
  </si>
  <si>
    <t>Mantener los servicios de gestión de conocimiento e innovación</t>
  </si>
  <si>
    <t>Documentos normativos</t>
  </si>
  <si>
    <t>Documentos normativos elaborados</t>
  </si>
  <si>
    <t>Realizar el análisis del estado actual de los documentos normativos en gestión del conocimiento e innovación geoespacial</t>
  </si>
  <si>
    <t>Desarrollar o actualizar los documentos normativos</t>
  </si>
  <si>
    <t>Estructurar a nivel pedagógico los documentos normativos</t>
  </si>
  <si>
    <t>Realizar procesos de socialización y difusión</t>
  </si>
  <si>
    <t>Implementación de un sistema de gestión documental en el IGAC a nivel Nacional</t>
  </si>
  <si>
    <t>Aplicar los procesos archivísticos al acervo documental.</t>
  </si>
  <si>
    <t>Servicio de Gestión Documental</t>
  </si>
  <si>
    <t>Sistema de gestión documental implementado</t>
  </si>
  <si>
    <t>Actualizar los instrumentos archivísticos y de gestión de la información. Actualización de TRD y de CCD y elaboración de Tablas de Control de Acceso.</t>
  </si>
  <si>
    <t>Realizar los procesos de organización al acervo documental de  370 metros lineales.</t>
  </si>
  <si>
    <t>Aplicar los procedimientos para la conservación documental de 370 Metro lineal.</t>
  </si>
  <si>
    <t>Actualizar los instrumentos archivísticos y de gestión de la información.</t>
  </si>
  <si>
    <t>Realizar los procesos de organización al acervo documental.</t>
  </si>
  <si>
    <t>Aplicar los procedimientos para la conservación y preservación del acervo documental del IGAC.</t>
  </si>
  <si>
    <t>Automatizar los procedimientos para la gestión de la información.</t>
  </si>
  <si>
    <t>Servicios de información implementados</t>
  </si>
  <si>
    <t>Sistemas de información implementados</t>
  </si>
  <si>
    <t xml:space="preserve">Implementar las funcionalidades de la fase 2 del Sistema de Gestión de Documento Electrónico de Archivo
			</t>
  </si>
  <si>
    <t>Capacitar en el uso del Sistema de Gestión de Documento Electrónico de Archivo</t>
  </si>
  <si>
    <t xml:space="preserve">Dar soporte a la fase 1 del Sistema de Gestión de Documento Electrónico de Archivo   </t>
  </si>
  <si>
    <t>Identificar los requerimientos del modelo de operación del Sistema de Gestión Documental Electrónico de Archivos. (SGDEA)</t>
  </si>
  <si>
    <t>Diseñar el Sistema de Gestión Documental Electrónico de Archivos. (SGDEA)</t>
  </si>
  <si>
    <t>Desarrollar el Sistema de Gestión Documental Electrónico de Archivos. (SGDEA)</t>
  </si>
  <si>
    <t>Ejecutar la etapa de Pruebas del Sistema de Gestión Documental Electrónico de Archivos. (SGDEA)</t>
  </si>
  <si>
    <t>Puesta en Producción del Sistema de Gestión Documental Electrónico de Archivos. (SGDEA)</t>
  </si>
  <si>
    <t>Implementar plataformas de TI.</t>
  </si>
  <si>
    <t>Implementar sistemas de información, portales y aplicaciones.</t>
  </si>
  <si>
    <t>C 0499 1003 5</t>
  </si>
  <si>
    <t xml:space="preserve">Fortalecimiento de la gestión institucional del IGAC a nivel Nacional </t>
  </si>
  <si>
    <t>Aumentar la disponibilidad y cobertura de los servicios de TIC en el Instituto.</t>
  </si>
  <si>
    <t>Servicios tecnológicos</t>
  </si>
  <si>
    <t>índice de capacidad en la prestación de servicios de tecnología.</t>
  </si>
  <si>
    <t>Establecer la estrategia y gobierno de TI</t>
  </si>
  <si>
    <t>Implementar y soportar plataformas de TI</t>
  </si>
  <si>
    <t>Implementar y mantener sistemas de información, portales y aplicaciones</t>
  </si>
  <si>
    <t xml:space="preserve">Implementar el sistema de gestión de seguridad de la información </t>
  </si>
  <si>
    <t>Fortalecer el proceso de direccionamiento estratégico y planeación</t>
  </si>
  <si>
    <t>Documentos de planeación</t>
  </si>
  <si>
    <t>Documentos de planeación realizados</t>
  </si>
  <si>
    <t>Actualizar planes institucionales</t>
  </si>
  <si>
    <t>Realizar el seguimiento de los planes de acción anual</t>
  </si>
  <si>
    <t>Elaborar y publicar informes</t>
  </si>
  <si>
    <t>Definir la plataforma estratégica del Instituto</t>
  </si>
  <si>
    <t>Socializar planes a nivel nacional</t>
  </si>
  <si>
    <t>Realizar acciones de dialogo y participación ciudadana</t>
  </si>
  <si>
    <t>Servicio de Implementación Sistemas de Gestión</t>
  </si>
  <si>
    <t>Sistema de Gestión implementado</t>
  </si>
  <si>
    <t xml:space="preserve">Número </t>
  </si>
  <si>
    <t>Actualizar e implementar los planes de trabajo y/o mejoramiento anual</t>
  </si>
  <si>
    <t>Sistema de Gestión certificado</t>
  </si>
  <si>
    <t>Ejecutar el programa de auditoria</t>
  </si>
  <si>
    <t>Implementar la estrategia de comunicaciones</t>
  </si>
  <si>
    <t>Actualizar autodiagnóstico, planes de trabajo y/o mejoramiento anual</t>
  </si>
  <si>
    <t>Ejecutar los planes de trabajo y/o mejoramiento</t>
  </si>
  <si>
    <t>Fortalecer los procesos de gestión del conocimiento en el Instituto.</t>
  </si>
  <si>
    <t>Servicio de Educación informal para la gestión Administrativa</t>
  </si>
  <si>
    <t>Personas capacitadas</t>
  </si>
  <si>
    <t xml:space="preserve">Numero </t>
  </si>
  <si>
    <t xml:space="preserve">Desarrollar actividades de gestión utilizando el TELECENTRO como estrategia de divulgación del conocimiento. </t>
  </si>
  <si>
    <t>Desarrollar, hacer seguimiento y evaluar el avance en el proceso de gestión del conocimiento en la entidad.</t>
  </si>
  <si>
    <t>Priorizar necesidades de gestión del conocimiento</t>
  </si>
  <si>
    <t>Desarrollar acciones de gestión del conocimiento</t>
  </si>
  <si>
    <t>Evaluar el avance en el proceso de gestión del conocimiento.</t>
  </si>
  <si>
    <t xml:space="preserve">Fortalecimiento de la infraestructura física del IGAC a nivel Nacional </t>
  </si>
  <si>
    <t>Contar con sedes suficientes y adecuadas en el territorio nacional</t>
  </si>
  <si>
    <t>Sede construida y dotada</t>
  </si>
  <si>
    <t>Realizar actividades preliminares</t>
  </si>
  <si>
    <t>Contratar interventoría</t>
  </si>
  <si>
    <t>Ejecutar obras de terreno</t>
  </si>
  <si>
    <t>Ejecutar obras de estructura</t>
  </si>
  <si>
    <t>Adelantar acabados de obra blanca</t>
  </si>
  <si>
    <t>Instalar redes</t>
  </si>
  <si>
    <t>Dotar de equipamiento las sedes</t>
  </si>
  <si>
    <t>Sedes ampliadas</t>
  </si>
  <si>
    <t>Ejecutar obras en terreno</t>
  </si>
  <si>
    <t>Sedes adecuadas</t>
  </si>
  <si>
    <t>Mitigar el impacto del deterioro progresivo de la infraestructura</t>
  </si>
  <si>
    <t>Sedes mantenidas</t>
  </si>
  <si>
    <t>Realizar activades preliminares</t>
  </si>
  <si>
    <t>Realizar los acabados de las sedes en mantenimiento</t>
  </si>
  <si>
    <t>Realizar actividades de mantenimiento de maquinaria y equipos</t>
  </si>
  <si>
    <t>Ejecutar las obras exteriores</t>
  </si>
  <si>
    <t>Sedes con reforzamiento estructural</t>
  </si>
  <si>
    <t>Ejecutar obras físicas</t>
  </si>
  <si>
    <t xml:space="preserve">Fortalecimiento de los procesos de difusión y acceso a la información geográfica a nivel Nacional </t>
  </si>
  <si>
    <t>Ampliar la oferta de canales de acceso y difusión de los los bienes y servicios que produce la Entidad.</t>
  </si>
  <si>
    <t>Implementar las estrategias de marketing digital y de atención al usuario de conformidad con las lineas priorizadas por el Instituto.</t>
  </si>
  <si>
    <t>Realizar contenidos digitales para los diferentes grupos de interés que requieran de la información Geográfica a nivel Nacional</t>
  </si>
  <si>
    <t>Diseñar aplicaciones móviles (apps)</t>
  </si>
  <si>
    <t>Implementar nuevos canales virtuales y de apoyo a las TIC´S</t>
  </si>
  <si>
    <t xml:space="preserve">Realizar el diseño e implementación de canales digitales para la oferta de productos y servicios del IGAC. </t>
  </si>
  <si>
    <t>Difundir información geográfica a los grupos de interes a través de canales presenciales y/o virtuales.</t>
  </si>
  <si>
    <t>Brindar soporte técnico al ciudadano para garantizar la calidad y entrega de los productos y servicios.</t>
  </si>
  <si>
    <t>Implementar nuevas herramientas metodológicas y tecnológicas para la difusión de información Geográfica</t>
  </si>
  <si>
    <t>Documentos de lineamientos técnicos</t>
  </si>
  <si>
    <t>Documentos de lineamientos técnicos realizados</t>
  </si>
  <si>
    <t>Realizar el estudio de oferta y demanda de productos y servicios Geográficos a nivel nacional.</t>
  </si>
  <si>
    <t>Validar el diseño de herramientas metodológicas para la difusión basada en las nuevas tecnologías.</t>
  </si>
  <si>
    <t>Diseñar e implementar el Plan de Mercadeo del Instituto.</t>
  </si>
  <si>
    <t>Realizar el análisis estratégico de productos (Publicaciones e investigaciones) que genera el IGAC.</t>
  </si>
  <si>
    <t>Documentos de estrategias de posicionamiento y articulación interinstitucional implementados</t>
  </si>
  <si>
    <t>Elaborar el Catálogo de productos y servicios del Instituto.</t>
  </si>
  <si>
    <t>Diseñar la ruta metodológica para la promoción y difusión de información geográfica.</t>
  </si>
  <si>
    <t>C-0402-1003-7</t>
  </si>
  <si>
    <t>C-0402-1003-8</t>
  </si>
  <si>
    <t>C-0499-1003-8</t>
  </si>
  <si>
    <t>C-0499-1003-7</t>
  </si>
  <si>
    <t>C-0499-1003-6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</si>
</sst>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-;\-* #,##0_-;_-* &quot;-&quot;_-;_-@"/>
    <numFmt numFmtId="165" formatCode="_-&quot;$&quot;\ * #,##0_-;\-&quot;$&quot;\ * #,##0_-;_-&quot;$&quot;\ * &quot;-&quot;_-;_-@"/>
    <numFmt numFmtId="166" formatCode="_-* #,##0_-;\-* #,##0_-;_-* \-_-;_-@"/>
  </numFmts>
  <fonts count="27" x14ac:knownFonts="1">
    <font>
      <sz val="11"/>
      <color theme="1"/>
      <name val="Arial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i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3"/>
      <color theme="1"/>
      <name val="Calibri"/>
      <family val="2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i/>
      <sz val="11"/>
      <color rgb="FF000000"/>
      <name val="Calibri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FFE598"/>
        <bgColor rgb="FFFFE598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EEBF7"/>
        <bgColor rgb="FFDEEBF7"/>
      </patternFill>
    </fill>
    <fill>
      <patternFill patternType="solid">
        <fgColor rgb="FFE2F0D9"/>
        <bgColor rgb="FFE2F0D9"/>
      </patternFill>
    </fill>
    <fill>
      <patternFill patternType="solid">
        <fgColor rgb="FFFFE699"/>
        <bgColor rgb="FFFFE699"/>
      </patternFill>
    </fill>
    <fill>
      <patternFill patternType="solid">
        <fgColor rgb="FFFFFFFF"/>
        <bgColor rgb="FFFFFFFF"/>
      </patternFill>
    </fill>
  </fills>
  <borders count="7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5">
    <xf numFmtId="0" fontId="0" fillId="0" borderId="0" xfId="0"/>
    <xf numFmtId="0" fontId="2" fillId="0" borderId="0" xfId="0" applyFont="1"/>
    <xf numFmtId="0" fontId="0" fillId="0" borderId="0" xfId="0" applyFont="1" applyAlignment="1"/>
    <xf numFmtId="0" fontId="3" fillId="0" borderId="0" xfId="0" applyFont="1"/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0" fontId="3" fillId="2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164" fontId="2" fillId="0" borderId="29" xfId="0" applyNumberFormat="1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 wrapText="1"/>
    </xf>
    <xf numFmtId="164" fontId="2" fillId="0" borderId="33" xfId="0" applyNumberFormat="1" applyFont="1" applyBorder="1" applyAlignment="1">
      <alignment horizontal="center" vertical="center"/>
    </xf>
    <xf numFmtId="164" fontId="3" fillId="0" borderId="3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164" fontId="2" fillId="0" borderId="12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 wrapText="1"/>
    </xf>
    <xf numFmtId="164" fontId="2" fillId="0" borderId="37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6" fillId="6" borderId="42" xfId="0" applyNumberFormat="1" applyFont="1" applyFill="1" applyBorder="1" applyAlignment="1">
      <alignment horizontal="center" vertical="center"/>
    </xf>
    <xf numFmtId="164" fontId="6" fillId="6" borderId="7" xfId="0" applyNumberFormat="1" applyFont="1" applyFill="1" applyBorder="1" applyAlignment="1">
      <alignment horizontal="center" vertical="center"/>
    </xf>
    <xf numFmtId="164" fontId="6" fillId="6" borderId="41" xfId="0" applyNumberFormat="1" applyFont="1" applyFill="1" applyBorder="1" applyAlignment="1">
      <alignment horizontal="center" vertical="center"/>
    </xf>
    <xf numFmtId="164" fontId="6" fillId="6" borderId="8" xfId="0" applyNumberFormat="1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165" fontId="2" fillId="0" borderId="0" xfId="0" applyNumberFormat="1" applyFont="1"/>
    <xf numFmtId="164" fontId="10" fillId="0" borderId="0" xfId="0" applyNumberFormat="1" applyFont="1"/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22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164" fontId="6" fillId="6" borderId="51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0" fontId="2" fillId="0" borderId="0" xfId="0" applyFont="1" applyAlignment="1">
      <alignment horizontal="left" vertical="center" wrapText="1"/>
    </xf>
    <xf numFmtId="164" fontId="8" fillId="0" borderId="0" xfId="0" applyNumberFormat="1" applyFont="1" applyAlignment="1"/>
    <xf numFmtId="0" fontId="3" fillId="2" borderId="26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164" fontId="2" fillId="0" borderId="58" xfId="0" applyNumberFormat="1" applyFont="1" applyBorder="1" applyAlignment="1">
      <alignment horizontal="center" vertical="center"/>
    </xf>
    <xf numFmtId="164" fontId="3" fillId="0" borderId="37" xfId="0" applyNumberFormat="1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164" fontId="2" fillId="0" borderId="24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3" borderId="60" xfId="0" applyFont="1" applyFill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2" fillId="0" borderId="6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12" borderId="65" xfId="0" applyFont="1" applyFill="1" applyBorder="1" applyAlignment="1">
      <alignment horizontal="center" vertical="center" wrapText="1"/>
    </xf>
    <xf numFmtId="0" fontId="7" fillId="12" borderId="24" xfId="0" applyFont="1" applyFill="1" applyBorder="1" applyAlignment="1">
      <alignment horizontal="center" vertical="center" wrapText="1"/>
    </xf>
    <xf numFmtId="166" fontId="2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166" fontId="2" fillId="0" borderId="12" xfId="0" applyNumberFormat="1" applyFont="1" applyBorder="1" applyAlignment="1">
      <alignment horizontal="center" vertical="center"/>
    </xf>
    <xf numFmtId="166" fontId="7" fillId="0" borderId="35" xfId="0" applyNumberFormat="1" applyFont="1" applyBorder="1" applyAlignment="1">
      <alignment horizontal="center" vertical="center"/>
    </xf>
    <xf numFmtId="166" fontId="2" fillId="0" borderId="37" xfId="0" applyNumberFormat="1" applyFont="1" applyBorder="1" applyAlignment="1">
      <alignment horizontal="center" vertical="center"/>
    </xf>
    <xf numFmtId="166" fontId="7" fillId="0" borderId="38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13" fillId="13" borderId="42" xfId="0" applyNumberFormat="1" applyFont="1" applyFill="1" applyBorder="1" applyAlignment="1">
      <alignment horizontal="center" vertical="center"/>
    </xf>
    <xf numFmtId="166" fontId="13" fillId="13" borderId="7" xfId="0" applyNumberFormat="1" applyFont="1" applyFill="1" applyBorder="1" applyAlignment="1">
      <alignment horizontal="center" vertical="center"/>
    </xf>
    <xf numFmtId="166" fontId="13" fillId="13" borderId="41" xfId="0" applyNumberFormat="1" applyFont="1" applyFill="1" applyBorder="1" applyAlignment="1">
      <alignment horizontal="center" vertical="center"/>
    </xf>
    <xf numFmtId="166" fontId="2" fillId="0" borderId="0" xfId="0" applyNumberFormat="1" applyFont="1"/>
    <xf numFmtId="0" fontId="2" fillId="0" borderId="0" xfId="0" applyFont="1" applyAlignment="1">
      <alignment horizontal="left" vertical="center"/>
    </xf>
    <xf numFmtId="164" fontId="2" fillId="0" borderId="57" xfId="0" applyNumberFormat="1" applyFont="1" applyBorder="1" applyAlignment="1">
      <alignment horizontal="left" vertical="center" wrapText="1"/>
    </xf>
    <xf numFmtId="164" fontId="3" fillId="0" borderId="57" xfId="0" applyNumberFormat="1" applyFont="1" applyBorder="1" applyAlignment="1">
      <alignment horizontal="left" vertical="center" wrapText="1"/>
    </xf>
    <xf numFmtId="164" fontId="2" fillId="0" borderId="58" xfId="0" applyNumberFormat="1" applyFont="1" applyBorder="1" applyAlignment="1">
      <alignment horizontal="left" vertical="center" wrapText="1"/>
    </xf>
    <xf numFmtId="164" fontId="3" fillId="0" borderId="58" xfId="0" applyNumberFormat="1" applyFont="1" applyBorder="1" applyAlignment="1">
      <alignment horizontal="left" vertical="center" wrapText="1"/>
    </xf>
    <xf numFmtId="164" fontId="2" fillId="0" borderId="37" xfId="0" applyNumberFormat="1" applyFont="1" applyBorder="1" applyAlignment="1">
      <alignment horizontal="left" vertical="center" wrapText="1"/>
    </xf>
    <xf numFmtId="164" fontId="3" fillId="0" borderId="37" xfId="0" applyNumberFormat="1" applyFont="1" applyBorder="1" applyAlignment="1">
      <alignment horizontal="left" vertical="center" wrapText="1"/>
    </xf>
    <xf numFmtId="3" fontId="8" fillId="0" borderId="0" xfId="0" applyNumberFormat="1" applyFont="1"/>
    <xf numFmtId="3" fontId="8" fillId="14" borderId="0" xfId="0" applyNumberFormat="1" applyFont="1" applyFill="1" applyBorder="1" applyAlignment="1">
      <alignment horizontal="right"/>
    </xf>
    <xf numFmtId="164" fontId="2" fillId="0" borderId="26" xfId="0" applyNumberFormat="1" applyFont="1" applyBorder="1" applyAlignment="1">
      <alignment horizontal="left" vertical="center" wrapText="1"/>
    </xf>
    <xf numFmtId="164" fontId="3" fillId="0" borderId="26" xfId="0" applyNumberFormat="1" applyFont="1" applyBorder="1" applyAlignment="1">
      <alignment horizontal="left" vertical="center" wrapText="1"/>
    </xf>
    <xf numFmtId="164" fontId="3" fillId="6" borderId="17" xfId="0" applyNumberFormat="1" applyFont="1" applyFill="1" applyBorder="1"/>
    <xf numFmtId="164" fontId="3" fillId="6" borderId="18" xfId="0" applyNumberFormat="1" applyFont="1" applyFill="1" applyBorder="1"/>
    <xf numFmtId="164" fontId="3" fillId="6" borderId="16" xfId="0" applyNumberFormat="1" applyFont="1" applyFill="1" applyBorder="1"/>
    <xf numFmtId="164" fontId="3" fillId="6" borderId="9" xfId="0" applyNumberFormat="1" applyFont="1" applyFill="1" applyBorder="1"/>
    <xf numFmtId="0" fontId="1" fillId="0" borderId="0" xfId="0" applyFont="1"/>
    <xf numFmtId="164" fontId="3" fillId="0" borderId="67" xfId="0" applyNumberFormat="1" applyFont="1" applyBorder="1" applyAlignment="1">
      <alignment horizontal="center" vertical="center"/>
    </xf>
    <xf numFmtId="164" fontId="8" fillId="0" borderId="33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 wrapText="1"/>
    </xf>
    <xf numFmtId="0" fontId="2" fillId="0" borderId="71" xfId="0" applyFont="1" applyBorder="1" applyAlignment="1">
      <alignment horizontal="left" vertical="center" wrapText="1"/>
    </xf>
    <xf numFmtId="164" fontId="3" fillId="0" borderId="71" xfId="0" applyNumberFormat="1" applyFont="1" applyBorder="1" applyAlignment="1">
      <alignment horizontal="center" vertical="center"/>
    </xf>
    <xf numFmtId="164" fontId="2" fillId="0" borderId="71" xfId="0" applyNumberFormat="1" applyFont="1" applyBorder="1" applyAlignment="1">
      <alignment horizontal="center" vertical="center"/>
    </xf>
    <xf numFmtId="0" fontId="15" fillId="0" borderId="71" xfId="0" applyFont="1" applyFill="1" applyBorder="1" applyAlignment="1">
      <alignment horizontal="left" vertical="center" wrapText="1"/>
    </xf>
    <xf numFmtId="164" fontId="2" fillId="0" borderId="71" xfId="0" applyNumberFormat="1" applyFont="1" applyFill="1" applyBorder="1" applyAlignment="1">
      <alignment horizontal="center" vertical="center"/>
    </xf>
    <xf numFmtId="164" fontId="3" fillId="0" borderId="71" xfId="0" applyNumberFormat="1" applyFont="1" applyFill="1" applyBorder="1" applyAlignment="1">
      <alignment horizontal="center" vertical="center"/>
    </xf>
    <xf numFmtId="164" fontId="3" fillId="0" borderId="71" xfId="0" applyNumberFormat="1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left" vertical="center" wrapText="1"/>
    </xf>
    <xf numFmtId="0" fontId="1" fillId="0" borderId="71" xfId="0" applyFont="1" applyFill="1" applyBorder="1" applyAlignment="1">
      <alignment vertical="center"/>
    </xf>
    <xf numFmtId="0" fontId="1" fillId="0" borderId="71" xfId="0" applyFont="1" applyFill="1" applyBorder="1" applyAlignment="1">
      <alignment vertical="center" wrapText="1"/>
    </xf>
    <xf numFmtId="0" fontId="17" fillId="0" borderId="71" xfId="0" applyFont="1" applyFill="1" applyBorder="1" applyAlignment="1">
      <alignment horizontal="left" vertical="center" wrapText="1"/>
    </xf>
    <xf numFmtId="0" fontId="1" fillId="0" borderId="71" xfId="0" applyFont="1" applyFill="1" applyBorder="1" applyAlignment="1">
      <alignment horizontal="justify" vertical="center"/>
    </xf>
    <xf numFmtId="164" fontId="2" fillId="0" borderId="75" xfId="0" applyNumberFormat="1" applyFont="1" applyFill="1" applyBorder="1" applyAlignment="1">
      <alignment horizontal="center" vertical="center"/>
    </xf>
    <xf numFmtId="164" fontId="6" fillId="6" borderId="50" xfId="0" applyNumberFormat="1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 wrapText="1"/>
    </xf>
    <xf numFmtId="0" fontId="3" fillId="3" borderId="71" xfId="0" applyFont="1" applyFill="1" applyBorder="1" applyAlignment="1">
      <alignment horizontal="center" vertical="center" wrapText="1"/>
    </xf>
    <xf numFmtId="164" fontId="8" fillId="0" borderId="71" xfId="0" applyNumberFormat="1" applyFont="1" applyBorder="1" applyAlignment="1">
      <alignment horizontal="center"/>
    </xf>
    <xf numFmtId="164" fontId="2" fillId="0" borderId="71" xfId="0" applyNumberFormat="1" applyFont="1" applyBorder="1" applyAlignment="1">
      <alignment horizontal="right" wrapText="1"/>
    </xf>
    <xf numFmtId="164" fontId="8" fillId="0" borderId="71" xfId="0" applyNumberFormat="1" applyFont="1" applyBorder="1" applyAlignment="1">
      <alignment horizontal="center" wrapText="1"/>
    </xf>
    <xf numFmtId="164" fontId="3" fillId="0" borderId="71" xfId="0" applyNumberFormat="1" applyFont="1" applyBorder="1" applyAlignment="1">
      <alignment horizontal="center" vertical="center" wrapText="1"/>
    </xf>
    <xf numFmtId="0" fontId="23" fillId="0" borderId="71" xfId="0" applyFont="1" applyBorder="1" applyAlignment="1">
      <alignment wrapText="1"/>
    </xf>
    <xf numFmtId="0" fontId="15" fillId="0" borderId="71" xfId="0" applyFont="1" applyBorder="1" applyAlignment="1">
      <alignment horizontal="left" vertical="center" wrapText="1"/>
    </xf>
    <xf numFmtId="166" fontId="2" fillId="0" borderId="31" xfId="0" applyNumberFormat="1" applyFont="1" applyBorder="1" applyAlignment="1">
      <alignment horizontal="center" vertical="center"/>
    </xf>
    <xf numFmtId="166" fontId="2" fillId="0" borderId="20" xfId="0" applyNumberFormat="1" applyFont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/>
    </xf>
    <xf numFmtId="166" fontId="2" fillId="0" borderId="39" xfId="0" applyNumberFormat="1" applyFont="1" applyBorder="1" applyAlignment="1">
      <alignment horizontal="center" vertical="center"/>
    </xf>
    <xf numFmtId="166" fontId="2" fillId="0" borderId="44" xfId="0" applyNumberFormat="1" applyFont="1" applyBorder="1" applyAlignment="1">
      <alignment horizontal="center" vertical="center"/>
    </xf>
    <xf numFmtId="166" fontId="2" fillId="0" borderId="8" xfId="0" applyNumberFormat="1" applyFont="1" applyBorder="1" applyAlignment="1">
      <alignment horizontal="center" vertical="center"/>
    </xf>
    <xf numFmtId="166" fontId="2" fillId="0" borderId="53" xfId="0" applyNumberFormat="1" applyFont="1" applyBorder="1" applyAlignment="1">
      <alignment horizontal="center" vertical="center"/>
    </xf>
    <xf numFmtId="166" fontId="2" fillId="0" borderId="22" xfId="0" applyNumberFormat="1" applyFont="1" applyBorder="1" applyAlignment="1">
      <alignment horizontal="center" vertical="center"/>
    </xf>
    <xf numFmtId="0" fontId="7" fillId="12" borderId="55" xfId="0" applyFont="1" applyFill="1" applyBorder="1" applyAlignment="1">
      <alignment horizontal="center" vertical="center" wrapText="1"/>
    </xf>
    <xf numFmtId="0" fontId="3" fillId="3" borderId="76" xfId="0" applyFont="1" applyFill="1" applyBorder="1" applyAlignment="1">
      <alignment horizontal="center" vertical="center" wrapText="1"/>
    </xf>
    <xf numFmtId="166" fontId="7" fillId="0" borderId="71" xfId="0" applyNumberFormat="1" applyFont="1" applyBorder="1" applyAlignment="1">
      <alignment horizontal="center" vertical="center"/>
    </xf>
    <xf numFmtId="165" fontId="2" fillId="0" borderId="48" xfId="0" applyNumberFormat="1" applyFont="1" applyBorder="1" applyAlignment="1">
      <alignment horizontal="center" vertical="center"/>
    </xf>
    <xf numFmtId="165" fontId="2" fillId="0" borderId="22" xfId="0" applyNumberFormat="1" applyFont="1" applyBorder="1" applyAlignment="1">
      <alignment horizontal="center" vertical="center"/>
    </xf>
    <xf numFmtId="166" fontId="2" fillId="0" borderId="36" xfId="0" applyNumberFormat="1" applyFont="1" applyBorder="1" applyAlignment="1">
      <alignment horizontal="center" vertical="center"/>
    </xf>
    <xf numFmtId="165" fontId="2" fillId="0" borderId="53" xfId="0" applyNumberFormat="1" applyFont="1" applyBorder="1" applyAlignment="1">
      <alignment horizontal="center" vertical="center"/>
    </xf>
    <xf numFmtId="166" fontId="2" fillId="0" borderId="32" xfId="0" applyNumberFormat="1" applyFont="1" applyBorder="1" applyAlignment="1">
      <alignment horizontal="center" vertical="center"/>
    </xf>
    <xf numFmtId="166" fontId="2" fillId="0" borderId="42" xfId="0" applyNumberFormat="1" applyFont="1" applyBorder="1" applyAlignment="1">
      <alignment horizontal="center" vertical="center"/>
    </xf>
    <xf numFmtId="166" fontId="2" fillId="0" borderId="48" xfId="0" applyNumberFormat="1" applyFont="1" applyBorder="1" applyAlignment="1">
      <alignment horizontal="center" vertical="center"/>
    </xf>
    <xf numFmtId="0" fontId="7" fillId="11" borderId="26" xfId="0" applyFont="1" applyFill="1" applyBorder="1" applyAlignment="1">
      <alignment horizontal="center" vertical="center" wrapText="1"/>
    </xf>
    <xf numFmtId="0" fontId="7" fillId="12" borderId="26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69" xfId="0" applyFont="1" applyBorder="1" applyAlignment="1">
      <alignment horizontal="left" vertical="center" wrapText="1"/>
    </xf>
    <xf numFmtId="0" fontId="2" fillId="0" borderId="70" xfId="0" applyFont="1" applyBorder="1" applyAlignment="1">
      <alignment horizontal="left" vertical="center" wrapText="1"/>
    </xf>
    <xf numFmtId="0" fontId="2" fillId="0" borderId="77" xfId="0" applyFont="1" applyBorder="1" applyAlignment="1">
      <alignment horizontal="left" vertical="center" wrapText="1"/>
    </xf>
    <xf numFmtId="164" fontId="15" fillId="0" borderId="29" xfId="0" applyNumberFormat="1" applyFont="1" applyBorder="1" applyAlignment="1">
      <alignment horizontal="left" vertical="center" wrapText="1"/>
    </xf>
    <xf numFmtId="164" fontId="25" fillId="0" borderId="29" xfId="0" applyNumberFormat="1" applyFont="1" applyBorder="1" applyAlignment="1">
      <alignment horizontal="left" vertical="center" wrapText="1"/>
    </xf>
    <xf numFmtId="164" fontId="15" fillId="0" borderId="57" xfId="0" applyNumberFormat="1" applyFont="1" applyBorder="1" applyAlignment="1">
      <alignment horizontal="left" vertical="center" wrapText="1"/>
    </xf>
    <xf numFmtId="164" fontId="25" fillId="0" borderId="57" xfId="0" applyNumberFormat="1" applyFont="1" applyBorder="1" applyAlignment="1">
      <alignment horizontal="left" vertical="center" wrapText="1"/>
    </xf>
    <xf numFmtId="164" fontId="15" fillId="0" borderId="58" xfId="0" applyNumberFormat="1" applyFont="1" applyBorder="1" applyAlignment="1">
      <alignment horizontal="left" vertical="center" wrapText="1"/>
    </xf>
    <xf numFmtId="164" fontId="25" fillId="0" borderId="58" xfId="0" applyNumberFormat="1" applyFont="1" applyBorder="1" applyAlignment="1">
      <alignment horizontal="left" vertical="center" wrapText="1"/>
    </xf>
    <xf numFmtId="164" fontId="16" fillId="0" borderId="37" xfId="0" applyNumberFormat="1" applyFont="1" applyBorder="1" applyAlignment="1">
      <alignment horizontal="left" vertical="center" wrapText="1"/>
    </xf>
    <xf numFmtId="164" fontId="15" fillId="0" borderId="37" xfId="0" applyNumberFormat="1" applyFont="1" applyBorder="1" applyAlignment="1">
      <alignment horizontal="left" vertical="center" wrapText="1"/>
    </xf>
    <xf numFmtId="164" fontId="25" fillId="0" borderId="37" xfId="0" applyNumberFormat="1" applyFont="1" applyBorder="1" applyAlignment="1">
      <alignment horizontal="left" vertical="center" wrapText="1"/>
    </xf>
    <xf numFmtId="164" fontId="17" fillId="0" borderId="37" xfId="0" applyNumberFormat="1" applyFont="1" applyBorder="1" applyAlignment="1">
      <alignment horizontal="left" vertical="center" wrapText="1"/>
    </xf>
    <xf numFmtId="164" fontId="15" fillId="0" borderId="33" xfId="0" applyNumberFormat="1" applyFont="1" applyBorder="1" applyAlignment="1">
      <alignment horizontal="left" vertical="center" wrapText="1"/>
    </xf>
    <xf numFmtId="164" fontId="25" fillId="0" borderId="33" xfId="0" applyNumberFormat="1" applyFont="1" applyBorder="1" applyAlignment="1">
      <alignment horizontal="left" vertical="center" wrapText="1"/>
    </xf>
    <xf numFmtId="164" fontId="16" fillId="0" borderId="29" xfId="0" applyNumberFormat="1" applyFont="1" applyBorder="1" applyAlignment="1">
      <alignment horizontal="left" vertical="center" wrapText="1"/>
    </xf>
    <xf numFmtId="164" fontId="16" fillId="0" borderId="33" xfId="0" applyNumberFormat="1" applyFont="1" applyBorder="1" applyAlignment="1">
      <alignment horizontal="left" vertical="center" wrapText="1"/>
    </xf>
    <xf numFmtId="0" fontId="17" fillId="0" borderId="0" xfId="0" applyFont="1" applyAlignment="1"/>
    <xf numFmtId="164" fontId="26" fillId="0" borderId="57" xfId="0" applyNumberFormat="1" applyFont="1" applyBorder="1" applyAlignment="1">
      <alignment horizontal="left" vertical="center" wrapText="1"/>
    </xf>
    <xf numFmtId="164" fontId="17" fillId="0" borderId="57" xfId="0" applyNumberFormat="1" applyFont="1" applyBorder="1" applyAlignment="1">
      <alignment horizontal="left" vertical="center" wrapText="1"/>
    </xf>
    <xf numFmtId="164" fontId="16" fillId="0" borderId="57" xfId="0" applyNumberFormat="1" applyFont="1" applyBorder="1" applyAlignment="1">
      <alignment horizontal="left" vertical="center" wrapText="1"/>
    </xf>
    <xf numFmtId="164" fontId="17" fillId="0" borderId="33" xfId="0" applyNumberFormat="1" applyFont="1" applyBorder="1" applyAlignment="1">
      <alignment horizontal="left" vertical="center" wrapText="1"/>
    </xf>
    <xf numFmtId="164" fontId="15" fillId="0" borderId="24" xfId="0" applyNumberFormat="1" applyFont="1" applyBorder="1" applyAlignment="1">
      <alignment horizontal="left" vertical="center" wrapText="1"/>
    </xf>
    <xf numFmtId="164" fontId="25" fillId="0" borderId="24" xfId="0" applyNumberFormat="1" applyFont="1" applyBorder="1" applyAlignment="1">
      <alignment horizontal="left" vertical="center" wrapText="1"/>
    </xf>
    <xf numFmtId="3" fontId="23" fillId="0" borderId="0" xfId="0" applyNumberFormat="1" applyFont="1"/>
    <xf numFmtId="3" fontId="23" fillId="14" borderId="0" xfId="0" applyNumberFormat="1" applyFont="1" applyFill="1" applyBorder="1" applyAlignment="1">
      <alignment horizontal="right"/>
    </xf>
    <xf numFmtId="164" fontId="8" fillId="0" borderId="71" xfId="0" applyNumberFormat="1" applyFont="1" applyBorder="1" applyAlignment="1">
      <alignment horizontal="center" vertical="center"/>
    </xf>
    <xf numFmtId="164" fontId="6" fillId="6" borderId="71" xfId="0" applyNumberFormat="1" applyFont="1" applyFill="1" applyBorder="1" applyAlignment="1">
      <alignment horizontal="center" vertical="center"/>
    </xf>
    <xf numFmtId="0" fontId="18" fillId="0" borderId="71" xfId="0" applyFont="1" applyBorder="1" applyAlignment="1">
      <alignment horizontal="left" vertical="center" wrapText="1"/>
    </xf>
    <xf numFmtId="0" fontId="5" fillId="0" borderId="71" xfId="0" applyFont="1" applyBorder="1"/>
    <xf numFmtId="1" fontId="3" fillId="0" borderId="71" xfId="0" applyNumberFormat="1" applyFont="1" applyBorder="1" applyAlignment="1">
      <alignment horizontal="center" vertical="center" wrapText="1"/>
    </xf>
    <xf numFmtId="0" fontId="3" fillId="0" borderId="71" xfId="0" applyFont="1" applyBorder="1" applyAlignment="1">
      <alignment horizontal="left" vertical="center" wrapText="1"/>
    </xf>
    <xf numFmtId="0" fontId="3" fillId="0" borderId="71" xfId="0" applyFont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justify" vertical="center" wrapText="1"/>
    </xf>
    <xf numFmtId="0" fontId="5" fillId="0" borderId="71" xfId="0" applyFont="1" applyFill="1" applyBorder="1" applyAlignment="1">
      <alignment horizontal="justify" vertical="center"/>
    </xf>
    <xf numFmtId="0" fontId="2" fillId="0" borderId="71" xfId="0" applyFont="1" applyFill="1" applyBorder="1" applyAlignment="1">
      <alignment horizontal="center" vertical="center"/>
    </xf>
    <xf numFmtId="0" fontId="5" fillId="0" borderId="71" xfId="0" applyFont="1" applyFill="1" applyBorder="1"/>
    <xf numFmtId="0" fontId="3" fillId="5" borderId="2" xfId="0" applyFont="1" applyFill="1" applyBorder="1" applyAlignment="1">
      <alignment horizontal="center" vertical="center" wrapText="1"/>
    </xf>
    <xf numFmtId="0" fontId="5" fillId="0" borderId="11" xfId="0" applyFont="1" applyBorder="1"/>
    <xf numFmtId="0" fontId="3" fillId="5" borderId="3" xfId="0" applyFont="1" applyFill="1" applyBorder="1" applyAlignment="1">
      <alignment horizontal="center" vertical="center" wrapText="1"/>
    </xf>
    <xf numFmtId="0" fontId="5" fillId="0" borderId="19" xfId="0" applyFont="1" applyBorder="1"/>
    <xf numFmtId="0" fontId="3" fillId="5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5" fillId="0" borderId="21" xfId="0" applyFont="1" applyBorder="1"/>
    <xf numFmtId="0" fontId="5" fillId="0" borderId="22" xfId="0" applyFont="1" applyBorder="1"/>
    <xf numFmtId="164" fontId="2" fillId="0" borderId="71" xfId="0" applyNumberFormat="1" applyFont="1" applyFill="1" applyBorder="1" applyAlignment="1">
      <alignment horizontal="left" vertical="center" wrapText="1"/>
    </xf>
    <xf numFmtId="3" fontId="2" fillId="0" borderId="71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5" fillId="0" borderId="5" xfId="0" applyFont="1" applyBorder="1"/>
    <xf numFmtId="0" fontId="5" fillId="0" borderId="71" xfId="0" applyFont="1" applyFill="1" applyBorder="1" applyAlignment="1">
      <alignment horizontal="justify" vertical="center" wrapText="1"/>
    </xf>
    <xf numFmtId="164" fontId="8" fillId="0" borderId="71" xfId="0" applyNumberFormat="1" applyFont="1" applyFill="1" applyBorder="1" applyAlignment="1">
      <alignment horizontal="left" vertical="center" wrapText="1"/>
    </xf>
    <xf numFmtId="164" fontId="3" fillId="0" borderId="72" xfId="0" applyNumberFormat="1" applyFont="1" applyFill="1" applyBorder="1" applyAlignment="1">
      <alignment horizontal="center" vertical="center"/>
    </xf>
    <xf numFmtId="164" fontId="3" fillId="0" borderId="73" xfId="0" applyNumberFormat="1" applyFont="1" applyFill="1" applyBorder="1" applyAlignment="1">
      <alignment horizontal="center" vertical="center"/>
    </xf>
    <xf numFmtId="164" fontId="3" fillId="0" borderId="74" xfId="0" applyNumberFormat="1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justify" vertical="center" wrapText="1"/>
    </xf>
    <xf numFmtId="0" fontId="9" fillId="0" borderId="71" xfId="0" applyFont="1" applyFill="1" applyBorder="1" applyAlignment="1">
      <alignment horizontal="justify" vertical="center" wrapText="1"/>
    </xf>
    <xf numFmtId="164" fontId="8" fillId="0" borderId="71" xfId="0" applyNumberFormat="1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5" fillId="0" borderId="47" xfId="0" applyFont="1" applyBorder="1"/>
    <xf numFmtId="0" fontId="5" fillId="0" borderId="49" xfId="0" applyFont="1" applyBorder="1"/>
    <xf numFmtId="0" fontId="18" fillId="0" borderId="71" xfId="0" applyFont="1" applyBorder="1" applyAlignment="1">
      <alignment horizontal="center" vertical="center" wrapText="1"/>
    </xf>
    <xf numFmtId="0" fontId="6" fillId="6" borderId="46" xfId="0" applyFont="1" applyFill="1" applyBorder="1" applyAlignment="1">
      <alignment horizontal="center" vertical="center"/>
    </xf>
    <xf numFmtId="0" fontId="5" fillId="0" borderId="52" xfId="0" applyFont="1" applyBorder="1"/>
    <xf numFmtId="0" fontId="5" fillId="0" borderId="9" xfId="0" applyFont="1" applyBorder="1"/>
    <xf numFmtId="0" fontId="3" fillId="2" borderId="31" xfId="0" applyFont="1" applyFill="1" applyBorder="1" applyAlignment="1">
      <alignment horizontal="center" vertical="center" wrapText="1"/>
    </xf>
    <xf numFmtId="0" fontId="5" fillId="0" borderId="48" xfId="0" applyFont="1" applyBorder="1"/>
    <xf numFmtId="164" fontId="8" fillId="0" borderId="71" xfId="0" applyNumberFormat="1" applyFont="1" applyFill="1" applyBorder="1" applyAlignment="1">
      <alignment horizontal="right" vertical="center" wrapText="1"/>
    </xf>
    <xf numFmtId="0" fontId="5" fillId="0" borderId="71" xfId="0" applyFont="1" applyFill="1" applyBorder="1" applyAlignment="1">
      <alignment horizontal="right"/>
    </xf>
    <xf numFmtId="164" fontId="2" fillId="0" borderId="71" xfId="0" applyNumberFormat="1" applyFont="1" applyFill="1" applyBorder="1" applyAlignment="1">
      <alignment horizontal="right" vertical="center" wrapText="1"/>
    </xf>
    <xf numFmtId="164" fontId="8" fillId="0" borderId="71" xfId="0" applyNumberFormat="1" applyFont="1" applyFill="1" applyBorder="1" applyAlignment="1">
      <alignment horizontal="right" vertical="center"/>
    </xf>
    <xf numFmtId="0" fontId="2" fillId="0" borderId="71" xfId="0" applyFont="1" applyFill="1" applyBorder="1" applyAlignment="1">
      <alignment horizontal="justify" vertical="center"/>
    </xf>
    <xf numFmtId="3" fontId="8" fillId="0" borderId="71" xfId="0" applyNumberFormat="1" applyFont="1" applyFill="1" applyBorder="1" applyAlignment="1">
      <alignment horizontal="center" vertical="center"/>
    </xf>
    <xf numFmtId="164" fontId="2" fillId="0" borderId="71" xfId="0" applyNumberFormat="1" applyFont="1" applyFill="1" applyBorder="1" applyAlignment="1">
      <alignment horizontal="right" vertical="center"/>
    </xf>
    <xf numFmtId="0" fontId="6" fillId="6" borderId="71" xfId="0" applyFont="1" applyFill="1" applyBorder="1" applyAlignment="1">
      <alignment horizontal="center" vertical="center"/>
    </xf>
    <xf numFmtId="164" fontId="3" fillId="0" borderId="71" xfId="0" applyNumberFormat="1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left" vertical="center" wrapText="1"/>
    </xf>
    <xf numFmtId="164" fontId="9" fillId="0" borderId="71" xfId="0" applyNumberFormat="1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 wrapText="1"/>
    </xf>
    <xf numFmtId="3" fontId="8" fillId="0" borderId="71" xfId="0" applyNumberFormat="1" applyFont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1" fontId="5" fillId="0" borderId="71" xfId="0" applyNumberFormat="1" applyFont="1" applyBorder="1"/>
    <xf numFmtId="0" fontId="19" fillId="0" borderId="71" xfId="0" applyFont="1" applyBorder="1" applyAlignment="1">
      <alignment horizontal="center"/>
    </xf>
    <xf numFmtId="0" fontId="14" fillId="0" borderId="71" xfId="0" applyFont="1" applyBorder="1" applyAlignment="1">
      <alignment horizontal="center"/>
    </xf>
    <xf numFmtId="0" fontId="19" fillId="0" borderId="71" xfId="0" applyFont="1" applyBorder="1"/>
    <xf numFmtId="0" fontId="20" fillId="0" borderId="71" xfId="0" applyFont="1" applyBorder="1" applyAlignment="1">
      <alignment horizontal="justify" vertical="center" wrapText="1"/>
    </xf>
    <xf numFmtId="0" fontId="21" fillId="0" borderId="71" xfId="0" applyFont="1" applyBorder="1" applyAlignment="1">
      <alignment horizontal="justify" vertical="center"/>
    </xf>
    <xf numFmtId="0" fontId="8" fillId="0" borderId="71" xfId="0" applyFont="1" applyBorder="1" applyAlignment="1">
      <alignment horizontal="center" vertical="center" wrapText="1"/>
    </xf>
    <xf numFmtId="0" fontId="3" fillId="5" borderId="71" xfId="0" applyFont="1" applyFill="1" applyBorder="1" applyAlignment="1">
      <alignment horizontal="center" vertical="center" wrapText="1"/>
    </xf>
    <xf numFmtId="0" fontId="3" fillId="3" borderId="71" xfId="0" applyFont="1" applyFill="1" applyBorder="1" applyAlignment="1">
      <alignment horizontal="center" vertical="center" wrapText="1"/>
    </xf>
    <xf numFmtId="164" fontId="8" fillId="0" borderId="71" xfId="0" applyNumberFormat="1" applyFont="1" applyBorder="1" applyAlignment="1">
      <alignment horizontal="right" vertical="center"/>
    </xf>
    <xf numFmtId="0" fontId="5" fillId="0" borderId="71" xfId="0" applyFont="1" applyBorder="1" applyAlignment="1">
      <alignment horizontal="right"/>
    </xf>
    <xf numFmtId="164" fontId="8" fillId="0" borderId="72" xfId="0" applyNumberFormat="1" applyFont="1" applyBorder="1" applyAlignment="1">
      <alignment horizontal="right" vertical="center"/>
    </xf>
    <xf numFmtId="164" fontId="8" fillId="0" borderId="73" xfId="0" applyNumberFormat="1" applyFont="1" applyBorder="1" applyAlignment="1">
      <alignment horizontal="right" vertical="center"/>
    </xf>
    <xf numFmtId="164" fontId="8" fillId="0" borderId="74" xfId="0" applyNumberFormat="1" applyFont="1" applyBorder="1" applyAlignment="1">
      <alignment horizontal="right" vertical="center"/>
    </xf>
    <xf numFmtId="164" fontId="2" fillId="0" borderId="71" xfId="0" applyNumberFormat="1" applyFont="1" applyBorder="1" applyAlignment="1">
      <alignment horizontal="right" vertical="center"/>
    </xf>
    <xf numFmtId="164" fontId="3" fillId="0" borderId="72" xfId="0" applyNumberFormat="1" applyFont="1" applyBorder="1" applyAlignment="1">
      <alignment horizontal="center" vertical="center"/>
    </xf>
    <xf numFmtId="164" fontId="3" fillId="0" borderId="73" xfId="0" applyNumberFormat="1" applyFont="1" applyBorder="1" applyAlignment="1">
      <alignment horizontal="center" vertical="center"/>
    </xf>
    <xf numFmtId="164" fontId="3" fillId="0" borderId="74" xfId="0" applyNumberFormat="1" applyFont="1" applyBorder="1" applyAlignment="1">
      <alignment horizontal="center" vertical="center"/>
    </xf>
    <xf numFmtId="3" fontId="8" fillId="0" borderId="71" xfId="0" applyNumberFormat="1" applyFont="1" applyBorder="1" applyAlignment="1">
      <alignment horizontal="right" vertical="center"/>
    </xf>
    <xf numFmtId="0" fontId="8" fillId="0" borderId="71" xfId="0" applyFont="1" applyBorder="1" applyAlignment="1">
      <alignment horizontal="right" vertical="center"/>
    </xf>
    <xf numFmtId="0" fontId="8" fillId="0" borderId="71" xfId="0" applyFont="1" applyBorder="1" applyAlignment="1">
      <alignment horizontal="justify" vertical="center" wrapText="1"/>
    </xf>
    <xf numFmtId="0" fontId="5" fillId="0" borderId="71" xfId="0" applyFont="1" applyBorder="1" applyAlignment="1">
      <alignment horizontal="justify" vertical="center"/>
    </xf>
    <xf numFmtId="0" fontId="8" fillId="0" borderId="71" xfId="0" applyFont="1" applyBorder="1" applyAlignment="1">
      <alignment horizontal="center" vertical="center"/>
    </xf>
    <xf numFmtId="3" fontId="8" fillId="0" borderId="71" xfId="0" applyNumberFormat="1" applyFont="1" applyBorder="1" applyAlignment="1">
      <alignment horizontal="center" vertical="center"/>
    </xf>
    <xf numFmtId="3" fontId="8" fillId="7" borderId="71" xfId="0" applyNumberFormat="1" applyFont="1" applyFill="1" applyBorder="1" applyAlignment="1">
      <alignment horizontal="center" vertical="center"/>
    </xf>
    <xf numFmtId="3" fontId="8" fillId="8" borderId="71" xfId="0" applyNumberFormat="1" applyFont="1" applyFill="1" applyBorder="1" applyAlignment="1">
      <alignment horizontal="center" vertical="center"/>
    </xf>
    <xf numFmtId="0" fontId="2" fillId="0" borderId="71" xfId="0" applyFont="1" applyBorder="1" applyAlignment="1">
      <alignment horizontal="justify" vertical="center" wrapText="1"/>
    </xf>
    <xf numFmtId="0" fontId="2" fillId="0" borderId="71" xfId="0" applyFont="1" applyBorder="1" applyAlignment="1">
      <alignment horizontal="right" vertical="center" wrapText="1"/>
    </xf>
    <xf numFmtId="0" fontId="22" fillId="0" borderId="71" xfId="0" applyFont="1" applyBorder="1" applyAlignment="1">
      <alignment horizontal="justify" vertical="center" wrapText="1"/>
    </xf>
    <xf numFmtId="0" fontId="2" fillId="0" borderId="71" xfId="0" applyFont="1" applyBorder="1" applyAlignment="1">
      <alignment horizontal="center" vertical="center" wrapText="1"/>
    </xf>
    <xf numFmtId="3" fontId="2" fillId="0" borderId="71" xfId="0" applyNumberFormat="1" applyFont="1" applyBorder="1" applyAlignment="1">
      <alignment horizontal="center" vertical="center" wrapText="1"/>
    </xf>
    <xf numFmtId="3" fontId="8" fillId="9" borderId="71" xfId="0" applyNumberFormat="1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44" xfId="0" applyFont="1" applyBorder="1"/>
    <xf numFmtId="3" fontId="2" fillId="0" borderId="71" xfId="0" applyNumberFormat="1" applyFont="1" applyBorder="1" applyAlignment="1">
      <alignment horizontal="center" vertical="center"/>
    </xf>
    <xf numFmtId="0" fontId="2" fillId="0" borderId="71" xfId="0" applyFont="1" applyBorder="1" applyAlignment="1">
      <alignment horizontal="left" vertical="center" wrapText="1"/>
    </xf>
    <xf numFmtId="164" fontId="2" fillId="0" borderId="71" xfId="0" applyNumberFormat="1" applyFont="1" applyBorder="1" applyAlignment="1">
      <alignment horizontal="center" vertical="center"/>
    </xf>
    <xf numFmtId="164" fontId="2" fillId="0" borderId="72" xfId="0" applyNumberFormat="1" applyFont="1" applyBorder="1" applyAlignment="1">
      <alignment horizontal="center" vertical="center"/>
    </xf>
    <xf numFmtId="164" fontId="2" fillId="0" borderId="73" xfId="0" applyNumberFormat="1" applyFont="1" applyBorder="1" applyAlignment="1">
      <alignment horizontal="center" vertical="center"/>
    </xf>
    <xf numFmtId="164" fontId="2" fillId="0" borderId="74" xfId="0" applyNumberFormat="1" applyFont="1" applyBorder="1" applyAlignment="1">
      <alignment horizontal="center" vertical="center"/>
    </xf>
    <xf numFmtId="0" fontId="12" fillId="0" borderId="71" xfId="0" applyFont="1" applyBorder="1" applyAlignment="1">
      <alignment horizontal="justify" vertical="center" wrapText="1"/>
    </xf>
    <xf numFmtId="164" fontId="8" fillId="0" borderId="71" xfId="0" applyNumberFormat="1" applyFont="1" applyBorder="1" applyAlignment="1">
      <alignment horizontal="center" vertical="center"/>
    </xf>
    <xf numFmtId="164" fontId="2" fillId="0" borderId="7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" fontId="3" fillId="0" borderId="44" xfId="0" applyNumberFormat="1" applyFont="1" applyBorder="1" applyAlignment="1">
      <alignment horizontal="center" vertical="center"/>
    </xf>
    <xf numFmtId="0" fontId="5" fillId="0" borderId="8" xfId="0" applyFont="1" applyBorder="1"/>
    <xf numFmtId="0" fontId="5" fillId="0" borderId="71" xfId="0" applyFont="1" applyBorder="1" applyAlignment="1">
      <alignment horizontal="center"/>
    </xf>
    <xf numFmtId="0" fontId="3" fillId="0" borderId="61" xfId="0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15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2" fillId="0" borderId="15" xfId="0" applyFont="1" applyBorder="1" applyAlignment="1">
      <alignment horizontal="center" vertical="center" wrapText="1"/>
    </xf>
    <xf numFmtId="0" fontId="5" fillId="0" borderId="14" xfId="0" applyFont="1" applyBorder="1"/>
    <xf numFmtId="0" fontId="5" fillId="0" borderId="12" xfId="0" applyFont="1" applyBorder="1"/>
    <xf numFmtId="0" fontId="5" fillId="0" borderId="10" xfId="0" applyFont="1" applyBorder="1"/>
    <xf numFmtId="0" fontId="3" fillId="2" borderId="28" xfId="0" applyFont="1" applyFill="1" applyBorder="1" applyAlignment="1">
      <alignment horizontal="center" vertical="center" wrapText="1"/>
    </xf>
    <xf numFmtId="0" fontId="5" fillId="0" borderId="43" xfId="0" applyFont="1" applyBorder="1"/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5" fillId="0" borderId="20" xfId="0" applyFont="1" applyBorder="1"/>
    <xf numFmtId="164" fontId="2" fillId="0" borderId="15" xfId="0" applyNumberFormat="1" applyFont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 wrapText="1"/>
    </xf>
    <xf numFmtId="164" fontId="2" fillId="4" borderId="3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62" xfId="0" applyNumberFormat="1" applyFont="1" applyBorder="1" applyAlignment="1">
      <alignment horizontal="center" vertical="center"/>
    </xf>
    <xf numFmtId="0" fontId="5" fillId="0" borderId="27" xfId="0" applyFont="1" applyBorder="1"/>
    <xf numFmtId="0" fontId="5" fillId="0" borderId="35" xfId="0" applyFont="1" applyBorder="1"/>
    <xf numFmtId="164" fontId="2" fillId="0" borderId="40" xfId="0" applyNumberFormat="1" applyFont="1" applyBorder="1" applyAlignment="1">
      <alignment horizontal="center" vertical="center"/>
    </xf>
    <xf numFmtId="0" fontId="5" fillId="0" borderId="41" xfId="0" applyFont="1" applyBorder="1"/>
    <xf numFmtId="0" fontId="24" fillId="0" borderId="71" xfId="0" applyFont="1" applyBorder="1" applyAlignment="1">
      <alignment horizontal="center" vertical="center" wrapText="1"/>
    </xf>
    <xf numFmtId="1" fontId="7" fillId="0" borderId="71" xfId="0" applyNumberFormat="1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 wrapText="1"/>
    </xf>
    <xf numFmtId="166" fontId="2" fillId="0" borderId="71" xfId="0" applyNumberFormat="1" applyFont="1" applyBorder="1" applyAlignment="1">
      <alignment horizontal="left" vertical="center" wrapText="1"/>
    </xf>
    <xf numFmtId="0" fontId="7" fillId="12" borderId="20" xfId="0" applyFont="1" applyFill="1" applyBorder="1" applyAlignment="1">
      <alignment horizontal="center" vertical="center" wrapText="1"/>
    </xf>
    <xf numFmtId="0" fontId="5" fillId="0" borderId="65" xfId="0" applyFont="1" applyBorder="1"/>
    <xf numFmtId="166" fontId="2" fillId="0" borderId="72" xfId="0" applyNumberFormat="1" applyFont="1" applyBorder="1" applyAlignment="1">
      <alignment horizontal="left" vertical="center" wrapText="1"/>
    </xf>
    <xf numFmtId="166" fontId="2" fillId="0" borderId="73" xfId="0" applyNumberFormat="1" applyFont="1" applyBorder="1" applyAlignment="1">
      <alignment horizontal="left" vertical="center" wrapText="1"/>
    </xf>
    <xf numFmtId="166" fontId="2" fillId="0" borderId="74" xfId="0" applyNumberFormat="1" applyFont="1" applyBorder="1" applyAlignment="1">
      <alignment horizontal="left" vertical="center" wrapText="1"/>
    </xf>
    <xf numFmtId="166" fontId="7" fillId="0" borderId="72" xfId="0" applyNumberFormat="1" applyFont="1" applyBorder="1" applyAlignment="1">
      <alignment horizontal="center" vertical="center"/>
    </xf>
    <xf numFmtId="166" fontId="7" fillId="0" borderId="73" xfId="0" applyNumberFormat="1" applyFont="1" applyBorder="1" applyAlignment="1">
      <alignment horizontal="center" vertical="center"/>
    </xf>
    <xf numFmtId="166" fontId="7" fillId="0" borderId="74" xfId="0" applyNumberFormat="1" applyFont="1" applyBorder="1" applyAlignment="1">
      <alignment horizontal="center" vertical="center"/>
    </xf>
    <xf numFmtId="164" fontId="12" fillId="0" borderId="71" xfId="0" applyNumberFormat="1" applyFont="1" applyBorder="1" applyAlignment="1">
      <alignment horizontal="left" vertical="center" wrapText="1"/>
    </xf>
    <xf numFmtId="166" fontId="2" fillId="0" borderId="71" xfId="0" applyNumberFormat="1" applyFont="1" applyBorder="1" applyAlignment="1">
      <alignment horizontal="center" vertical="center"/>
    </xf>
    <xf numFmtId="166" fontId="2" fillId="0" borderId="72" xfId="0" applyNumberFormat="1" applyFont="1" applyBorder="1" applyAlignment="1">
      <alignment horizontal="center" vertical="center"/>
    </xf>
    <xf numFmtId="166" fontId="2" fillId="0" borderId="73" xfId="0" applyNumberFormat="1" applyFont="1" applyBorder="1" applyAlignment="1">
      <alignment horizontal="center" vertical="center"/>
    </xf>
    <xf numFmtId="166" fontId="2" fillId="0" borderId="74" xfId="0" applyNumberFormat="1" applyFont="1" applyBorder="1" applyAlignment="1">
      <alignment horizontal="center" vertical="center"/>
    </xf>
    <xf numFmtId="164" fontId="9" fillId="0" borderId="71" xfId="0" applyNumberFormat="1" applyFont="1" applyBorder="1" applyAlignment="1">
      <alignment horizontal="center" vertical="center"/>
    </xf>
    <xf numFmtId="0" fontId="9" fillId="0" borderId="71" xfId="0" applyFont="1" applyBorder="1" applyAlignment="1">
      <alignment horizontal="left" vertical="center" wrapText="1"/>
    </xf>
    <xf numFmtId="0" fontId="13" fillId="13" borderId="71" xfId="0" applyFont="1" applyFill="1" applyBorder="1" applyAlignment="1">
      <alignment horizontal="center" vertical="center"/>
    </xf>
    <xf numFmtId="164" fontId="9" fillId="0" borderId="71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left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4" fontId="8" fillId="0" borderId="71" xfId="0" applyNumberFormat="1" applyFont="1" applyBorder="1" applyAlignment="1">
      <alignment horizontal="left" vertical="center" wrapText="1"/>
    </xf>
    <xf numFmtId="164" fontId="8" fillId="0" borderId="71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68" xfId="0" applyFont="1" applyBorder="1"/>
    <xf numFmtId="0" fontId="5" fillId="0" borderId="45" xfId="0" applyFont="1" applyBorder="1"/>
    <xf numFmtId="0" fontId="0" fillId="0" borderId="0" xfId="0" applyFont="1" applyAlignment="1"/>
    <xf numFmtId="0" fontId="5" fillId="0" borderId="32" xfId="0" applyFont="1" applyBorder="1"/>
    <xf numFmtId="0" fontId="5" fillId="0" borderId="66" xfId="0" applyFont="1" applyBorder="1"/>
    <xf numFmtId="0" fontId="5" fillId="0" borderId="36" xfId="0" applyFont="1" applyBorder="1"/>
    <xf numFmtId="0" fontId="9" fillId="0" borderId="44" xfId="0" applyFont="1" applyBorder="1" applyAlignment="1">
      <alignment horizontal="left" vertical="center" wrapText="1"/>
    </xf>
    <xf numFmtId="0" fontId="6" fillId="6" borderId="17" xfId="0" applyFont="1" applyFill="1" applyBorder="1" applyAlignment="1">
      <alignment horizontal="center" vertical="center"/>
    </xf>
    <xf numFmtId="0" fontId="5" fillId="0" borderId="18" xfId="0" applyFont="1" applyBorder="1"/>
    <xf numFmtId="0" fontId="5" fillId="0" borderId="16" xfId="0" applyFont="1" applyBorder="1"/>
    <xf numFmtId="164" fontId="9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164" fontId="9" fillId="0" borderId="19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164" fontId="2" fillId="0" borderId="71" xfId="0" applyNumberFormat="1" applyFont="1" applyBorder="1" applyAlignment="1">
      <alignment horizontal="left" vertical="center" wrapText="1"/>
    </xf>
    <xf numFmtId="164" fontId="2" fillId="0" borderId="72" xfId="0" applyNumberFormat="1" applyFont="1" applyBorder="1" applyAlignment="1">
      <alignment horizontal="center" vertical="center" wrapText="1"/>
    </xf>
    <xf numFmtId="164" fontId="2" fillId="0" borderId="73" xfId="0" applyNumberFormat="1" applyFont="1" applyBorder="1" applyAlignment="1">
      <alignment horizontal="center" vertical="center" wrapText="1"/>
    </xf>
    <xf numFmtId="164" fontId="2" fillId="0" borderId="74" xfId="0" applyNumberFormat="1" applyFont="1" applyBorder="1" applyAlignment="1">
      <alignment horizontal="center" vertical="center" wrapText="1"/>
    </xf>
    <xf numFmtId="164" fontId="2" fillId="0" borderId="72" xfId="0" applyNumberFormat="1" applyFont="1" applyBorder="1" applyAlignment="1">
      <alignment horizontal="left" vertical="center" wrapText="1"/>
    </xf>
    <xf numFmtId="164" fontId="2" fillId="0" borderId="73" xfId="0" applyNumberFormat="1" applyFont="1" applyBorder="1" applyAlignment="1">
      <alignment horizontal="left" vertical="center" wrapText="1"/>
    </xf>
    <xf numFmtId="164" fontId="2" fillId="0" borderId="74" xfId="0" applyNumberFormat="1" applyFont="1" applyBorder="1" applyAlignment="1">
      <alignment horizontal="left" vertical="center" wrapText="1"/>
    </xf>
    <xf numFmtId="0" fontId="8" fillId="0" borderId="71" xfId="0" applyFont="1" applyBorder="1" applyAlignment="1">
      <alignment horizontal="left" vertical="center" wrapText="1"/>
    </xf>
    <xf numFmtId="0" fontId="2" fillId="0" borderId="71" xfId="0" applyFont="1" applyBorder="1" applyAlignment="1">
      <alignment horizontal="justify" vertical="center"/>
    </xf>
    <xf numFmtId="0" fontId="12" fillId="0" borderId="71" xfId="0" applyFont="1" applyBorder="1" applyAlignment="1">
      <alignment horizontal="center" vertical="center"/>
    </xf>
    <xf numFmtId="1" fontId="5" fillId="0" borderId="71" xfId="0" applyNumberFormat="1" applyFont="1" applyBorder="1" applyAlignment="1">
      <alignment horizontal="center"/>
    </xf>
    <xf numFmtId="0" fontId="3" fillId="3" borderId="20" xfId="0" applyFont="1" applyFill="1" applyBorder="1" applyAlignment="1">
      <alignment horizontal="center" vertical="center" wrapText="1"/>
    </xf>
    <xf numFmtId="164" fontId="12" fillId="0" borderId="15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164" fontId="2" fillId="0" borderId="19" xfId="0" applyNumberFormat="1" applyFont="1" applyBorder="1" applyAlignment="1">
      <alignment horizontal="left" vertical="center" wrapText="1"/>
    </xf>
    <xf numFmtId="164" fontId="2" fillId="0" borderId="1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164" fontId="12" fillId="0" borderId="3" xfId="0" applyNumberFormat="1" applyFont="1" applyBorder="1" applyAlignment="1">
      <alignment horizontal="left" vertical="center" wrapText="1"/>
    </xf>
    <xf numFmtId="0" fontId="18" fillId="0" borderId="15" xfId="0" applyFont="1" applyBorder="1" applyAlignment="1">
      <alignment horizontal="justify" vertical="center" wrapText="1"/>
    </xf>
    <xf numFmtId="0" fontId="19" fillId="0" borderId="19" xfId="0" applyFont="1" applyBorder="1" applyAlignment="1">
      <alignment horizontal="justify" vertical="center"/>
    </xf>
    <xf numFmtId="0" fontId="19" fillId="0" borderId="12" xfId="0" applyFont="1" applyBorder="1" applyAlignment="1">
      <alignment horizontal="justify" vertical="center"/>
    </xf>
    <xf numFmtId="164" fontId="3" fillId="0" borderId="15" xfId="0" applyNumberFormat="1" applyFont="1" applyBorder="1" applyAlignment="1">
      <alignment horizontal="left" vertical="center" wrapText="1"/>
    </xf>
    <xf numFmtId="164" fontId="3" fillId="0" borderId="19" xfId="0" applyNumberFormat="1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0" fontId="19" fillId="0" borderId="7" xfId="0" applyFont="1" applyBorder="1" applyAlignment="1">
      <alignment horizontal="justify" vertic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/>
    </xf>
    <xf numFmtId="0" fontId="5" fillId="0" borderId="33" xfId="0" applyFont="1" applyBorder="1" applyAlignment="1">
      <alignment horizontal="justify" vertical="center"/>
    </xf>
    <xf numFmtId="0" fontId="5" fillId="0" borderId="33" xfId="0" applyFont="1" applyBorder="1"/>
    <xf numFmtId="0" fontId="18" fillId="0" borderId="3" xfId="0" applyFont="1" applyBorder="1" applyAlignment="1">
      <alignment horizontal="justify" vertical="center" wrapText="1"/>
    </xf>
    <xf numFmtId="0" fontId="22" fillId="0" borderId="3" xfId="0" applyFont="1" applyBorder="1" applyAlignment="1">
      <alignment horizontal="justify" vertical="center" wrapText="1"/>
    </xf>
    <xf numFmtId="0" fontId="21" fillId="0" borderId="19" xfId="0" applyFont="1" applyBorder="1" applyAlignment="1">
      <alignment horizontal="justify" vertical="center"/>
    </xf>
    <xf numFmtId="0" fontId="21" fillId="0" borderId="12" xfId="0" applyFont="1" applyBorder="1" applyAlignment="1">
      <alignment horizontal="justify" vertical="center"/>
    </xf>
    <xf numFmtId="0" fontId="22" fillId="0" borderId="15" xfId="0" applyFont="1" applyBorder="1" applyAlignment="1">
      <alignment horizontal="justify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19" xfId="0" applyFont="1" applyBorder="1"/>
    <xf numFmtId="0" fontId="19" fillId="0" borderId="7" xfId="0" applyFont="1" applyBorder="1"/>
    <xf numFmtId="0" fontId="2" fillId="0" borderId="19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24" fillId="0" borderId="15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97"/>
  <sheetViews>
    <sheetView tabSelected="1" zoomScale="80" zoomScaleNormal="80" workbookViewId="0">
      <pane xSplit="2" ySplit="2" topLeftCell="C3" activePane="bottomRight" state="frozen"/>
      <selection pane="topRight" activeCell="D1" sqref="D1"/>
      <selection pane="bottomLeft" activeCell="A6" sqref="A6"/>
      <selection pane="bottomRight" activeCell="Y127" sqref="Y127"/>
    </sheetView>
  </sheetViews>
  <sheetFormatPr baseColWidth="10" defaultColWidth="12.625" defaultRowHeight="15" customHeight="1" x14ac:dyDescent="0.2"/>
  <cols>
    <col min="1" max="2" width="31" style="2" customWidth="1"/>
    <col min="3" max="4" width="32" style="2" customWidth="1"/>
    <col min="5" max="6" width="37.125" style="2" customWidth="1"/>
    <col min="7" max="13" width="11.75" style="2" customWidth="1"/>
    <col min="14" max="14" width="34.5" style="2" customWidth="1"/>
    <col min="15" max="15" width="15.375" style="2" customWidth="1"/>
    <col min="16" max="16" width="21.125" style="2" customWidth="1"/>
    <col min="17" max="19" width="15.375" style="2" customWidth="1"/>
    <col min="20" max="20" width="30.875" style="2" customWidth="1"/>
    <col min="21" max="22" width="21.875" style="2" customWidth="1"/>
    <col min="23" max="25" width="22.5" style="2" customWidth="1"/>
    <col min="26" max="16384" width="12.625" style="2"/>
  </cols>
  <sheetData>
    <row r="1" spans="1:25" ht="15" customHeight="1" x14ac:dyDescent="0.2">
      <c r="A1" s="173" t="s">
        <v>0</v>
      </c>
      <c r="B1" s="175" t="s">
        <v>1</v>
      </c>
      <c r="C1" s="177" t="s">
        <v>2</v>
      </c>
      <c r="D1" s="178" t="s">
        <v>3</v>
      </c>
      <c r="E1" s="179" t="s">
        <v>4</v>
      </c>
      <c r="F1" s="179" t="s">
        <v>5</v>
      </c>
      <c r="G1" s="179" t="s">
        <v>6</v>
      </c>
      <c r="H1" s="180" t="s">
        <v>7</v>
      </c>
      <c r="I1" s="181"/>
      <c r="J1" s="181"/>
      <c r="K1" s="181"/>
      <c r="L1" s="181"/>
      <c r="M1" s="182"/>
      <c r="N1" s="179" t="s">
        <v>8</v>
      </c>
      <c r="O1" s="180" t="s">
        <v>9</v>
      </c>
      <c r="P1" s="181"/>
      <c r="Q1" s="181"/>
      <c r="R1" s="181"/>
      <c r="S1" s="182"/>
      <c r="T1" s="185" t="s">
        <v>10</v>
      </c>
      <c r="U1" s="186"/>
      <c r="V1" s="186"/>
      <c r="W1" s="186"/>
      <c r="X1" s="186"/>
      <c r="Y1" s="187"/>
    </row>
    <row r="2" spans="1:25" x14ac:dyDescent="0.2">
      <c r="A2" s="174"/>
      <c r="B2" s="176"/>
      <c r="C2" s="174"/>
      <c r="D2" s="176"/>
      <c r="E2" s="176"/>
      <c r="F2" s="176"/>
      <c r="G2" s="176"/>
      <c r="H2" s="38">
        <v>2019</v>
      </c>
      <c r="I2" s="38">
        <v>2020</v>
      </c>
      <c r="J2" s="38">
        <v>2021</v>
      </c>
      <c r="K2" s="38">
        <v>2022</v>
      </c>
      <c r="L2" s="38">
        <v>2023</v>
      </c>
      <c r="M2" s="38" t="s">
        <v>11</v>
      </c>
      <c r="N2" s="176"/>
      <c r="O2" s="38">
        <v>2019</v>
      </c>
      <c r="P2" s="38">
        <v>2020</v>
      </c>
      <c r="Q2" s="38">
        <v>2021</v>
      </c>
      <c r="R2" s="38">
        <v>2022</v>
      </c>
      <c r="S2" s="38">
        <v>2023</v>
      </c>
      <c r="T2" s="41" t="s">
        <v>12</v>
      </c>
      <c r="U2" s="41" t="s">
        <v>13</v>
      </c>
      <c r="V2" s="41" t="s">
        <v>14</v>
      </c>
      <c r="W2" s="92" t="s">
        <v>15</v>
      </c>
      <c r="X2" s="41" t="s">
        <v>16</v>
      </c>
      <c r="Y2" s="41" t="s">
        <v>8</v>
      </c>
    </row>
    <row r="3" spans="1:25" ht="24.75" customHeight="1" x14ac:dyDescent="0.2">
      <c r="A3" s="164" t="s">
        <v>277</v>
      </c>
      <c r="B3" s="166">
        <v>2018011000704</v>
      </c>
      <c r="C3" s="167" t="s">
        <v>17</v>
      </c>
      <c r="D3" s="168" t="s">
        <v>18</v>
      </c>
      <c r="E3" s="169" t="s">
        <v>19</v>
      </c>
      <c r="F3" s="169" t="s">
        <v>20</v>
      </c>
      <c r="G3" s="171" t="s">
        <v>21</v>
      </c>
      <c r="H3" s="184">
        <v>4</v>
      </c>
      <c r="I3" s="184">
        <v>100</v>
      </c>
      <c r="J3" s="184">
        <v>7</v>
      </c>
      <c r="K3" s="184">
        <v>7</v>
      </c>
      <c r="L3" s="184">
        <v>7</v>
      </c>
      <c r="M3" s="184">
        <f>SUM(H3:L18)</f>
        <v>125</v>
      </c>
      <c r="N3" s="169" t="s">
        <v>22</v>
      </c>
      <c r="O3" s="183">
        <v>270977840</v>
      </c>
      <c r="P3" s="189">
        <v>495995248</v>
      </c>
      <c r="Q3" s="183">
        <v>351126071</v>
      </c>
      <c r="R3" s="183">
        <v>361659853</v>
      </c>
      <c r="S3" s="183">
        <v>372509648</v>
      </c>
      <c r="T3" s="96" t="s">
        <v>23</v>
      </c>
      <c r="U3" s="97">
        <v>430470430</v>
      </c>
      <c r="V3" s="97"/>
      <c r="W3" s="98">
        <v>430470430</v>
      </c>
      <c r="X3" s="190">
        <v>1863319178</v>
      </c>
      <c r="Y3" s="190">
        <v>495995248</v>
      </c>
    </row>
    <row r="4" spans="1:25" ht="24.75" customHeight="1" x14ac:dyDescent="0.2">
      <c r="A4" s="165"/>
      <c r="B4" s="165"/>
      <c r="C4" s="165"/>
      <c r="D4" s="165"/>
      <c r="E4" s="170"/>
      <c r="F4" s="170"/>
      <c r="G4" s="172"/>
      <c r="H4" s="172"/>
      <c r="I4" s="172"/>
      <c r="J4" s="172"/>
      <c r="K4" s="172"/>
      <c r="L4" s="172"/>
      <c r="M4" s="172"/>
      <c r="N4" s="188"/>
      <c r="O4" s="172"/>
      <c r="P4" s="172"/>
      <c r="Q4" s="172"/>
      <c r="R4" s="172"/>
      <c r="S4" s="172"/>
      <c r="T4" s="96" t="s">
        <v>24</v>
      </c>
      <c r="U4" s="97">
        <v>65524818</v>
      </c>
      <c r="V4" s="97"/>
      <c r="W4" s="98">
        <v>65524818</v>
      </c>
      <c r="X4" s="191"/>
      <c r="Y4" s="191"/>
    </row>
    <row r="5" spans="1:25" ht="24.75" customHeight="1" x14ac:dyDescent="0.2">
      <c r="A5" s="165"/>
      <c r="B5" s="165"/>
      <c r="C5" s="165"/>
      <c r="D5" s="165"/>
      <c r="E5" s="170"/>
      <c r="F5" s="170"/>
      <c r="G5" s="172"/>
      <c r="H5" s="172"/>
      <c r="I5" s="172"/>
      <c r="J5" s="172"/>
      <c r="K5" s="172"/>
      <c r="L5" s="172"/>
      <c r="M5" s="172"/>
      <c r="N5" s="188"/>
      <c r="O5" s="172"/>
      <c r="P5" s="172"/>
      <c r="Q5" s="172"/>
      <c r="R5" s="172"/>
      <c r="S5" s="172"/>
      <c r="T5" s="96" t="s">
        <v>25</v>
      </c>
      <c r="U5" s="97"/>
      <c r="V5" s="97">
        <v>0</v>
      </c>
      <c r="W5" s="98">
        <v>0</v>
      </c>
      <c r="X5" s="191"/>
      <c r="Y5" s="191"/>
    </row>
    <row r="6" spans="1:25" ht="24.75" customHeight="1" x14ac:dyDescent="0.2">
      <c r="A6" s="165"/>
      <c r="B6" s="165"/>
      <c r="C6" s="165"/>
      <c r="D6" s="165"/>
      <c r="E6" s="170"/>
      <c r="F6" s="170"/>
      <c r="G6" s="172"/>
      <c r="H6" s="172"/>
      <c r="I6" s="172"/>
      <c r="J6" s="172"/>
      <c r="K6" s="172"/>
      <c r="L6" s="172"/>
      <c r="M6" s="172"/>
      <c r="N6" s="188"/>
      <c r="O6" s="172"/>
      <c r="P6" s="172"/>
      <c r="Q6" s="172"/>
      <c r="R6" s="172"/>
      <c r="S6" s="172"/>
      <c r="T6" s="96" t="s">
        <v>26</v>
      </c>
      <c r="U6" s="97"/>
      <c r="V6" s="97"/>
      <c r="W6" s="98">
        <v>0</v>
      </c>
      <c r="X6" s="191"/>
      <c r="Y6" s="192"/>
    </row>
    <row r="7" spans="1:25" ht="24.75" customHeight="1" x14ac:dyDescent="0.2">
      <c r="A7" s="165"/>
      <c r="B7" s="165"/>
      <c r="C7" s="165"/>
      <c r="D7" s="165"/>
      <c r="E7" s="170"/>
      <c r="F7" s="170"/>
      <c r="G7" s="172"/>
      <c r="H7" s="172"/>
      <c r="I7" s="172"/>
      <c r="J7" s="172"/>
      <c r="K7" s="172"/>
      <c r="L7" s="172"/>
      <c r="M7" s="172"/>
      <c r="N7" s="169" t="s">
        <v>27</v>
      </c>
      <c r="O7" s="183">
        <v>378703284</v>
      </c>
      <c r="P7" s="189">
        <v>313891218</v>
      </c>
      <c r="Q7" s="183">
        <v>872256958</v>
      </c>
      <c r="R7" s="183">
        <v>898424667</v>
      </c>
      <c r="S7" s="183">
        <v>925377407</v>
      </c>
      <c r="T7" s="96" t="s">
        <v>23</v>
      </c>
      <c r="U7" s="97">
        <v>183366400</v>
      </c>
      <c r="V7" s="97">
        <v>130524818</v>
      </c>
      <c r="W7" s="98">
        <v>313891218</v>
      </c>
      <c r="X7" s="191"/>
      <c r="Y7" s="190">
        <v>313891218</v>
      </c>
    </row>
    <row r="8" spans="1:25" ht="24.75" customHeight="1" x14ac:dyDescent="0.2">
      <c r="A8" s="165"/>
      <c r="B8" s="165"/>
      <c r="C8" s="165"/>
      <c r="D8" s="165"/>
      <c r="E8" s="170"/>
      <c r="F8" s="170"/>
      <c r="G8" s="172"/>
      <c r="H8" s="172"/>
      <c r="I8" s="172"/>
      <c r="J8" s="172"/>
      <c r="K8" s="172"/>
      <c r="L8" s="172"/>
      <c r="M8" s="172"/>
      <c r="N8" s="188"/>
      <c r="O8" s="172"/>
      <c r="P8" s="172"/>
      <c r="Q8" s="172"/>
      <c r="R8" s="172"/>
      <c r="S8" s="172"/>
      <c r="T8" s="96" t="s">
        <v>24</v>
      </c>
      <c r="U8" s="97"/>
      <c r="V8" s="97"/>
      <c r="W8" s="98">
        <v>0</v>
      </c>
      <c r="X8" s="191"/>
      <c r="Y8" s="191"/>
    </row>
    <row r="9" spans="1:25" ht="24.75" customHeight="1" x14ac:dyDescent="0.2">
      <c r="A9" s="165"/>
      <c r="B9" s="165"/>
      <c r="C9" s="165"/>
      <c r="D9" s="165"/>
      <c r="E9" s="170"/>
      <c r="F9" s="170"/>
      <c r="G9" s="172"/>
      <c r="H9" s="172"/>
      <c r="I9" s="172"/>
      <c r="J9" s="172"/>
      <c r="K9" s="172"/>
      <c r="L9" s="172"/>
      <c r="M9" s="172"/>
      <c r="N9" s="188"/>
      <c r="O9" s="172"/>
      <c r="P9" s="172"/>
      <c r="Q9" s="172"/>
      <c r="R9" s="172"/>
      <c r="S9" s="172"/>
      <c r="T9" s="96" t="s">
        <v>25</v>
      </c>
      <c r="U9" s="97"/>
      <c r="V9" s="97">
        <v>0</v>
      </c>
      <c r="W9" s="98">
        <v>0</v>
      </c>
      <c r="X9" s="191"/>
      <c r="Y9" s="191"/>
    </row>
    <row r="10" spans="1:25" ht="24.75" customHeight="1" x14ac:dyDescent="0.2">
      <c r="A10" s="165"/>
      <c r="B10" s="165"/>
      <c r="C10" s="165"/>
      <c r="D10" s="165"/>
      <c r="E10" s="170"/>
      <c r="F10" s="170"/>
      <c r="G10" s="172"/>
      <c r="H10" s="172"/>
      <c r="I10" s="172"/>
      <c r="J10" s="172"/>
      <c r="K10" s="172"/>
      <c r="L10" s="172"/>
      <c r="M10" s="172"/>
      <c r="N10" s="188"/>
      <c r="O10" s="172"/>
      <c r="P10" s="172"/>
      <c r="Q10" s="172"/>
      <c r="R10" s="172"/>
      <c r="S10" s="172"/>
      <c r="T10" s="96" t="s">
        <v>26</v>
      </c>
      <c r="U10" s="97"/>
      <c r="V10" s="97"/>
      <c r="W10" s="98">
        <v>0</v>
      </c>
      <c r="X10" s="191"/>
      <c r="Y10" s="192"/>
    </row>
    <row r="11" spans="1:25" ht="24.75" customHeight="1" x14ac:dyDescent="0.2">
      <c r="A11" s="165"/>
      <c r="B11" s="165"/>
      <c r="C11" s="165"/>
      <c r="D11" s="165"/>
      <c r="E11" s="170"/>
      <c r="F11" s="170"/>
      <c r="G11" s="172"/>
      <c r="H11" s="172"/>
      <c r="I11" s="172"/>
      <c r="J11" s="172"/>
      <c r="K11" s="172"/>
      <c r="L11" s="172"/>
      <c r="M11" s="172"/>
      <c r="N11" s="169" t="s">
        <v>28</v>
      </c>
      <c r="O11" s="183">
        <v>495612520</v>
      </c>
      <c r="P11" s="189">
        <v>1053432712</v>
      </c>
      <c r="Q11" s="183">
        <v>1251900131</v>
      </c>
      <c r="R11" s="183">
        <v>1289457135</v>
      </c>
      <c r="S11" s="183">
        <v>1328140849</v>
      </c>
      <c r="T11" s="96" t="s">
        <v>23</v>
      </c>
      <c r="U11" s="97">
        <v>850932712</v>
      </c>
      <c r="V11" s="97"/>
      <c r="W11" s="98">
        <v>850932712</v>
      </c>
      <c r="X11" s="191"/>
      <c r="Y11" s="190">
        <v>1053432712</v>
      </c>
    </row>
    <row r="12" spans="1:25" ht="24.75" customHeight="1" x14ac:dyDescent="0.2">
      <c r="A12" s="165"/>
      <c r="B12" s="165"/>
      <c r="C12" s="165"/>
      <c r="D12" s="165"/>
      <c r="E12" s="170"/>
      <c r="F12" s="170"/>
      <c r="G12" s="172"/>
      <c r="H12" s="172"/>
      <c r="I12" s="172"/>
      <c r="J12" s="172"/>
      <c r="K12" s="172"/>
      <c r="L12" s="172"/>
      <c r="M12" s="172"/>
      <c r="N12" s="188"/>
      <c r="O12" s="172"/>
      <c r="P12" s="172"/>
      <c r="Q12" s="172"/>
      <c r="R12" s="172"/>
      <c r="S12" s="172"/>
      <c r="T12" s="96" t="s">
        <v>24</v>
      </c>
      <c r="U12" s="97"/>
      <c r="V12" s="97"/>
      <c r="W12" s="98">
        <v>0</v>
      </c>
      <c r="X12" s="191"/>
      <c r="Y12" s="191"/>
    </row>
    <row r="13" spans="1:25" ht="24.75" customHeight="1" x14ac:dyDescent="0.2">
      <c r="A13" s="165"/>
      <c r="B13" s="165"/>
      <c r="C13" s="165"/>
      <c r="D13" s="165"/>
      <c r="E13" s="170"/>
      <c r="F13" s="170"/>
      <c r="G13" s="172"/>
      <c r="H13" s="172"/>
      <c r="I13" s="172"/>
      <c r="J13" s="172"/>
      <c r="K13" s="172"/>
      <c r="L13" s="172"/>
      <c r="M13" s="172"/>
      <c r="N13" s="188"/>
      <c r="O13" s="172"/>
      <c r="P13" s="172"/>
      <c r="Q13" s="172"/>
      <c r="R13" s="172"/>
      <c r="S13" s="172"/>
      <c r="T13" s="96" t="s">
        <v>25</v>
      </c>
      <c r="U13" s="97"/>
      <c r="V13" s="97">
        <v>202500000</v>
      </c>
      <c r="W13" s="98">
        <v>202500000</v>
      </c>
      <c r="X13" s="191"/>
      <c r="Y13" s="191"/>
    </row>
    <row r="14" spans="1:25" ht="24.75" customHeight="1" x14ac:dyDescent="0.2">
      <c r="A14" s="165"/>
      <c r="B14" s="165"/>
      <c r="C14" s="165"/>
      <c r="D14" s="165"/>
      <c r="E14" s="170"/>
      <c r="F14" s="170"/>
      <c r="G14" s="172"/>
      <c r="H14" s="172"/>
      <c r="I14" s="172"/>
      <c r="J14" s="172"/>
      <c r="K14" s="172"/>
      <c r="L14" s="172"/>
      <c r="M14" s="172"/>
      <c r="N14" s="188"/>
      <c r="O14" s="172"/>
      <c r="P14" s="172"/>
      <c r="Q14" s="172"/>
      <c r="R14" s="172"/>
      <c r="S14" s="172"/>
      <c r="T14" s="96" t="s">
        <v>26</v>
      </c>
      <c r="U14" s="97"/>
      <c r="V14" s="97"/>
      <c r="W14" s="98">
        <v>0</v>
      </c>
      <c r="X14" s="191"/>
      <c r="Y14" s="192"/>
    </row>
    <row r="15" spans="1:25" ht="24.75" customHeight="1" x14ac:dyDescent="0.2">
      <c r="A15" s="165"/>
      <c r="B15" s="165"/>
      <c r="C15" s="165"/>
      <c r="D15" s="165"/>
      <c r="E15" s="170"/>
      <c r="F15" s="170"/>
      <c r="G15" s="172"/>
      <c r="H15" s="172"/>
      <c r="I15" s="172"/>
      <c r="J15" s="172"/>
      <c r="K15" s="172"/>
      <c r="L15" s="172"/>
      <c r="M15" s="172"/>
      <c r="N15" s="169" t="s">
        <v>29</v>
      </c>
      <c r="O15" s="183">
        <v>339574888</v>
      </c>
      <c r="P15" s="183">
        <v>0</v>
      </c>
      <c r="Q15" s="183">
        <v>377743105</v>
      </c>
      <c r="R15" s="183">
        <v>389075399</v>
      </c>
      <c r="S15" s="183">
        <v>400747660</v>
      </c>
      <c r="T15" s="96" t="s">
        <v>23</v>
      </c>
      <c r="U15" s="97">
        <v>0</v>
      </c>
      <c r="V15" s="97"/>
      <c r="W15" s="98">
        <v>0</v>
      </c>
      <c r="X15" s="191"/>
      <c r="Y15" s="190">
        <v>0</v>
      </c>
    </row>
    <row r="16" spans="1:25" ht="24.75" customHeight="1" x14ac:dyDescent="0.2">
      <c r="A16" s="165"/>
      <c r="B16" s="165"/>
      <c r="C16" s="165"/>
      <c r="D16" s="165"/>
      <c r="E16" s="170"/>
      <c r="F16" s="170"/>
      <c r="G16" s="172"/>
      <c r="H16" s="172"/>
      <c r="I16" s="172"/>
      <c r="J16" s="172"/>
      <c r="K16" s="172"/>
      <c r="L16" s="172"/>
      <c r="M16" s="172"/>
      <c r="N16" s="188"/>
      <c r="O16" s="172"/>
      <c r="P16" s="172"/>
      <c r="Q16" s="172"/>
      <c r="R16" s="172"/>
      <c r="S16" s="172"/>
      <c r="T16" s="96" t="s">
        <v>24</v>
      </c>
      <c r="U16" s="97"/>
      <c r="V16" s="97"/>
      <c r="W16" s="98">
        <v>0</v>
      </c>
      <c r="X16" s="191"/>
      <c r="Y16" s="191"/>
    </row>
    <row r="17" spans="1:25" ht="24.75" customHeight="1" x14ac:dyDescent="0.2">
      <c r="A17" s="165"/>
      <c r="B17" s="165"/>
      <c r="C17" s="165"/>
      <c r="D17" s="165"/>
      <c r="E17" s="170"/>
      <c r="F17" s="170"/>
      <c r="G17" s="172"/>
      <c r="H17" s="172"/>
      <c r="I17" s="172"/>
      <c r="J17" s="172"/>
      <c r="K17" s="172"/>
      <c r="L17" s="172"/>
      <c r="M17" s="172"/>
      <c r="N17" s="188"/>
      <c r="O17" s="172"/>
      <c r="P17" s="172"/>
      <c r="Q17" s="172"/>
      <c r="R17" s="172"/>
      <c r="S17" s="172"/>
      <c r="T17" s="96" t="s">
        <v>25</v>
      </c>
      <c r="U17" s="97"/>
      <c r="V17" s="97">
        <v>0</v>
      </c>
      <c r="W17" s="98">
        <v>0</v>
      </c>
      <c r="X17" s="191"/>
      <c r="Y17" s="191"/>
    </row>
    <row r="18" spans="1:25" ht="24.75" customHeight="1" x14ac:dyDescent="0.2">
      <c r="A18" s="165"/>
      <c r="B18" s="165"/>
      <c r="C18" s="165"/>
      <c r="D18" s="165"/>
      <c r="E18" s="170"/>
      <c r="F18" s="170"/>
      <c r="G18" s="172"/>
      <c r="H18" s="172"/>
      <c r="I18" s="172"/>
      <c r="J18" s="172"/>
      <c r="K18" s="172"/>
      <c r="L18" s="172"/>
      <c r="M18" s="172"/>
      <c r="N18" s="188"/>
      <c r="O18" s="172"/>
      <c r="P18" s="172"/>
      <c r="Q18" s="172"/>
      <c r="R18" s="172"/>
      <c r="S18" s="172"/>
      <c r="T18" s="96" t="s">
        <v>26</v>
      </c>
      <c r="U18" s="97"/>
      <c r="V18" s="97"/>
      <c r="W18" s="98">
        <v>0</v>
      </c>
      <c r="X18" s="192"/>
      <c r="Y18" s="192"/>
    </row>
    <row r="19" spans="1:25" ht="24.75" customHeight="1" x14ac:dyDescent="0.2">
      <c r="A19" s="165"/>
      <c r="B19" s="165"/>
      <c r="C19" s="165"/>
      <c r="D19" s="165"/>
      <c r="E19" s="169" t="s">
        <v>30</v>
      </c>
      <c r="F19" s="169" t="s">
        <v>31</v>
      </c>
      <c r="G19" s="171" t="s">
        <v>21</v>
      </c>
      <c r="H19" s="184">
        <v>3</v>
      </c>
      <c r="I19" s="184">
        <v>2</v>
      </c>
      <c r="J19" s="184">
        <v>3</v>
      </c>
      <c r="K19" s="184">
        <v>3</v>
      </c>
      <c r="L19" s="184">
        <v>3</v>
      </c>
      <c r="M19" s="184">
        <f>SUM(H19:L34)</f>
        <v>14</v>
      </c>
      <c r="N19" s="169" t="s">
        <v>32</v>
      </c>
      <c r="O19" s="183">
        <v>269214157</v>
      </c>
      <c r="P19" s="189">
        <v>58988760</v>
      </c>
      <c r="Q19" s="183">
        <v>343198366</v>
      </c>
      <c r="R19" s="183">
        <v>353494317</v>
      </c>
      <c r="S19" s="183">
        <v>364099147</v>
      </c>
      <c r="T19" s="96" t="s">
        <v>23</v>
      </c>
      <c r="U19" s="97">
        <v>58988760</v>
      </c>
      <c r="V19" s="97"/>
      <c r="W19" s="98">
        <v>58988760</v>
      </c>
      <c r="X19" s="190">
        <v>223112110</v>
      </c>
      <c r="Y19" s="190">
        <v>58988760</v>
      </c>
    </row>
    <row r="20" spans="1:25" ht="24.75" customHeight="1" x14ac:dyDescent="0.2">
      <c r="A20" s="165"/>
      <c r="B20" s="165"/>
      <c r="C20" s="165"/>
      <c r="D20" s="165"/>
      <c r="E20" s="170"/>
      <c r="F20" s="170"/>
      <c r="G20" s="172"/>
      <c r="H20" s="172"/>
      <c r="I20" s="172"/>
      <c r="J20" s="172"/>
      <c r="K20" s="172"/>
      <c r="L20" s="172"/>
      <c r="M20" s="172"/>
      <c r="N20" s="170"/>
      <c r="O20" s="172"/>
      <c r="P20" s="172"/>
      <c r="Q20" s="172"/>
      <c r="R20" s="172"/>
      <c r="S20" s="172"/>
      <c r="T20" s="96" t="s">
        <v>24</v>
      </c>
      <c r="U20" s="97"/>
      <c r="V20" s="97"/>
      <c r="W20" s="98">
        <v>0</v>
      </c>
      <c r="X20" s="191"/>
      <c r="Y20" s="191"/>
    </row>
    <row r="21" spans="1:25" ht="24.75" customHeight="1" x14ac:dyDescent="0.2">
      <c r="A21" s="165"/>
      <c r="B21" s="165"/>
      <c r="C21" s="165"/>
      <c r="D21" s="165"/>
      <c r="E21" s="170"/>
      <c r="F21" s="170"/>
      <c r="G21" s="172"/>
      <c r="H21" s="172"/>
      <c r="I21" s="172"/>
      <c r="J21" s="172"/>
      <c r="K21" s="172"/>
      <c r="L21" s="172"/>
      <c r="M21" s="172"/>
      <c r="N21" s="170"/>
      <c r="O21" s="172"/>
      <c r="P21" s="172"/>
      <c r="Q21" s="172"/>
      <c r="R21" s="172"/>
      <c r="S21" s="172"/>
      <c r="T21" s="96" t="s">
        <v>25</v>
      </c>
      <c r="U21" s="97"/>
      <c r="V21" s="97">
        <v>0</v>
      </c>
      <c r="W21" s="98">
        <v>0</v>
      </c>
      <c r="X21" s="191"/>
      <c r="Y21" s="191"/>
    </row>
    <row r="22" spans="1:25" ht="24.75" customHeight="1" x14ac:dyDescent="0.2">
      <c r="A22" s="165"/>
      <c r="B22" s="165"/>
      <c r="C22" s="165"/>
      <c r="D22" s="165"/>
      <c r="E22" s="170"/>
      <c r="F22" s="170"/>
      <c r="G22" s="172"/>
      <c r="H22" s="172"/>
      <c r="I22" s="172"/>
      <c r="J22" s="172"/>
      <c r="K22" s="172"/>
      <c r="L22" s="172"/>
      <c r="M22" s="172"/>
      <c r="N22" s="170"/>
      <c r="O22" s="172"/>
      <c r="P22" s="172"/>
      <c r="Q22" s="172"/>
      <c r="R22" s="172"/>
      <c r="S22" s="172"/>
      <c r="T22" s="96" t="s">
        <v>26</v>
      </c>
      <c r="U22" s="97"/>
      <c r="V22" s="97"/>
      <c r="W22" s="98">
        <v>0</v>
      </c>
      <c r="X22" s="191"/>
      <c r="Y22" s="192"/>
    </row>
    <row r="23" spans="1:25" ht="24.75" customHeight="1" x14ac:dyDescent="0.2">
      <c r="A23" s="165"/>
      <c r="B23" s="165"/>
      <c r="C23" s="165"/>
      <c r="D23" s="165"/>
      <c r="E23" s="170"/>
      <c r="F23" s="170"/>
      <c r="G23" s="172"/>
      <c r="H23" s="172"/>
      <c r="I23" s="172"/>
      <c r="J23" s="172"/>
      <c r="K23" s="172"/>
      <c r="L23" s="172"/>
      <c r="M23" s="172"/>
      <c r="N23" s="169" t="s">
        <v>33</v>
      </c>
      <c r="O23" s="183">
        <v>110084587</v>
      </c>
      <c r="P23" s="189">
        <v>151623350</v>
      </c>
      <c r="Q23" s="183">
        <v>328256659</v>
      </c>
      <c r="R23" s="183">
        <v>338104359</v>
      </c>
      <c r="S23" s="183">
        <v>348247490</v>
      </c>
      <c r="T23" s="96" t="s">
        <v>23</v>
      </c>
      <c r="U23" s="97">
        <v>131623350</v>
      </c>
      <c r="V23" s="97"/>
      <c r="W23" s="98">
        <v>131623350</v>
      </c>
      <c r="X23" s="191"/>
      <c r="Y23" s="190">
        <v>151623350</v>
      </c>
    </row>
    <row r="24" spans="1:25" ht="24.75" customHeight="1" x14ac:dyDescent="0.2">
      <c r="A24" s="165"/>
      <c r="B24" s="165"/>
      <c r="C24" s="165"/>
      <c r="D24" s="165"/>
      <c r="E24" s="170"/>
      <c r="F24" s="170"/>
      <c r="G24" s="172"/>
      <c r="H24" s="172"/>
      <c r="I24" s="172"/>
      <c r="J24" s="172"/>
      <c r="K24" s="172"/>
      <c r="L24" s="172"/>
      <c r="M24" s="172"/>
      <c r="N24" s="170"/>
      <c r="O24" s="172"/>
      <c r="P24" s="172"/>
      <c r="Q24" s="172"/>
      <c r="R24" s="172"/>
      <c r="S24" s="172"/>
      <c r="T24" s="96" t="s">
        <v>24</v>
      </c>
      <c r="U24" s="97"/>
      <c r="V24" s="97"/>
      <c r="W24" s="98">
        <v>0</v>
      </c>
      <c r="X24" s="191"/>
      <c r="Y24" s="191"/>
    </row>
    <row r="25" spans="1:25" ht="24.75" customHeight="1" x14ac:dyDescent="0.2">
      <c r="A25" s="165"/>
      <c r="B25" s="165"/>
      <c r="C25" s="165"/>
      <c r="D25" s="165"/>
      <c r="E25" s="170"/>
      <c r="F25" s="170"/>
      <c r="G25" s="172"/>
      <c r="H25" s="172"/>
      <c r="I25" s="172"/>
      <c r="J25" s="172"/>
      <c r="K25" s="172"/>
      <c r="L25" s="172"/>
      <c r="M25" s="172"/>
      <c r="N25" s="170"/>
      <c r="O25" s="172"/>
      <c r="P25" s="172"/>
      <c r="Q25" s="172"/>
      <c r="R25" s="172"/>
      <c r="S25" s="172"/>
      <c r="T25" s="96" t="s">
        <v>25</v>
      </c>
      <c r="U25" s="97"/>
      <c r="V25" s="97">
        <v>20000000</v>
      </c>
      <c r="W25" s="98">
        <v>20000000</v>
      </c>
      <c r="X25" s="191"/>
      <c r="Y25" s="191"/>
    </row>
    <row r="26" spans="1:25" ht="24.75" customHeight="1" x14ac:dyDescent="0.2">
      <c r="A26" s="165"/>
      <c r="B26" s="165"/>
      <c r="C26" s="165"/>
      <c r="D26" s="165"/>
      <c r="E26" s="170"/>
      <c r="F26" s="170"/>
      <c r="G26" s="172"/>
      <c r="H26" s="172"/>
      <c r="I26" s="172"/>
      <c r="J26" s="172"/>
      <c r="K26" s="172"/>
      <c r="L26" s="172"/>
      <c r="M26" s="172"/>
      <c r="N26" s="170"/>
      <c r="O26" s="172"/>
      <c r="P26" s="172"/>
      <c r="Q26" s="172"/>
      <c r="R26" s="172"/>
      <c r="S26" s="172"/>
      <c r="T26" s="96" t="s">
        <v>26</v>
      </c>
      <c r="U26" s="97"/>
      <c r="V26" s="97"/>
      <c r="W26" s="98">
        <v>0</v>
      </c>
      <c r="X26" s="191"/>
      <c r="Y26" s="192"/>
    </row>
    <row r="27" spans="1:25" ht="24.75" customHeight="1" x14ac:dyDescent="0.2">
      <c r="A27" s="165"/>
      <c r="B27" s="165"/>
      <c r="C27" s="165"/>
      <c r="D27" s="165"/>
      <c r="E27" s="170"/>
      <c r="F27" s="170"/>
      <c r="G27" s="172"/>
      <c r="H27" s="172"/>
      <c r="I27" s="172"/>
      <c r="J27" s="172"/>
      <c r="K27" s="172"/>
      <c r="L27" s="172"/>
      <c r="M27" s="172"/>
      <c r="N27" s="169" t="s">
        <v>28</v>
      </c>
      <c r="O27" s="183">
        <v>302983939</v>
      </c>
      <c r="P27" s="189">
        <v>12500000</v>
      </c>
      <c r="Q27" s="183">
        <v>324556395</v>
      </c>
      <c r="R27" s="183">
        <v>334293087</v>
      </c>
      <c r="S27" s="183">
        <v>344321880</v>
      </c>
      <c r="T27" s="96" t="s">
        <v>23</v>
      </c>
      <c r="U27" s="97"/>
      <c r="V27" s="97"/>
      <c r="W27" s="98">
        <v>0</v>
      </c>
      <c r="X27" s="191"/>
      <c r="Y27" s="190">
        <v>12500000</v>
      </c>
    </row>
    <row r="28" spans="1:25" ht="24.75" customHeight="1" x14ac:dyDescent="0.2">
      <c r="A28" s="165"/>
      <c r="B28" s="165"/>
      <c r="C28" s="165"/>
      <c r="D28" s="165"/>
      <c r="E28" s="170"/>
      <c r="F28" s="170"/>
      <c r="G28" s="172"/>
      <c r="H28" s="172"/>
      <c r="I28" s="172"/>
      <c r="J28" s="172"/>
      <c r="K28" s="172"/>
      <c r="L28" s="172"/>
      <c r="M28" s="172"/>
      <c r="N28" s="170"/>
      <c r="O28" s="172"/>
      <c r="P28" s="172"/>
      <c r="Q28" s="172"/>
      <c r="R28" s="172"/>
      <c r="S28" s="172"/>
      <c r="T28" s="96" t="s">
        <v>24</v>
      </c>
      <c r="U28" s="97"/>
      <c r="V28" s="97"/>
      <c r="W28" s="98">
        <v>0</v>
      </c>
      <c r="X28" s="191"/>
      <c r="Y28" s="191"/>
    </row>
    <row r="29" spans="1:25" ht="24.75" customHeight="1" x14ac:dyDescent="0.2">
      <c r="A29" s="165"/>
      <c r="B29" s="165"/>
      <c r="C29" s="165"/>
      <c r="D29" s="165"/>
      <c r="E29" s="170"/>
      <c r="F29" s="170"/>
      <c r="G29" s="172"/>
      <c r="H29" s="172"/>
      <c r="I29" s="172"/>
      <c r="J29" s="172"/>
      <c r="K29" s="172"/>
      <c r="L29" s="172"/>
      <c r="M29" s="172"/>
      <c r="N29" s="170"/>
      <c r="O29" s="172"/>
      <c r="P29" s="172"/>
      <c r="Q29" s="172"/>
      <c r="R29" s="172"/>
      <c r="S29" s="172"/>
      <c r="T29" s="96" t="s">
        <v>25</v>
      </c>
      <c r="U29" s="97"/>
      <c r="V29" s="97">
        <v>12500000</v>
      </c>
      <c r="W29" s="98">
        <v>12500000</v>
      </c>
      <c r="X29" s="191"/>
      <c r="Y29" s="191"/>
    </row>
    <row r="30" spans="1:25" ht="24.75" customHeight="1" x14ac:dyDescent="0.2">
      <c r="A30" s="165"/>
      <c r="B30" s="165"/>
      <c r="C30" s="165"/>
      <c r="D30" s="165"/>
      <c r="E30" s="170"/>
      <c r="F30" s="170"/>
      <c r="G30" s="172"/>
      <c r="H30" s="172"/>
      <c r="I30" s="172"/>
      <c r="J30" s="172"/>
      <c r="K30" s="172"/>
      <c r="L30" s="172"/>
      <c r="M30" s="172"/>
      <c r="N30" s="170"/>
      <c r="O30" s="172"/>
      <c r="P30" s="172"/>
      <c r="Q30" s="172"/>
      <c r="R30" s="172"/>
      <c r="S30" s="172"/>
      <c r="T30" s="96" t="s">
        <v>26</v>
      </c>
      <c r="U30" s="97"/>
      <c r="V30" s="97"/>
      <c r="W30" s="98">
        <v>0</v>
      </c>
      <c r="X30" s="191"/>
      <c r="Y30" s="192"/>
    </row>
    <row r="31" spans="1:25" ht="24.75" customHeight="1" x14ac:dyDescent="0.2">
      <c r="A31" s="165"/>
      <c r="B31" s="165"/>
      <c r="C31" s="165"/>
      <c r="D31" s="165"/>
      <c r="E31" s="170"/>
      <c r="F31" s="170"/>
      <c r="G31" s="172"/>
      <c r="H31" s="172"/>
      <c r="I31" s="172"/>
      <c r="J31" s="172"/>
      <c r="K31" s="172"/>
      <c r="L31" s="172"/>
      <c r="M31" s="172"/>
      <c r="N31" s="169" t="s">
        <v>29</v>
      </c>
      <c r="O31" s="183">
        <v>123445638</v>
      </c>
      <c r="P31" s="183">
        <v>0</v>
      </c>
      <c r="Q31" s="183">
        <v>132234967</v>
      </c>
      <c r="R31" s="183">
        <v>136202016</v>
      </c>
      <c r="S31" s="183">
        <v>140288077</v>
      </c>
      <c r="T31" s="96" t="s">
        <v>23</v>
      </c>
      <c r="U31" s="97"/>
      <c r="V31" s="97"/>
      <c r="W31" s="98">
        <v>0</v>
      </c>
      <c r="X31" s="191"/>
      <c r="Y31" s="190">
        <v>0</v>
      </c>
    </row>
    <row r="32" spans="1:25" ht="24.75" customHeight="1" x14ac:dyDescent="0.2">
      <c r="A32" s="165"/>
      <c r="B32" s="165"/>
      <c r="C32" s="165"/>
      <c r="D32" s="165"/>
      <c r="E32" s="170"/>
      <c r="F32" s="170"/>
      <c r="G32" s="172"/>
      <c r="H32" s="172"/>
      <c r="I32" s="172"/>
      <c r="J32" s="172"/>
      <c r="K32" s="172"/>
      <c r="L32" s="172"/>
      <c r="M32" s="172"/>
      <c r="N32" s="170"/>
      <c r="O32" s="172"/>
      <c r="P32" s="172"/>
      <c r="Q32" s="172"/>
      <c r="R32" s="172"/>
      <c r="S32" s="172"/>
      <c r="T32" s="96" t="s">
        <v>24</v>
      </c>
      <c r="U32" s="97"/>
      <c r="V32" s="97"/>
      <c r="W32" s="98">
        <v>0</v>
      </c>
      <c r="X32" s="191"/>
      <c r="Y32" s="191"/>
    </row>
    <row r="33" spans="1:25" ht="24.75" customHeight="1" x14ac:dyDescent="0.2">
      <c r="A33" s="165"/>
      <c r="B33" s="165"/>
      <c r="C33" s="165"/>
      <c r="D33" s="165"/>
      <c r="E33" s="170"/>
      <c r="F33" s="170"/>
      <c r="G33" s="172"/>
      <c r="H33" s="172"/>
      <c r="I33" s="172"/>
      <c r="J33" s="172"/>
      <c r="K33" s="172"/>
      <c r="L33" s="172"/>
      <c r="M33" s="172"/>
      <c r="N33" s="170"/>
      <c r="O33" s="172"/>
      <c r="P33" s="172"/>
      <c r="Q33" s="172"/>
      <c r="R33" s="172"/>
      <c r="S33" s="172"/>
      <c r="T33" s="96" t="s">
        <v>25</v>
      </c>
      <c r="U33" s="97"/>
      <c r="V33" s="97">
        <v>0</v>
      </c>
      <c r="W33" s="98">
        <v>0</v>
      </c>
      <c r="X33" s="191"/>
      <c r="Y33" s="191"/>
    </row>
    <row r="34" spans="1:25" ht="24.75" customHeight="1" x14ac:dyDescent="0.2">
      <c r="A34" s="165"/>
      <c r="B34" s="165"/>
      <c r="C34" s="165"/>
      <c r="D34" s="165"/>
      <c r="E34" s="170"/>
      <c r="F34" s="170"/>
      <c r="G34" s="172"/>
      <c r="H34" s="172"/>
      <c r="I34" s="172"/>
      <c r="J34" s="172"/>
      <c r="K34" s="172"/>
      <c r="L34" s="172"/>
      <c r="M34" s="172"/>
      <c r="N34" s="170"/>
      <c r="O34" s="172"/>
      <c r="P34" s="172"/>
      <c r="Q34" s="172"/>
      <c r="R34" s="172"/>
      <c r="S34" s="172"/>
      <c r="T34" s="96" t="s">
        <v>26</v>
      </c>
      <c r="U34" s="97"/>
      <c r="V34" s="97"/>
      <c r="W34" s="98">
        <v>0</v>
      </c>
      <c r="X34" s="192"/>
      <c r="Y34" s="192"/>
    </row>
    <row r="35" spans="1:25" ht="24.75" customHeight="1" x14ac:dyDescent="0.2">
      <c r="A35" s="165"/>
      <c r="B35" s="165"/>
      <c r="C35" s="165"/>
      <c r="D35" s="165"/>
      <c r="E35" s="169" t="s">
        <v>34</v>
      </c>
      <c r="F35" s="169" t="s">
        <v>35</v>
      </c>
      <c r="G35" s="171" t="s">
        <v>21</v>
      </c>
      <c r="H35" s="184">
        <v>2400</v>
      </c>
      <c r="I35" s="184">
        <v>60000</v>
      </c>
      <c r="J35" s="184">
        <v>12174</v>
      </c>
      <c r="K35" s="184">
        <v>12174</v>
      </c>
      <c r="L35" s="184">
        <v>12174</v>
      </c>
      <c r="M35" s="184">
        <v>98922</v>
      </c>
      <c r="N35" s="169" t="s">
        <v>36</v>
      </c>
      <c r="O35" s="183">
        <v>104695820</v>
      </c>
      <c r="P35" s="189">
        <v>73405830</v>
      </c>
      <c r="Q35" s="183">
        <v>166966324</v>
      </c>
      <c r="R35" s="183">
        <v>171975313</v>
      </c>
      <c r="S35" s="183">
        <v>177134573</v>
      </c>
      <c r="T35" s="96" t="s">
        <v>23</v>
      </c>
      <c r="U35" s="97">
        <v>73405830</v>
      </c>
      <c r="V35" s="97"/>
      <c r="W35" s="98">
        <v>73405830</v>
      </c>
      <c r="X35" s="190">
        <v>159484130</v>
      </c>
      <c r="Y35" s="190">
        <v>73405830</v>
      </c>
    </row>
    <row r="36" spans="1:25" ht="24.75" customHeight="1" x14ac:dyDescent="0.2">
      <c r="A36" s="165"/>
      <c r="B36" s="165"/>
      <c r="C36" s="165"/>
      <c r="D36" s="165"/>
      <c r="E36" s="170"/>
      <c r="F36" s="170"/>
      <c r="G36" s="172"/>
      <c r="H36" s="172"/>
      <c r="I36" s="172"/>
      <c r="J36" s="172"/>
      <c r="K36" s="172"/>
      <c r="L36" s="172"/>
      <c r="M36" s="172"/>
      <c r="N36" s="170"/>
      <c r="O36" s="172"/>
      <c r="P36" s="172"/>
      <c r="Q36" s="172"/>
      <c r="R36" s="172"/>
      <c r="S36" s="172"/>
      <c r="T36" s="96" t="s">
        <v>24</v>
      </c>
      <c r="U36" s="97"/>
      <c r="V36" s="97"/>
      <c r="W36" s="98">
        <v>0</v>
      </c>
      <c r="X36" s="191"/>
      <c r="Y36" s="191"/>
    </row>
    <row r="37" spans="1:25" ht="24.75" customHeight="1" x14ac:dyDescent="0.2">
      <c r="A37" s="165"/>
      <c r="B37" s="165"/>
      <c r="C37" s="165"/>
      <c r="D37" s="165"/>
      <c r="E37" s="170"/>
      <c r="F37" s="170"/>
      <c r="G37" s="172"/>
      <c r="H37" s="172"/>
      <c r="I37" s="172"/>
      <c r="J37" s="172"/>
      <c r="K37" s="172"/>
      <c r="L37" s="172"/>
      <c r="M37" s="172"/>
      <c r="N37" s="170"/>
      <c r="O37" s="172"/>
      <c r="P37" s="172"/>
      <c r="Q37" s="172"/>
      <c r="R37" s="172"/>
      <c r="S37" s="172"/>
      <c r="T37" s="96" t="s">
        <v>25</v>
      </c>
      <c r="U37" s="97"/>
      <c r="V37" s="97">
        <v>0</v>
      </c>
      <c r="W37" s="98">
        <v>0</v>
      </c>
      <c r="X37" s="191"/>
      <c r="Y37" s="191"/>
    </row>
    <row r="38" spans="1:25" ht="24.75" customHeight="1" x14ac:dyDescent="0.2">
      <c r="A38" s="165"/>
      <c r="B38" s="165"/>
      <c r="C38" s="165"/>
      <c r="D38" s="165"/>
      <c r="E38" s="170"/>
      <c r="F38" s="170"/>
      <c r="G38" s="172"/>
      <c r="H38" s="172"/>
      <c r="I38" s="172"/>
      <c r="J38" s="172"/>
      <c r="K38" s="172"/>
      <c r="L38" s="172"/>
      <c r="M38" s="172"/>
      <c r="N38" s="170"/>
      <c r="O38" s="172"/>
      <c r="P38" s="172"/>
      <c r="Q38" s="172"/>
      <c r="R38" s="172"/>
      <c r="S38" s="172"/>
      <c r="T38" s="96" t="s">
        <v>26</v>
      </c>
      <c r="U38" s="97"/>
      <c r="V38" s="97"/>
      <c r="W38" s="98">
        <v>0</v>
      </c>
      <c r="X38" s="191"/>
      <c r="Y38" s="192"/>
    </row>
    <row r="39" spans="1:25" ht="24.75" customHeight="1" x14ac:dyDescent="0.2">
      <c r="A39" s="165"/>
      <c r="B39" s="165"/>
      <c r="C39" s="165"/>
      <c r="D39" s="165"/>
      <c r="E39" s="170"/>
      <c r="F39" s="170"/>
      <c r="G39" s="172"/>
      <c r="H39" s="172"/>
      <c r="I39" s="172"/>
      <c r="J39" s="172"/>
      <c r="K39" s="172"/>
      <c r="L39" s="172"/>
      <c r="M39" s="172"/>
      <c r="N39" s="169" t="s">
        <v>37</v>
      </c>
      <c r="O39" s="183">
        <v>24468810</v>
      </c>
      <c r="P39" s="189">
        <v>33341600</v>
      </c>
      <c r="Q39" s="183">
        <v>26210989</v>
      </c>
      <c r="R39" s="183">
        <v>26997319</v>
      </c>
      <c r="S39" s="183">
        <v>27807239</v>
      </c>
      <c r="T39" s="96" t="s">
        <v>23</v>
      </c>
      <c r="U39" s="97">
        <v>33341600</v>
      </c>
      <c r="V39" s="97"/>
      <c r="W39" s="98">
        <v>33341600</v>
      </c>
      <c r="X39" s="191"/>
      <c r="Y39" s="190">
        <v>33341600</v>
      </c>
    </row>
    <row r="40" spans="1:25" ht="24.75" customHeight="1" x14ac:dyDescent="0.2">
      <c r="A40" s="165"/>
      <c r="B40" s="165"/>
      <c r="C40" s="165"/>
      <c r="D40" s="165"/>
      <c r="E40" s="170"/>
      <c r="F40" s="170"/>
      <c r="G40" s="172"/>
      <c r="H40" s="172"/>
      <c r="I40" s="172"/>
      <c r="J40" s="172"/>
      <c r="K40" s="172"/>
      <c r="L40" s="172"/>
      <c r="M40" s="172"/>
      <c r="N40" s="170"/>
      <c r="O40" s="172"/>
      <c r="P40" s="172"/>
      <c r="Q40" s="172"/>
      <c r="R40" s="172"/>
      <c r="S40" s="172"/>
      <c r="T40" s="96" t="s">
        <v>24</v>
      </c>
      <c r="U40" s="97"/>
      <c r="V40" s="97"/>
      <c r="W40" s="98">
        <v>0</v>
      </c>
      <c r="X40" s="191"/>
      <c r="Y40" s="191"/>
    </row>
    <row r="41" spans="1:25" ht="24.75" customHeight="1" x14ac:dyDescent="0.2">
      <c r="A41" s="165"/>
      <c r="B41" s="165"/>
      <c r="C41" s="165"/>
      <c r="D41" s="165"/>
      <c r="E41" s="170"/>
      <c r="F41" s="170"/>
      <c r="G41" s="172"/>
      <c r="H41" s="172"/>
      <c r="I41" s="172"/>
      <c r="J41" s="172"/>
      <c r="K41" s="172"/>
      <c r="L41" s="172"/>
      <c r="M41" s="172"/>
      <c r="N41" s="170"/>
      <c r="O41" s="172"/>
      <c r="P41" s="172"/>
      <c r="Q41" s="172"/>
      <c r="R41" s="172"/>
      <c r="S41" s="172"/>
      <c r="T41" s="96" t="s">
        <v>25</v>
      </c>
      <c r="U41" s="97"/>
      <c r="V41" s="97">
        <v>0</v>
      </c>
      <c r="W41" s="98">
        <v>0</v>
      </c>
      <c r="X41" s="191"/>
      <c r="Y41" s="191"/>
    </row>
    <row r="42" spans="1:25" ht="24.75" customHeight="1" x14ac:dyDescent="0.2">
      <c r="A42" s="165"/>
      <c r="B42" s="165"/>
      <c r="C42" s="165"/>
      <c r="D42" s="165"/>
      <c r="E42" s="170"/>
      <c r="F42" s="170"/>
      <c r="G42" s="172"/>
      <c r="H42" s="172"/>
      <c r="I42" s="172"/>
      <c r="J42" s="172"/>
      <c r="K42" s="172"/>
      <c r="L42" s="172"/>
      <c r="M42" s="172"/>
      <c r="N42" s="170"/>
      <c r="O42" s="172"/>
      <c r="P42" s="172"/>
      <c r="Q42" s="172"/>
      <c r="R42" s="172"/>
      <c r="S42" s="172"/>
      <c r="T42" s="96" t="s">
        <v>26</v>
      </c>
      <c r="U42" s="97"/>
      <c r="V42" s="97"/>
      <c r="W42" s="98">
        <v>0</v>
      </c>
      <c r="X42" s="191"/>
      <c r="Y42" s="192"/>
    </row>
    <row r="43" spans="1:25" ht="24.75" customHeight="1" x14ac:dyDescent="0.2">
      <c r="A43" s="165"/>
      <c r="B43" s="165"/>
      <c r="C43" s="165"/>
      <c r="D43" s="165"/>
      <c r="E43" s="170"/>
      <c r="F43" s="170"/>
      <c r="G43" s="172"/>
      <c r="H43" s="172"/>
      <c r="I43" s="172"/>
      <c r="J43" s="172"/>
      <c r="K43" s="172"/>
      <c r="L43" s="172"/>
      <c r="M43" s="172"/>
      <c r="N43" s="169" t="s">
        <v>38</v>
      </c>
      <c r="O43" s="183">
        <v>48937220</v>
      </c>
      <c r="P43" s="189">
        <v>52736700</v>
      </c>
      <c r="Q43" s="183">
        <v>737371550</v>
      </c>
      <c r="R43" s="183">
        <v>759492697</v>
      </c>
      <c r="S43" s="183">
        <v>782277477</v>
      </c>
      <c r="T43" s="96" t="s">
        <v>23</v>
      </c>
      <c r="U43" s="97">
        <v>52736700</v>
      </c>
      <c r="V43" s="97"/>
      <c r="W43" s="98">
        <v>52736700</v>
      </c>
      <c r="X43" s="191"/>
      <c r="Y43" s="190">
        <v>52736700</v>
      </c>
    </row>
    <row r="44" spans="1:25" ht="24.75" customHeight="1" x14ac:dyDescent="0.2">
      <c r="A44" s="165"/>
      <c r="B44" s="165"/>
      <c r="C44" s="165"/>
      <c r="D44" s="165"/>
      <c r="E44" s="170"/>
      <c r="F44" s="170"/>
      <c r="G44" s="172"/>
      <c r="H44" s="172"/>
      <c r="I44" s="172"/>
      <c r="J44" s="172"/>
      <c r="K44" s="172"/>
      <c r="L44" s="172"/>
      <c r="M44" s="172"/>
      <c r="N44" s="170"/>
      <c r="O44" s="172"/>
      <c r="P44" s="172"/>
      <c r="Q44" s="172"/>
      <c r="R44" s="172"/>
      <c r="S44" s="172"/>
      <c r="T44" s="96" t="s">
        <v>24</v>
      </c>
      <c r="U44" s="97"/>
      <c r="V44" s="97"/>
      <c r="W44" s="98">
        <v>0</v>
      </c>
      <c r="X44" s="191"/>
      <c r="Y44" s="191"/>
    </row>
    <row r="45" spans="1:25" ht="24.75" customHeight="1" x14ac:dyDescent="0.2">
      <c r="A45" s="165"/>
      <c r="B45" s="165"/>
      <c r="C45" s="165"/>
      <c r="D45" s="165"/>
      <c r="E45" s="170"/>
      <c r="F45" s="170"/>
      <c r="G45" s="172"/>
      <c r="H45" s="172"/>
      <c r="I45" s="172"/>
      <c r="J45" s="172"/>
      <c r="K45" s="172"/>
      <c r="L45" s="172"/>
      <c r="M45" s="172"/>
      <c r="N45" s="170"/>
      <c r="O45" s="172"/>
      <c r="P45" s="172"/>
      <c r="Q45" s="172"/>
      <c r="R45" s="172"/>
      <c r="S45" s="172"/>
      <c r="T45" s="96" t="s">
        <v>25</v>
      </c>
      <c r="U45" s="97"/>
      <c r="V45" s="97">
        <v>0</v>
      </c>
      <c r="W45" s="98">
        <v>0</v>
      </c>
      <c r="X45" s="191"/>
      <c r="Y45" s="191"/>
    </row>
    <row r="46" spans="1:25" ht="24.75" customHeight="1" x14ac:dyDescent="0.2">
      <c r="A46" s="165"/>
      <c r="B46" s="165"/>
      <c r="C46" s="165"/>
      <c r="D46" s="165"/>
      <c r="E46" s="170"/>
      <c r="F46" s="170"/>
      <c r="G46" s="172"/>
      <c r="H46" s="172"/>
      <c r="I46" s="172"/>
      <c r="J46" s="172"/>
      <c r="K46" s="172"/>
      <c r="L46" s="172"/>
      <c r="M46" s="172"/>
      <c r="N46" s="170"/>
      <c r="O46" s="172"/>
      <c r="P46" s="172"/>
      <c r="Q46" s="172"/>
      <c r="R46" s="172"/>
      <c r="S46" s="172"/>
      <c r="T46" s="96" t="s">
        <v>26</v>
      </c>
      <c r="U46" s="97"/>
      <c r="V46" s="97"/>
      <c r="W46" s="98">
        <v>0</v>
      </c>
      <c r="X46" s="192"/>
      <c r="Y46" s="192"/>
    </row>
    <row r="47" spans="1:25" ht="24.75" customHeight="1" x14ac:dyDescent="0.2">
      <c r="A47" s="165"/>
      <c r="B47" s="165"/>
      <c r="C47" s="165"/>
      <c r="D47" s="168" t="s">
        <v>39</v>
      </c>
      <c r="E47" s="169" t="s">
        <v>40</v>
      </c>
      <c r="F47" s="169" t="s">
        <v>41</v>
      </c>
      <c r="G47" s="171" t="s">
        <v>21</v>
      </c>
      <c r="H47" s="171">
        <v>14</v>
      </c>
      <c r="I47" s="171">
        <f>125+33</f>
        <v>158</v>
      </c>
      <c r="J47" s="171">
        <v>14</v>
      </c>
      <c r="K47" s="171">
        <v>14</v>
      </c>
      <c r="L47" s="171">
        <v>14</v>
      </c>
      <c r="M47" s="171">
        <f>SUM(H47:L74)</f>
        <v>214</v>
      </c>
      <c r="N47" s="193" t="s">
        <v>42</v>
      </c>
      <c r="O47" s="183" t="s">
        <v>43</v>
      </c>
      <c r="P47" s="189">
        <v>186412060</v>
      </c>
      <c r="Q47" s="195">
        <v>205053266</v>
      </c>
      <c r="R47" s="189">
        <v>225558592.59999999</v>
      </c>
      <c r="S47" s="189">
        <v>248114451.86000001</v>
      </c>
      <c r="T47" s="96" t="s">
        <v>23</v>
      </c>
      <c r="U47" s="97">
        <v>166412060</v>
      </c>
      <c r="V47" s="97"/>
      <c r="W47" s="98">
        <v>166412060</v>
      </c>
      <c r="X47" s="190">
        <v>1454812240</v>
      </c>
      <c r="Y47" s="190">
        <v>186412060</v>
      </c>
    </row>
    <row r="48" spans="1:25" ht="24.75" customHeight="1" x14ac:dyDescent="0.2">
      <c r="A48" s="165"/>
      <c r="B48" s="165"/>
      <c r="C48" s="165"/>
      <c r="D48" s="165"/>
      <c r="E48" s="170"/>
      <c r="F48" s="170"/>
      <c r="G48" s="172"/>
      <c r="H48" s="172"/>
      <c r="I48" s="172"/>
      <c r="J48" s="172"/>
      <c r="K48" s="172"/>
      <c r="L48" s="172"/>
      <c r="M48" s="172"/>
      <c r="N48" s="170"/>
      <c r="O48" s="172"/>
      <c r="P48" s="172"/>
      <c r="Q48" s="195"/>
      <c r="R48" s="172"/>
      <c r="S48" s="172"/>
      <c r="T48" s="96" t="s">
        <v>24</v>
      </c>
      <c r="U48" s="97"/>
      <c r="V48" s="97"/>
      <c r="W48" s="98">
        <v>0</v>
      </c>
      <c r="X48" s="191"/>
      <c r="Y48" s="191"/>
    </row>
    <row r="49" spans="1:25" ht="24.75" customHeight="1" x14ac:dyDescent="0.2">
      <c r="A49" s="165"/>
      <c r="B49" s="165"/>
      <c r="C49" s="165"/>
      <c r="D49" s="165"/>
      <c r="E49" s="170"/>
      <c r="F49" s="170"/>
      <c r="G49" s="172"/>
      <c r="H49" s="172"/>
      <c r="I49" s="172"/>
      <c r="J49" s="172"/>
      <c r="K49" s="172"/>
      <c r="L49" s="172"/>
      <c r="M49" s="172"/>
      <c r="N49" s="170"/>
      <c r="O49" s="172"/>
      <c r="P49" s="172"/>
      <c r="Q49" s="195"/>
      <c r="R49" s="172"/>
      <c r="S49" s="172"/>
      <c r="T49" s="96" t="s">
        <v>25</v>
      </c>
      <c r="U49" s="97"/>
      <c r="V49" s="97">
        <v>20000000</v>
      </c>
      <c r="W49" s="98">
        <v>20000000</v>
      </c>
      <c r="X49" s="191"/>
      <c r="Y49" s="191"/>
    </row>
    <row r="50" spans="1:25" ht="24.75" customHeight="1" x14ac:dyDescent="0.2">
      <c r="A50" s="165"/>
      <c r="B50" s="165"/>
      <c r="C50" s="165"/>
      <c r="D50" s="165"/>
      <c r="E50" s="170"/>
      <c r="F50" s="170"/>
      <c r="G50" s="172"/>
      <c r="H50" s="172"/>
      <c r="I50" s="172"/>
      <c r="J50" s="172"/>
      <c r="K50" s="172"/>
      <c r="L50" s="172"/>
      <c r="M50" s="172"/>
      <c r="N50" s="170"/>
      <c r="O50" s="172"/>
      <c r="P50" s="172"/>
      <c r="Q50" s="195"/>
      <c r="R50" s="172"/>
      <c r="S50" s="172"/>
      <c r="T50" s="96" t="s">
        <v>26</v>
      </c>
      <c r="U50" s="97"/>
      <c r="V50" s="97"/>
      <c r="W50" s="98">
        <v>0</v>
      </c>
      <c r="X50" s="191"/>
      <c r="Y50" s="192"/>
    </row>
    <row r="51" spans="1:25" ht="24.75" customHeight="1" x14ac:dyDescent="0.2">
      <c r="A51" s="165"/>
      <c r="B51" s="165"/>
      <c r="C51" s="165"/>
      <c r="D51" s="165"/>
      <c r="E51" s="170"/>
      <c r="F51" s="170"/>
      <c r="G51" s="172"/>
      <c r="H51" s="172"/>
      <c r="I51" s="172"/>
      <c r="J51" s="172"/>
      <c r="K51" s="172"/>
      <c r="L51" s="172"/>
      <c r="M51" s="172"/>
      <c r="N51" s="193" t="s">
        <v>44</v>
      </c>
      <c r="O51" s="183" t="s">
        <v>43</v>
      </c>
      <c r="P51" s="189">
        <v>273800000</v>
      </c>
      <c r="Q51" s="189">
        <v>301180000</v>
      </c>
      <c r="R51" s="189">
        <v>331298000</v>
      </c>
      <c r="S51" s="183">
        <v>364427800</v>
      </c>
      <c r="T51" s="96" t="s">
        <v>23</v>
      </c>
      <c r="U51" s="97">
        <v>153800000</v>
      </c>
      <c r="V51" s="97"/>
      <c r="W51" s="98">
        <v>153800000</v>
      </c>
      <c r="X51" s="191"/>
      <c r="Y51" s="190">
        <v>273800000</v>
      </c>
    </row>
    <row r="52" spans="1:25" ht="24.75" customHeight="1" x14ac:dyDescent="0.2">
      <c r="A52" s="165"/>
      <c r="B52" s="165"/>
      <c r="C52" s="165"/>
      <c r="D52" s="165"/>
      <c r="E52" s="170"/>
      <c r="F52" s="170"/>
      <c r="G52" s="172"/>
      <c r="H52" s="172"/>
      <c r="I52" s="172"/>
      <c r="J52" s="172"/>
      <c r="K52" s="172"/>
      <c r="L52" s="172"/>
      <c r="M52" s="172"/>
      <c r="N52" s="170"/>
      <c r="O52" s="172"/>
      <c r="P52" s="172"/>
      <c r="Q52" s="172"/>
      <c r="R52" s="172"/>
      <c r="S52" s="172"/>
      <c r="T52" s="96" t="s">
        <v>24</v>
      </c>
      <c r="U52" s="97"/>
      <c r="V52" s="97"/>
      <c r="W52" s="98">
        <v>0</v>
      </c>
      <c r="X52" s="191"/>
      <c r="Y52" s="191"/>
    </row>
    <row r="53" spans="1:25" ht="24.75" customHeight="1" x14ac:dyDescent="0.2">
      <c r="A53" s="165"/>
      <c r="B53" s="165"/>
      <c r="C53" s="165"/>
      <c r="D53" s="165"/>
      <c r="E53" s="170"/>
      <c r="F53" s="170"/>
      <c r="G53" s="172"/>
      <c r="H53" s="172"/>
      <c r="I53" s="172"/>
      <c r="J53" s="172"/>
      <c r="K53" s="172"/>
      <c r="L53" s="172"/>
      <c r="M53" s="172"/>
      <c r="N53" s="170"/>
      <c r="O53" s="172"/>
      <c r="P53" s="172"/>
      <c r="Q53" s="172"/>
      <c r="R53" s="172"/>
      <c r="S53" s="172"/>
      <c r="T53" s="96" t="s">
        <v>25</v>
      </c>
      <c r="U53" s="97"/>
      <c r="V53" s="97">
        <v>120000000</v>
      </c>
      <c r="W53" s="98">
        <v>120000000</v>
      </c>
      <c r="X53" s="191"/>
      <c r="Y53" s="191"/>
    </row>
    <row r="54" spans="1:25" ht="24.75" customHeight="1" x14ac:dyDescent="0.2">
      <c r="A54" s="165"/>
      <c r="B54" s="165"/>
      <c r="C54" s="165"/>
      <c r="D54" s="165"/>
      <c r="E54" s="170"/>
      <c r="F54" s="170"/>
      <c r="G54" s="172"/>
      <c r="H54" s="172"/>
      <c r="I54" s="172"/>
      <c r="J54" s="172"/>
      <c r="K54" s="172"/>
      <c r="L54" s="172"/>
      <c r="M54" s="172"/>
      <c r="N54" s="170"/>
      <c r="O54" s="172"/>
      <c r="P54" s="172"/>
      <c r="Q54" s="172"/>
      <c r="R54" s="172"/>
      <c r="S54" s="172"/>
      <c r="T54" s="96" t="s">
        <v>26</v>
      </c>
      <c r="U54" s="97"/>
      <c r="V54" s="97"/>
      <c r="W54" s="98">
        <v>0</v>
      </c>
      <c r="X54" s="191"/>
      <c r="Y54" s="192"/>
    </row>
    <row r="55" spans="1:25" ht="24.75" customHeight="1" x14ac:dyDescent="0.2">
      <c r="A55" s="165"/>
      <c r="B55" s="165"/>
      <c r="C55" s="165"/>
      <c r="D55" s="165"/>
      <c r="E55" s="170"/>
      <c r="F55" s="170"/>
      <c r="G55" s="172"/>
      <c r="H55" s="172"/>
      <c r="I55" s="172"/>
      <c r="J55" s="172"/>
      <c r="K55" s="172"/>
      <c r="L55" s="172"/>
      <c r="M55" s="172"/>
      <c r="N55" s="193" t="s">
        <v>45</v>
      </c>
      <c r="O55" s="183" t="s">
        <v>43</v>
      </c>
      <c r="P55" s="189">
        <v>644600180</v>
      </c>
      <c r="Q55" s="189">
        <v>709060198</v>
      </c>
      <c r="R55" s="189">
        <v>779966217.79999995</v>
      </c>
      <c r="S55" s="189">
        <v>857962839.58000004</v>
      </c>
      <c r="T55" s="96" t="s">
        <v>23</v>
      </c>
      <c r="U55" s="97">
        <v>407100180</v>
      </c>
      <c r="V55" s="97"/>
      <c r="W55" s="98">
        <v>407100180</v>
      </c>
      <c r="X55" s="191"/>
      <c r="Y55" s="190">
        <v>644600180</v>
      </c>
    </row>
    <row r="56" spans="1:25" ht="24.75" customHeight="1" x14ac:dyDescent="0.2">
      <c r="A56" s="165"/>
      <c r="B56" s="165"/>
      <c r="C56" s="165"/>
      <c r="D56" s="165"/>
      <c r="E56" s="170"/>
      <c r="F56" s="170"/>
      <c r="G56" s="172"/>
      <c r="H56" s="172"/>
      <c r="I56" s="172"/>
      <c r="J56" s="172"/>
      <c r="K56" s="172"/>
      <c r="L56" s="172"/>
      <c r="M56" s="172"/>
      <c r="N56" s="170"/>
      <c r="O56" s="172"/>
      <c r="P56" s="172"/>
      <c r="Q56" s="172"/>
      <c r="R56" s="172"/>
      <c r="S56" s="172"/>
      <c r="T56" s="96" t="s">
        <v>24</v>
      </c>
      <c r="U56" s="97"/>
      <c r="V56" s="97"/>
      <c r="W56" s="98">
        <v>0</v>
      </c>
      <c r="X56" s="191"/>
      <c r="Y56" s="191"/>
    </row>
    <row r="57" spans="1:25" ht="24.75" customHeight="1" x14ac:dyDescent="0.2">
      <c r="A57" s="165"/>
      <c r="B57" s="165"/>
      <c r="C57" s="165"/>
      <c r="D57" s="165"/>
      <c r="E57" s="170"/>
      <c r="F57" s="170"/>
      <c r="G57" s="172"/>
      <c r="H57" s="172"/>
      <c r="I57" s="172"/>
      <c r="J57" s="172"/>
      <c r="K57" s="172"/>
      <c r="L57" s="172"/>
      <c r="M57" s="172"/>
      <c r="N57" s="170"/>
      <c r="O57" s="172"/>
      <c r="P57" s="172"/>
      <c r="Q57" s="172"/>
      <c r="R57" s="172"/>
      <c r="S57" s="172"/>
      <c r="T57" s="96" t="s">
        <v>25</v>
      </c>
      <c r="U57" s="97"/>
      <c r="V57" s="97">
        <v>237500000</v>
      </c>
      <c r="W57" s="98">
        <v>237500000</v>
      </c>
      <c r="X57" s="191"/>
      <c r="Y57" s="191"/>
    </row>
    <row r="58" spans="1:25" ht="24.75" customHeight="1" x14ac:dyDescent="0.2">
      <c r="A58" s="165"/>
      <c r="B58" s="165"/>
      <c r="C58" s="165"/>
      <c r="D58" s="165"/>
      <c r="E58" s="170"/>
      <c r="F58" s="170"/>
      <c r="G58" s="172"/>
      <c r="H58" s="172"/>
      <c r="I58" s="172"/>
      <c r="J58" s="172"/>
      <c r="K58" s="172"/>
      <c r="L58" s="172"/>
      <c r="M58" s="172"/>
      <c r="N58" s="170"/>
      <c r="O58" s="172"/>
      <c r="P58" s="172"/>
      <c r="Q58" s="172"/>
      <c r="R58" s="172"/>
      <c r="S58" s="172"/>
      <c r="T58" s="96" t="s">
        <v>26</v>
      </c>
      <c r="U58" s="97"/>
      <c r="V58" s="97"/>
      <c r="W58" s="98">
        <v>0</v>
      </c>
      <c r="X58" s="191"/>
      <c r="Y58" s="192"/>
    </row>
    <row r="59" spans="1:25" ht="24.75" customHeight="1" x14ac:dyDescent="0.2">
      <c r="A59" s="165"/>
      <c r="B59" s="165"/>
      <c r="C59" s="165"/>
      <c r="D59" s="165"/>
      <c r="E59" s="170"/>
      <c r="F59" s="170"/>
      <c r="G59" s="172"/>
      <c r="H59" s="172"/>
      <c r="I59" s="172"/>
      <c r="J59" s="172"/>
      <c r="K59" s="172"/>
      <c r="L59" s="172"/>
      <c r="M59" s="172"/>
      <c r="N59" s="193" t="s">
        <v>46</v>
      </c>
      <c r="O59" s="183" t="s">
        <v>43</v>
      </c>
      <c r="P59" s="189">
        <v>350000000</v>
      </c>
      <c r="Q59" s="189">
        <v>385000000</v>
      </c>
      <c r="R59" s="189">
        <v>423500000</v>
      </c>
      <c r="S59" s="189">
        <v>465850000</v>
      </c>
      <c r="T59" s="96" t="s">
        <v>23</v>
      </c>
      <c r="U59" s="97">
        <v>350000000</v>
      </c>
      <c r="V59" s="97"/>
      <c r="W59" s="98">
        <v>350000000</v>
      </c>
      <c r="X59" s="191"/>
      <c r="Y59" s="190">
        <v>350000000</v>
      </c>
    </row>
    <row r="60" spans="1:25" ht="24.75" customHeight="1" x14ac:dyDescent="0.2">
      <c r="A60" s="165"/>
      <c r="B60" s="165"/>
      <c r="C60" s="165"/>
      <c r="D60" s="165"/>
      <c r="E60" s="170"/>
      <c r="F60" s="170"/>
      <c r="G60" s="172"/>
      <c r="H60" s="172"/>
      <c r="I60" s="172"/>
      <c r="J60" s="172"/>
      <c r="K60" s="172"/>
      <c r="L60" s="172"/>
      <c r="M60" s="172"/>
      <c r="N60" s="170"/>
      <c r="O60" s="172"/>
      <c r="P60" s="172"/>
      <c r="Q60" s="172"/>
      <c r="R60" s="172"/>
      <c r="S60" s="172"/>
      <c r="T60" s="96" t="s">
        <v>24</v>
      </c>
      <c r="U60" s="97"/>
      <c r="V60" s="97"/>
      <c r="W60" s="98">
        <v>0</v>
      </c>
      <c r="X60" s="191"/>
      <c r="Y60" s="191"/>
    </row>
    <row r="61" spans="1:25" ht="24.75" customHeight="1" x14ac:dyDescent="0.2">
      <c r="A61" s="165"/>
      <c r="B61" s="165"/>
      <c r="C61" s="165"/>
      <c r="D61" s="165"/>
      <c r="E61" s="170"/>
      <c r="F61" s="170"/>
      <c r="G61" s="172"/>
      <c r="H61" s="172"/>
      <c r="I61" s="172"/>
      <c r="J61" s="172"/>
      <c r="K61" s="172"/>
      <c r="L61" s="172"/>
      <c r="M61" s="172"/>
      <c r="N61" s="170"/>
      <c r="O61" s="172"/>
      <c r="P61" s="172"/>
      <c r="Q61" s="172"/>
      <c r="R61" s="172"/>
      <c r="S61" s="172"/>
      <c r="T61" s="96" t="s">
        <v>25</v>
      </c>
      <c r="U61" s="97"/>
      <c r="V61" s="97">
        <v>0</v>
      </c>
      <c r="W61" s="98">
        <v>0</v>
      </c>
      <c r="X61" s="191"/>
      <c r="Y61" s="191"/>
    </row>
    <row r="62" spans="1:25" ht="24.75" customHeight="1" x14ac:dyDescent="0.2">
      <c r="A62" s="165"/>
      <c r="B62" s="165"/>
      <c r="C62" s="165"/>
      <c r="D62" s="165"/>
      <c r="E62" s="170"/>
      <c r="F62" s="170"/>
      <c r="G62" s="172"/>
      <c r="H62" s="172"/>
      <c r="I62" s="172"/>
      <c r="J62" s="172"/>
      <c r="K62" s="172"/>
      <c r="L62" s="172"/>
      <c r="M62" s="172"/>
      <c r="N62" s="170"/>
      <c r="O62" s="172"/>
      <c r="P62" s="172"/>
      <c r="Q62" s="172"/>
      <c r="R62" s="172"/>
      <c r="S62" s="172"/>
      <c r="T62" s="96" t="s">
        <v>26</v>
      </c>
      <c r="U62" s="97"/>
      <c r="V62" s="97"/>
      <c r="W62" s="98">
        <v>0</v>
      </c>
      <c r="X62" s="192"/>
      <c r="Y62" s="192"/>
    </row>
    <row r="63" spans="1:25" ht="24.75" hidden="1" customHeight="1" x14ac:dyDescent="0.2">
      <c r="A63" s="165"/>
      <c r="B63" s="165"/>
      <c r="C63" s="165"/>
      <c r="D63" s="165"/>
      <c r="E63" s="170"/>
      <c r="F63" s="170"/>
      <c r="G63" s="172"/>
      <c r="H63" s="172"/>
      <c r="I63" s="172"/>
      <c r="J63" s="172"/>
      <c r="K63" s="172"/>
      <c r="L63" s="172"/>
      <c r="M63" s="172"/>
      <c r="N63" s="194" t="s">
        <v>47</v>
      </c>
      <c r="O63" s="183">
        <v>408874910</v>
      </c>
      <c r="P63" s="183">
        <v>511229906</v>
      </c>
      <c r="Q63" s="183">
        <v>526566804</v>
      </c>
      <c r="R63" s="183">
        <v>542363808</v>
      </c>
      <c r="S63" s="183">
        <v>558634722</v>
      </c>
      <c r="T63" s="96" t="s">
        <v>23</v>
      </c>
      <c r="U63" s="97"/>
      <c r="V63" s="97"/>
      <c r="W63" s="98"/>
      <c r="X63" s="190"/>
      <c r="Y63" s="190"/>
    </row>
    <row r="64" spans="1:25" ht="24.75" hidden="1" customHeight="1" x14ac:dyDescent="0.2">
      <c r="A64" s="165"/>
      <c r="B64" s="165"/>
      <c r="C64" s="165"/>
      <c r="D64" s="165"/>
      <c r="E64" s="170"/>
      <c r="F64" s="170"/>
      <c r="G64" s="172"/>
      <c r="H64" s="172"/>
      <c r="I64" s="172"/>
      <c r="J64" s="172"/>
      <c r="K64" s="172"/>
      <c r="L64" s="172"/>
      <c r="M64" s="172"/>
      <c r="N64" s="170"/>
      <c r="O64" s="172"/>
      <c r="P64" s="172"/>
      <c r="Q64" s="172"/>
      <c r="R64" s="172"/>
      <c r="S64" s="172"/>
      <c r="T64" s="96" t="s">
        <v>24</v>
      </c>
      <c r="U64" s="97"/>
      <c r="V64" s="97"/>
      <c r="W64" s="98"/>
      <c r="X64" s="191"/>
      <c r="Y64" s="191"/>
    </row>
    <row r="65" spans="1:25" ht="24.75" hidden="1" customHeight="1" x14ac:dyDescent="0.2">
      <c r="A65" s="165"/>
      <c r="B65" s="165"/>
      <c r="C65" s="165"/>
      <c r="D65" s="165"/>
      <c r="E65" s="170"/>
      <c r="F65" s="170"/>
      <c r="G65" s="172"/>
      <c r="H65" s="172"/>
      <c r="I65" s="172"/>
      <c r="J65" s="172"/>
      <c r="K65" s="172"/>
      <c r="L65" s="172"/>
      <c r="M65" s="172"/>
      <c r="N65" s="170"/>
      <c r="O65" s="172"/>
      <c r="P65" s="172"/>
      <c r="Q65" s="172"/>
      <c r="R65" s="172"/>
      <c r="S65" s="172"/>
      <c r="T65" s="96" t="s">
        <v>25</v>
      </c>
      <c r="U65" s="97"/>
      <c r="V65" s="97"/>
      <c r="W65" s="98"/>
      <c r="X65" s="191"/>
      <c r="Y65" s="191"/>
    </row>
    <row r="66" spans="1:25" ht="24.75" hidden="1" customHeight="1" thickBot="1" x14ac:dyDescent="0.25">
      <c r="A66" s="165"/>
      <c r="B66" s="165"/>
      <c r="C66" s="165"/>
      <c r="D66" s="165"/>
      <c r="E66" s="170"/>
      <c r="F66" s="170"/>
      <c r="G66" s="172"/>
      <c r="H66" s="172"/>
      <c r="I66" s="172"/>
      <c r="J66" s="172"/>
      <c r="K66" s="172"/>
      <c r="L66" s="172"/>
      <c r="M66" s="172"/>
      <c r="N66" s="170"/>
      <c r="O66" s="172"/>
      <c r="P66" s="172"/>
      <c r="Q66" s="172"/>
      <c r="R66" s="172"/>
      <c r="S66" s="172"/>
      <c r="T66" s="96" t="s">
        <v>26</v>
      </c>
      <c r="U66" s="97"/>
      <c r="V66" s="97"/>
      <c r="W66" s="98"/>
      <c r="X66" s="191"/>
      <c r="Y66" s="191"/>
    </row>
    <row r="67" spans="1:25" ht="24.75" hidden="1" customHeight="1" x14ac:dyDescent="0.2">
      <c r="A67" s="165"/>
      <c r="B67" s="165"/>
      <c r="C67" s="165"/>
      <c r="D67" s="165"/>
      <c r="E67" s="170"/>
      <c r="F67" s="170"/>
      <c r="G67" s="172"/>
      <c r="H67" s="172"/>
      <c r="I67" s="172"/>
      <c r="J67" s="172"/>
      <c r="K67" s="172"/>
      <c r="L67" s="172"/>
      <c r="M67" s="172"/>
      <c r="N67" s="194" t="s">
        <v>48</v>
      </c>
      <c r="O67" s="183">
        <v>170143810</v>
      </c>
      <c r="P67" s="183">
        <v>427781733</v>
      </c>
      <c r="Q67" s="183">
        <v>440615185</v>
      </c>
      <c r="R67" s="183">
        <v>453833641</v>
      </c>
      <c r="S67" s="183">
        <v>467448650</v>
      </c>
      <c r="T67" s="96" t="s">
        <v>23</v>
      </c>
      <c r="U67" s="97"/>
      <c r="V67" s="97"/>
      <c r="W67" s="98"/>
      <c r="X67" s="191"/>
      <c r="Y67" s="191"/>
    </row>
    <row r="68" spans="1:25" ht="24.75" hidden="1" customHeight="1" x14ac:dyDescent="0.2">
      <c r="A68" s="165"/>
      <c r="B68" s="165"/>
      <c r="C68" s="165"/>
      <c r="D68" s="165"/>
      <c r="E68" s="170"/>
      <c r="F68" s="170"/>
      <c r="G68" s="172"/>
      <c r="H68" s="172"/>
      <c r="I68" s="172"/>
      <c r="J68" s="172"/>
      <c r="K68" s="172"/>
      <c r="L68" s="172"/>
      <c r="M68" s="172"/>
      <c r="N68" s="170"/>
      <c r="O68" s="172"/>
      <c r="P68" s="172"/>
      <c r="Q68" s="172"/>
      <c r="R68" s="172"/>
      <c r="S68" s="172"/>
      <c r="T68" s="96" t="s">
        <v>24</v>
      </c>
      <c r="U68" s="97"/>
      <c r="V68" s="97"/>
      <c r="W68" s="98"/>
      <c r="X68" s="191"/>
      <c r="Y68" s="191"/>
    </row>
    <row r="69" spans="1:25" ht="24.75" hidden="1" customHeight="1" x14ac:dyDescent="0.2">
      <c r="A69" s="165"/>
      <c r="B69" s="165"/>
      <c r="C69" s="165"/>
      <c r="D69" s="165"/>
      <c r="E69" s="170"/>
      <c r="F69" s="170"/>
      <c r="G69" s="172"/>
      <c r="H69" s="172"/>
      <c r="I69" s="172"/>
      <c r="J69" s="172"/>
      <c r="K69" s="172"/>
      <c r="L69" s="172"/>
      <c r="M69" s="172"/>
      <c r="N69" s="170"/>
      <c r="O69" s="172"/>
      <c r="P69" s="172"/>
      <c r="Q69" s="172"/>
      <c r="R69" s="172"/>
      <c r="S69" s="172"/>
      <c r="T69" s="96" t="s">
        <v>25</v>
      </c>
      <c r="U69" s="97"/>
      <c r="V69" s="97"/>
      <c r="W69" s="98"/>
      <c r="X69" s="191"/>
      <c r="Y69" s="191"/>
    </row>
    <row r="70" spans="1:25" ht="24.75" hidden="1" customHeight="1" thickBot="1" x14ac:dyDescent="0.25">
      <c r="A70" s="165"/>
      <c r="B70" s="165"/>
      <c r="C70" s="165"/>
      <c r="D70" s="165"/>
      <c r="E70" s="170"/>
      <c r="F70" s="170"/>
      <c r="G70" s="172"/>
      <c r="H70" s="172"/>
      <c r="I70" s="172"/>
      <c r="J70" s="172"/>
      <c r="K70" s="172"/>
      <c r="L70" s="172"/>
      <c r="M70" s="172"/>
      <c r="N70" s="170"/>
      <c r="O70" s="172"/>
      <c r="P70" s="172"/>
      <c r="Q70" s="172"/>
      <c r="R70" s="172"/>
      <c r="S70" s="172"/>
      <c r="T70" s="96" t="s">
        <v>26</v>
      </c>
      <c r="U70" s="97"/>
      <c r="V70" s="97"/>
      <c r="W70" s="98"/>
      <c r="X70" s="191"/>
      <c r="Y70" s="191"/>
    </row>
    <row r="71" spans="1:25" ht="24.75" hidden="1" customHeight="1" x14ac:dyDescent="0.2">
      <c r="A71" s="165"/>
      <c r="B71" s="165"/>
      <c r="C71" s="165"/>
      <c r="D71" s="165"/>
      <c r="E71" s="170"/>
      <c r="F71" s="170"/>
      <c r="G71" s="172"/>
      <c r="H71" s="172"/>
      <c r="I71" s="172"/>
      <c r="J71" s="172"/>
      <c r="K71" s="172"/>
      <c r="L71" s="172"/>
      <c r="M71" s="172"/>
      <c r="N71" s="194" t="s">
        <v>49</v>
      </c>
      <c r="O71" s="183">
        <v>444517333</v>
      </c>
      <c r="P71" s="183">
        <v>920298026</v>
      </c>
      <c r="Q71" s="183">
        <v>947906967</v>
      </c>
      <c r="R71" s="183">
        <v>976344176</v>
      </c>
      <c r="S71" s="183">
        <v>1005634501</v>
      </c>
      <c r="T71" s="96" t="s">
        <v>23</v>
      </c>
      <c r="U71" s="97"/>
      <c r="V71" s="97"/>
      <c r="W71" s="98"/>
      <c r="X71" s="191"/>
      <c r="Y71" s="191"/>
    </row>
    <row r="72" spans="1:25" ht="24.75" hidden="1" customHeight="1" x14ac:dyDescent="0.2">
      <c r="A72" s="165"/>
      <c r="B72" s="165"/>
      <c r="C72" s="165"/>
      <c r="D72" s="165"/>
      <c r="E72" s="170"/>
      <c r="F72" s="170"/>
      <c r="G72" s="172"/>
      <c r="H72" s="172"/>
      <c r="I72" s="172"/>
      <c r="J72" s="172"/>
      <c r="K72" s="172"/>
      <c r="L72" s="172"/>
      <c r="M72" s="172"/>
      <c r="N72" s="170"/>
      <c r="O72" s="172"/>
      <c r="P72" s="172"/>
      <c r="Q72" s="172"/>
      <c r="R72" s="172"/>
      <c r="S72" s="172"/>
      <c r="T72" s="96" t="s">
        <v>24</v>
      </c>
      <c r="U72" s="97"/>
      <c r="V72" s="97"/>
      <c r="W72" s="98"/>
      <c r="X72" s="191"/>
      <c r="Y72" s="191"/>
    </row>
    <row r="73" spans="1:25" ht="24.75" hidden="1" customHeight="1" x14ac:dyDescent="0.2">
      <c r="A73" s="165"/>
      <c r="B73" s="165"/>
      <c r="C73" s="165"/>
      <c r="D73" s="165"/>
      <c r="E73" s="170"/>
      <c r="F73" s="170"/>
      <c r="G73" s="172"/>
      <c r="H73" s="172"/>
      <c r="I73" s="172"/>
      <c r="J73" s="172"/>
      <c r="K73" s="172"/>
      <c r="L73" s="172"/>
      <c r="M73" s="172"/>
      <c r="N73" s="170"/>
      <c r="O73" s="172"/>
      <c r="P73" s="172"/>
      <c r="Q73" s="172"/>
      <c r="R73" s="172"/>
      <c r="S73" s="172"/>
      <c r="T73" s="96" t="s">
        <v>25</v>
      </c>
      <c r="U73" s="97"/>
      <c r="V73" s="97"/>
      <c r="W73" s="98"/>
      <c r="X73" s="191"/>
      <c r="Y73" s="191"/>
    </row>
    <row r="74" spans="1:25" ht="24.75" hidden="1" customHeight="1" thickBot="1" x14ac:dyDescent="0.25">
      <c r="A74" s="165"/>
      <c r="B74" s="165"/>
      <c r="C74" s="165"/>
      <c r="D74" s="165"/>
      <c r="E74" s="170"/>
      <c r="F74" s="170"/>
      <c r="G74" s="172"/>
      <c r="H74" s="172"/>
      <c r="I74" s="172"/>
      <c r="J74" s="172"/>
      <c r="K74" s="172"/>
      <c r="L74" s="172"/>
      <c r="M74" s="172"/>
      <c r="N74" s="170"/>
      <c r="O74" s="172"/>
      <c r="P74" s="172"/>
      <c r="Q74" s="172"/>
      <c r="R74" s="172"/>
      <c r="S74" s="172"/>
      <c r="T74" s="96" t="s">
        <v>26</v>
      </c>
      <c r="U74" s="97"/>
      <c r="V74" s="97"/>
      <c r="W74" s="98"/>
      <c r="X74" s="192"/>
      <c r="Y74" s="192"/>
    </row>
    <row r="75" spans="1:25" ht="24.75" customHeight="1" x14ac:dyDescent="0.2">
      <c r="A75" s="165"/>
      <c r="B75" s="165"/>
      <c r="C75" s="165"/>
      <c r="D75" s="165"/>
      <c r="E75" s="169" t="s">
        <v>50</v>
      </c>
      <c r="F75" s="169" t="s">
        <v>51</v>
      </c>
      <c r="G75" s="171" t="s">
        <v>21</v>
      </c>
      <c r="H75" s="171">
        <v>28</v>
      </c>
      <c r="I75" s="171">
        <v>28</v>
      </c>
      <c r="J75" s="171">
        <v>28</v>
      </c>
      <c r="K75" s="171">
        <v>28</v>
      </c>
      <c r="L75" s="171">
        <v>28</v>
      </c>
      <c r="M75" s="171">
        <f>SUM(H75:L90)</f>
        <v>140</v>
      </c>
      <c r="N75" s="193" t="s">
        <v>52</v>
      </c>
      <c r="O75" s="183" t="s">
        <v>43</v>
      </c>
      <c r="P75" s="189">
        <v>208573076</v>
      </c>
      <c r="Q75" s="189">
        <v>229430383.59999999</v>
      </c>
      <c r="R75" s="189">
        <v>252373421.96000001</v>
      </c>
      <c r="S75" s="189">
        <v>277610764.15600002</v>
      </c>
      <c r="T75" s="96" t="s">
        <v>23</v>
      </c>
      <c r="U75" s="97">
        <v>208573076</v>
      </c>
      <c r="V75" s="97"/>
      <c r="W75" s="98">
        <v>208573076</v>
      </c>
      <c r="X75" s="190">
        <v>208573076</v>
      </c>
      <c r="Y75" s="190">
        <v>208573076</v>
      </c>
    </row>
    <row r="76" spans="1:25" ht="24.75" customHeight="1" x14ac:dyDescent="0.2">
      <c r="A76" s="165"/>
      <c r="B76" s="165"/>
      <c r="C76" s="165"/>
      <c r="D76" s="165"/>
      <c r="E76" s="170"/>
      <c r="F76" s="170"/>
      <c r="G76" s="172"/>
      <c r="H76" s="172"/>
      <c r="I76" s="172"/>
      <c r="J76" s="172"/>
      <c r="K76" s="172"/>
      <c r="L76" s="172"/>
      <c r="M76" s="172"/>
      <c r="N76" s="170"/>
      <c r="O76" s="172"/>
      <c r="P76" s="172"/>
      <c r="Q76" s="172"/>
      <c r="R76" s="172"/>
      <c r="S76" s="172"/>
      <c r="T76" s="96" t="s">
        <v>24</v>
      </c>
      <c r="U76" s="97"/>
      <c r="V76" s="97"/>
      <c r="W76" s="98">
        <v>0</v>
      </c>
      <c r="X76" s="191"/>
      <c r="Y76" s="191"/>
    </row>
    <row r="77" spans="1:25" ht="24.75" customHeight="1" x14ac:dyDescent="0.2">
      <c r="A77" s="165"/>
      <c r="B77" s="165"/>
      <c r="C77" s="165"/>
      <c r="D77" s="165"/>
      <c r="E77" s="170"/>
      <c r="F77" s="170"/>
      <c r="G77" s="172"/>
      <c r="H77" s="172"/>
      <c r="I77" s="172"/>
      <c r="J77" s="172"/>
      <c r="K77" s="172"/>
      <c r="L77" s="172"/>
      <c r="M77" s="172"/>
      <c r="N77" s="170"/>
      <c r="O77" s="172"/>
      <c r="P77" s="172"/>
      <c r="Q77" s="172"/>
      <c r="R77" s="172"/>
      <c r="S77" s="172"/>
      <c r="T77" s="96" t="s">
        <v>25</v>
      </c>
      <c r="U77" s="97"/>
      <c r="V77" s="97">
        <v>0</v>
      </c>
      <c r="W77" s="98">
        <v>0</v>
      </c>
      <c r="X77" s="191"/>
      <c r="Y77" s="191"/>
    </row>
    <row r="78" spans="1:25" ht="24.75" customHeight="1" x14ac:dyDescent="0.2">
      <c r="A78" s="165"/>
      <c r="B78" s="165"/>
      <c r="C78" s="165"/>
      <c r="D78" s="165"/>
      <c r="E78" s="170"/>
      <c r="F78" s="170"/>
      <c r="G78" s="172"/>
      <c r="H78" s="172"/>
      <c r="I78" s="172"/>
      <c r="J78" s="172"/>
      <c r="K78" s="172"/>
      <c r="L78" s="172"/>
      <c r="M78" s="172"/>
      <c r="N78" s="170"/>
      <c r="O78" s="172"/>
      <c r="P78" s="172"/>
      <c r="Q78" s="172"/>
      <c r="R78" s="172"/>
      <c r="S78" s="172"/>
      <c r="T78" s="96" t="s">
        <v>26</v>
      </c>
      <c r="U78" s="97"/>
      <c r="V78" s="97"/>
      <c r="W78" s="98">
        <v>0</v>
      </c>
      <c r="X78" s="192"/>
      <c r="Y78" s="192"/>
    </row>
    <row r="79" spans="1:25" ht="24.75" hidden="1" customHeight="1" x14ac:dyDescent="0.2">
      <c r="A79" s="165"/>
      <c r="B79" s="165"/>
      <c r="C79" s="165"/>
      <c r="D79" s="165"/>
      <c r="E79" s="170"/>
      <c r="F79" s="170"/>
      <c r="G79" s="172"/>
      <c r="H79" s="172"/>
      <c r="I79" s="172"/>
      <c r="J79" s="172"/>
      <c r="K79" s="172"/>
      <c r="L79" s="172"/>
      <c r="M79" s="172"/>
      <c r="N79" s="194" t="s">
        <v>53</v>
      </c>
      <c r="O79" s="183">
        <v>12867236</v>
      </c>
      <c r="P79" s="183">
        <v>152081215</v>
      </c>
      <c r="Q79" s="183">
        <v>156643652</v>
      </c>
      <c r="R79" s="183">
        <v>161342961</v>
      </c>
      <c r="S79" s="183">
        <v>166183250</v>
      </c>
      <c r="T79" s="96" t="s">
        <v>23</v>
      </c>
      <c r="U79" s="97"/>
      <c r="V79" s="97"/>
      <c r="W79" s="98"/>
      <c r="X79" s="190"/>
      <c r="Y79" s="190"/>
    </row>
    <row r="80" spans="1:25" ht="24.75" hidden="1" customHeight="1" x14ac:dyDescent="0.2">
      <c r="A80" s="165"/>
      <c r="B80" s="165"/>
      <c r="C80" s="165"/>
      <c r="D80" s="165"/>
      <c r="E80" s="170"/>
      <c r="F80" s="170"/>
      <c r="G80" s="172"/>
      <c r="H80" s="172"/>
      <c r="I80" s="172"/>
      <c r="J80" s="172"/>
      <c r="K80" s="172"/>
      <c r="L80" s="172"/>
      <c r="M80" s="172"/>
      <c r="N80" s="170"/>
      <c r="O80" s="172"/>
      <c r="P80" s="172"/>
      <c r="Q80" s="172"/>
      <c r="R80" s="172"/>
      <c r="S80" s="172"/>
      <c r="T80" s="96" t="s">
        <v>24</v>
      </c>
      <c r="U80" s="97"/>
      <c r="V80" s="97"/>
      <c r="W80" s="98"/>
      <c r="X80" s="191"/>
      <c r="Y80" s="191"/>
    </row>
    <row r="81" spans="1:25" ht="24.75" hidden="1" customHeight="1" x14ac:dyDescent="0.2">
      <c r="A81" s="165"/>
      <c r="B81" s="165"/>
      <c r="C81" s="165"/>
      <c r="D81" s="165"/>
      <c r="E81" s="170"/>
      <c r="F81" s="170"/>
      <c r="G81" s="172"/>
      <c r="H81" s="172"/>
      <c r="I81" s="172"/>
      <c r="J81" s="172"/>
      <c r="K81" s="172"/>
      <c r="L81" s="172"/>
      <c r="M81" s="172"/>
      <c r="N81" s="170"/>
      <c r="O81" s="172"/>
      <c r="P81" s="172"/>
      <c r="Q81" s="172"/>
      <c r="R81" s="172"/>
      <c r="S81" s="172"/>
      <c r="T81" s="96" t="s">
        <v>25</v>
      </c>
      <c r="U81" s="97"/>
      <c r="V81" s="97"/>
      <c r="W81" s="98"/>
      <c r="X81" s="191"/>
      <c r="Y81" s="191"/>
    </row>
    <row r="82" spans="1:25" ht="24.75" hidden="1" customHeight="1" thickBot="1" x14ac:dyDescent="0.25">
      <c r="A82" s="165"/>
      <c r="B82" s="165"/>
      <c r="C82" s="165"/>
      <c r="D82" s="165"/>
      <c r="E82" s="170"/>
      <c r="F82" s="170"/>
      <c r="G82" s="172"/>
      <c r="H82" s="172"/>
      <c r="I82" s="172"/>
      <c r="J82" s="172"/>
      <c r="K82" s="172"/>
      <c r="L82" s="172"/>
      <c r="M82" s="172"/>
      <c r="N82" s="170"/>
      <c r="O82" s="172"/>
      <c r="P82" s="172"/>
      <c r="Q82" s="172"/>
      <c r="R82" s="172"/>
      <c r="S82" s="172"/>
      <c r="T82" s="96" t="s">
        <v>26</v>
      </c>
      <c r="U82" s="97"/>
      <c r="V82" s="97"/>
      <c r="W82" s="98"/>
      <c r="X82" s="191"/>
      <c r="Y82" s="191"/>
    </row>
    <row r="83" spans="1:25" ht="24.75" hidden="1" customHeight="1" x14ac:dyDescent="0.2">
      <c r="A83" s="165"/>
      <c r="B83" s="165"/>
      <c r="C83" s="165"/>
      <c r="D83" s="165"/>
      <c r="E83" s="170"/>
      <c r="F83" s="170"/>
      <c r="G83" s="172"/>
      <c r="H83" s="172"/>
      <c r="I83" s="172"/>
      <c r="J83" s="172"/>
      <c r="K83" s="172"/>
      <c r="L83" s="172"/>
      <c r="M83" s="172"/>
      <c r="N83" s="194" t="s">
        <v>37</v>
      </c>
      <c r="O83" s="183">
        <v>73654240</v>
      </c>
      <c r="P83" s="183">
        <v>115366410</v>
      </c>
      <c r="Q83" s="183">
        <v>118827402</v>
      </c>
      <c r="R83" s="183">
        <v>122392224</v>
      </c>
      <c r="S83" s="183">
        <v>126063991</v>
      </c>
      <c r="T83" s="96" t="s">
        <v>23</v>
      </c>
      <c r="U83" s="97"/>
      <c r="V83" s="97"/>
      <c r="W83" s="98"/>
      <c r="X83" s="191"/>
      <c r="Y83" s="191"/>
    </row>
    <row r="84" spans="1:25" ht="24.75" hidden="1" customHeight="1" x14ac:dyDescent="0.2">
      <c r="A84" s="165"/>
      <c r="B84" s="165"/>
      <c r="C84" s="165"/>
      <c r="D84" s="165"/>
      <c r="E84" s="170"/>
      <c r="F84" s="170"/>
      <c r="G84" s="172"/>
      <c r="H84" s="172"/>
      <c r="I84" s="172"/>
      <c r="J84" s="172"/>
      <c r="K84" s="172"/>
      <c r="L84" s="172"/>
      <c r="M84" s="172"/>
      <c r="N84" s="170"/>
      <c r="O84" s="172"/>
      <c r="P84" s="172"/>
      <c r="Q84" s="172"/>
      <c r="R84" s="172"/>
      <c r="S84" s="172"/>
      <c r="T84" s="96" t="s">
        <v>24</v>
      </c>
      <c r="U84" s="97"/>
      <c r="V84" s="97"/>
      <c r="W84" s="98"/>
      <c r="X84" s="191"/>
      <c r="Y84" s="191"/>
    </row>
    <row r="85" spans="1:25" ht="24.75" hidden="1" customHeight="1" x14ac:dyDescent="0.2">
      <c r="A85" s="165"/>
      <c r="B85" s="165"/>
      <c r="C85" s="165"/>
      <c r="D85" s="165"/>
      <c r="E85" s="170"/>
      <c r="F85" s="170"/>
      <c r="G85" s="172"/>
      <c r="H85" s="172"/>
      <c r="I85" s="172"/>
      <c r="J85" s="172"/>
      <c r="K85" s="172"/>
      <c r="L85" s="172"/>
      <c r="M85" s="172"/>
      <c r="N85" s="170"/>
      <c r="O85" s="172"/>
      <c r="P85" s="172"/>
      <c r="Q85" s="172"/>
      <c r="R85" s="172"/>
      <c r="S85" s="172"/>
      <c r="T85" s="96" t="s">
        <v>25</v>
      </c>
      <c r="U85" s="97"/>
      <c r="V85" s="97"/>
      <c r="W85" s="98"/>
      <c r="X85" s="191"/>
      <c r="Y85" s="191"/>
    </row>
    <row r="86" spans="1:25" ht="24.75" hidden="1" customHeight="1" thickBot="1" x14ac:dyDescent="0.25">
      <c r="A86" s="165"/>
      <c r="B86" s="165"/>
      <c r="C86" s="165"/>
      <c r="D86" s="165"/>
      <c r="E86" s="170"/>
      <c r="F86" s="170"/>
      <c r="G86" s="172"/>
      <c r="H86" s="172"/>
      <c r="I86" s="172"/>
      <c r="J86" s="172"/>
      <c r="K86" s="172"/>
      <c r="L86" s="172"/>
      <c r="M86" s="172"/>
      <c r="N86" s="170"/>
      <c r="O86" s="172"/>
      <c r="P86" s="172"/>
      <c r="Q86" s="172"/>
      <c r="R86" s="172"/>
      <c r="S86" s="172"/>
      <c r="T86" s="96" t="s">
        <v>26</v>
      </c>
      <c r="U86" s="97"/>
      <c r="V86" s="97"/>
      <c r="W86" s="98"/>
      <c r="X86" s="191"/>
      <c r="Y86" s="191"/>
    </row>
    <row r="87" spans="1:25" ht="24.75" hidden="1" customHeight="1" x14ac:dyDescent="0.2">
      <c r="A87" s="165"/>
      <c r="B87" s="165"/>
      <c r="C87" s="165"/>
      <c r="D87" s="165"/>
      <c r="E87" s="170"/>
      <c r="F87" s="170"/>
      <c r="G87" s="172"/>
      <c r="H87" s="172"/>
      <c r="I87" s="172"/>
      <c r="J87" s="172"/>
      <c r="K87" s="172"/>
      <c r="L87" s="172"/>
      <c r="M87" s="172"/>
      <c r="N87" s="194" t="s">
        <v>54</v>
      </c>
      <c r="O87" s="183">
        <v>51468944</v>
      </c>
      <c r="P87" s="183">
        <v>53527702</v>
      </c>
      <c r="Q87" s="183">
        <v>55133533</v>
      </c>
      <c r="R87" s="183">
        <v>56787539</v>
      </c>
      <c r="S87" s="183">
        <v>58491166</v>
      </c>
      <c r="T87" s="96" t="s">
        <v>23</v>
      </c>
      <c r="U87" s="97"/>
      <c r="V87" s="97"/>
      <c r="W87" s="98"/>
      <c r="X87" s="191"/>
      <c r="Y87" s="191"/>
    </row>
    <row r="88" spans="1:25" ht="24.75" hidden="1" customHeight="1" x14ac:dyDescent="0.2">
      <c r="A88" s="165"/>
      <c r="B88" s="165"/>
      <c r="C88" s="165"/>
      <c r="D88" s="165"/>
      <c r="E88" s="170"/>
      <c r="F88" s="170"/>
      <c r="G88" s="172"/>
      <c r="H88" s="172"/>
      <c r="I88" s="172"/>
      <c r="J88" s="172"/>
      <c r="K88" s="172"/>
      <c r="L88" s="172"/>
      <c r="M88" s="172"/>
      <c r="N88" s="170"/>
      <c r="O88" s="172"/>
      <c r="P88" s="172"/>
      <c r="Q88" s="172"/>
      <c r="R88" s="172"/>
      <c r="S88" s="172"/>
      <c r="T88" s="96" t="s">
        <v>24</v>
      </c>
      <c r="U88" s="97"/>
      <c r="V88" s="97"/>
      <c r="W88" s="98"/>
      <c r="X88" s="191"/>
      <c r="Y88" s="191"/>
    </row>
    <row r="89" spans="1:25" ht="24.75" hidden="1" customHeight="1" x14ac:dyDescent="0.2">
      <c r="A89" s="165"/>
      <c r="B89" s="165"/>
      <c r="C89" s="165"/>
      <c r="D89" s="165"/>
      <c r="E89" s="170"/>
      <c r="F89" s="170"/>
      <c r="G89" s="172"/>
      <c r="H89" s="172"/>
      <c r="I89" s="172"/>
      <c r="J89" s="172"/>
      <c r="K89" s="172"/>
      <c r="L89" s="172"/>
      <c r="M89" s="172"/>
      <c r="N89" s="170"/>
      <c r="O89" s="172"/>
      <c r="P89" s="172"/>
      <c r="Q89" s="172"/>
      <c r="R89" s="172"/>
      <c r="S89" s="172"/>
      <c r="T89" s="96" t="s">
        <v>25</v>
      </c>
      <c r="U89" s="97"/>
      <c r="V89" s="97"/>
      <c r="W89" s="98"/>
      <c r="X89" s="191"/>
      <c r="Y89" s="191"/>
    </row>
    <row r="90" spans="1:25" ht="24.75" hidden="1" customHeight="1" thickBot="1" x14ac:dyDescent="0.25">
      <c r="A90" s="165"/>
      <c r="B90" s="165"/>
      <c r="C90" s="165"/>
      <c r="D90" s="165"/>
      <c r="E90" s="170"/>
      <c r="F90" s="170"/>
      <c r="G90" s="172"/>
      <c r="H90" s="172"/>
      <c r="I90" s="172"/>
      <c r="J90" s="172"/>
      <c r="K90" s="172"/>
      <c r="L90" s="172"/>
      <c r="M90" s="172"/>
      <c r="N90" s="170"/>
      <c r="O90" s="172"/>
      <c r="P90" s="172"/>
      <c r="Q90" s="172"/>
      <c r="R90" s="172"/>
      <c r="S90" s="172"/>
      <c r="T90" s="96" t="s">
        <v>26</v>
      </c>
      <c r="U90" s="97"/>
      <c r="V90" s="97"/>
      <c r="W90" s="98"/>
      <c r="X90" s="192"/>
      <c r="Y90" s="192"/>
    </row>
    <row r="91" spans="1:25" ht="24.75" customHeight="1" x14ac:dyDescent="0.2">
      <c r="A91" s="165"/>
      <c r="B91" s="165"/>
      <c r="C91" s="165"/>
      <c r="D91" s="168" t="s">
        <v>55</v>
      </c>
      <c r="E91" s="169" t="s">
        <v>56</v>
      </c>
      <c r="F91" s="169" t="s">
        <v>57</v>
      </c>
      <c r="G91" s="171" t="s">
        <v>21</v>
      </c>
      <c r="H91" s="184">
        <v>2</v>
      </c>
      <c r="I91" s="184">
        <v>100</v>
      </c>
      <c r="J91" s="184">
        <v>2</v>
      </c>
      <c r="K91" s="184">
        <v>2</v>
      </c>
      <c r="L91" s="184">
        <v>2</v>
      </c>
      <c r="M91" s="184">
        <f>SUM(H91:L114)</f>
        <v>108</v>
      </c>
      <c r="N91" s="193" t="s">
        <v>58</v>
      </c>
      <c r="O91" s="183" t="s">
        <v>43</v>
      </c>
      <c r="P91" s="189">
        <v>51415256</v>
      </c>
      <c r="Q91" s="189">
        <v>56556781.600000001</v>
      </c>
      <c r="R91" s="189">
        <v>62212459.759999998</v>
      </c>
      <c r="S91" s="189">
        <v>68433705.736000001</v>
      </c>
      <c r="T91" s="96" t="s">
        <v>23</v>
      </c>
      <c r="U91" s="97">
        <v>51415256</v>
      </c>
      <c r="V91" s="97"/>
      <c r="W91" s="98">
        <v>51415256</v>
      </c>
      <c r="X91" s="190">
        <v>169388664</v>
      </c>
      <c r="Y91" s="190">
        <v>51415256</v>
      </c>
    </row>
    <row r="92" spans="1:25" ht="24.75" customHeight="1" x14ac:dyDescent="0.2">
      <c r="A92" s="165"/>
      <c r="B92" s="165"/>
      <c r="C92" s="165"/>
      <c r="D92" s="165"/>
      <c r="E92" s="170"/>
      <c r="F92" s="170"/>
      <c r="G92" s="172"/>
      <c r="H92" s="172"/>
      <c r="I92" s="172"/>
      <c r="J92" s="172"/>
      <c r="K92" s="172"/>
      <c r="L92" s="172"/>
      <c r="M92" s="172"/>
      <c r="N92" s="170"/>
      <c r="O92" s="172"/>
      <c r="P92" s="172"/>
      <c r="Q92" s="172"/>
      <c r="R92" s="172"/>
      <c r="S92" s="172"/>
      <c r="T92" s="96" t="s">
        <v>24</v>
      </c>
      <c r="U92" s="97"/>
      <c r="V92" s="97"/>
      <c r="W92" s="98">
        <v>0</v>
      </c>
      <c r="X92" s="191"/>
      <c r="Y92" s="191"/>
    </row>
    <row r="93" spans="1:25" ht="24.75" customHeight="1" x14ac:dyDescent="0.2">
      <c r="A93" s="165"/>
      <c r="B93" s="165"/>
      <c r="C93" s="165"/>
      <c r="D93" s="165"/>
      <c r="E93" s="170"/>
      <c r="F93" s="170"/>
      <c r="G93" s="172"/>
      <c r="H93" s="172"/>
      <c r="I93" s="172"/>
      <c r="J93" s="172"/>
      <c r="K93" s="172"/>
      <c r="L93" s="172"/>
      <c r="M93" s="172"/>
      <c r="N93" s="170"/>
      <c r="O93" s="172"/>
      <c r="P93" s="172"/>
      <c r="Q93" s="172"/>
      <c r="R93" s="172"/>
      <c r="S93" s="172"/>
      <c r="T93" s="96" t="s">
        <v>25</v>
      </c>
      <c r="U93" s="97"/>
      <c r="V93" s="97">
        <v>0</v>
      </c>
      <c r="W93" s="98">
        <v>0</v>
      </c>
      <c r="X93" s="191"/>
      <c r="Y93" s="191"/>
    </row>
    <row r="94" spans="1:25" ht="24.75" customHeight="1" x14ac:dyDescent="0.2">
      <c r="A94" s="165"/>
      <c r="B94" s="165"/>
      <c r="C94" s="165"/>
      <c r="D94" s="165"/>
      <c r="E94" s="170"/>
      <c r="F94" s="170"/>
      <c r="G94" s="172"/>
      <c r="H94" s="172"/>
      <c r="I94" s="172"/>
      <c r="J94" s="172"/>
      <c r="K94" s="172"/>
      <c r="L94" s="172"/>
      <c r="M94" s="172"/>
      <c r="N94" s="170"/>
      <c r="O94" s="172"/>
      <c r="P94" s="172"/>
      <c r="Q94" s="172"/>
      <c r="R94" s="172"/>
      <c r="S94" s="172"/>
      <c r="T94" s="96" t="s">
        <v>26</v>
      </c>
      <c r="U94" s="97"/>
      <c r="V94" s="97"/>
      <c r="W94" s="98">
        <v>0</v>
      </c>
      <c r="X94" s="191"/>
      <c r="Y94" s="192"/>
    </row>
    <row r="95" spans="1:25" ht="24.75" customHeight="1" x14ac:dyDescent="0.2">
      <c r="A95" s="165"/>
      <c r="B95" s="165"/>
      <c r="C95" s="165"/>
      <c r="D95" s="165"/>
      <c r="E95" s="170"/>
      <c r="F95" s="170"/>
      <c r="G95" s="172"/>
      <c r="H95" s="172"/>
      <c r="I95" s="172"/>
      <c r="J95" s="172"/>
      <c r="K95" s="172"/>
      <c r="L95" s="172"/>
      <c r="M95" s="172"/>
      <c r="N95" s="193" t="s">
        <v>59</v>
      </c>
      <c r="O95" s="183" t="s">
        <v>43</v>
      </c>
      <c r="P95" s="189">
        <v>50923152</v>
      </c>
      <c r="Q95" s="189">
        <v>56015467.200000003</v>
      </c>
      <c r="R95" s="189">
        <v>61617013.920000002</v>
      </c>
      <c r="S95" s="189">
        <v>67778715.312000006</v>
      </c>
      <c r="T95" s="96" t="s">
        <v>23</v>
      </c>
      <c r="U95" s="97">
        <v>38423152</v>
      </c>
      <c r="V95" s="97"/>
      <c r="W95" s="98">
        <v>38423152</v>
      </c>
      <c r="X95" s="191"/>
      <c r="Y95" s="190">
        <v>50923152</v>
      </c>
    </row>
    <row r="96" spans="1:25" ht="24.75" customHeight="1" x14ac:dyDescent="0.2">
      <c r="A96" s="165"/>
      <c r="B96" s="165"/>
      <c r="C96" s="165"/>
      <c r="D96" s="165"/>
      <c r="E96" s="170"/>
      <c r="F96" s="170"/>
      <c r="G96" s="172"/>
      <c r="H96" s="172"/>
      <c r="I96" s="172"/>
      <c r="J96" s="172"/>
      <c r="K96" s="172"/>
      <c r="L96" s="172"/>
      <c r="M96" s="172"/>
      <c r="N96" s="170"/>
      <c r="O96" s="172"/>
      <c r="P96" s="172"/>
      <c r="Q96" s="172"/>
      <c r="R96" s="172"/>
      <c r="S96" s="172"/>
      <c r="T96" s="96" t="s">
        <v>24</v>
      </c>
      <c r="U96" s="97"/>
      <c r="V96" s="97"/>
      <c r="W96" s="98">
        <v>0</v>
      </c>
      <c r="X96" s="191"/>
      <c r="Y96" s="191"/>
    </row>
    <row r="97" spans="1:25" ht="24.75" customHeight="1" x14ac:dyDescent="0.2">
      <c r="A97" s="165"/>
      <c r="B97" s="165"/>
      <c r="C97" s="165"/>
      <c r="D97" s="165"/>
      <c r="E97" s="170"/>
      <c r="F97" s="170"/>
      <c r="G97" s="172"/>
      <c r="H97" s="172"/>
      <c r="I97" s="172"/>
      <c r="J97" s="172"/>
      <c r="K97" s="172"/>
      <c r="L97" s="172"/>
      <c r="M97" s="172"/>
      <c r="N97" s="170"/>
      <c r="O97" s="172"/>
      <c r="P97" s="172"/>
      <c r="Q97" s="172"/>
      <c r="R97" s="172"/>
      <c r="S97" s="172"/>
      <c r="T97" s="96" t="s">
        <v>25</v>
      </c>
      <c r="U97" s="97"/>
      <c r="V97" s="97">
        <v>12500000</v>
      </c>
      <c r="W97" s="98">
        <v>12500000</v>
      </c>
      <c r="X97" s="191"/>
      <c r="Y97" s="191"/>
    </row>
    <row r="98" spans="1:25" ht="24.75" customHeight="1" x14ac:dyDescent="0.2">
      <c r="A98" s="165"/>
      <c r="B98" s="165"/>
      <c r="C98" s="165"/>
      <c r="D98" s="165"/>
      <c r="E98" s="170"/>
      <c r="F98" s="170"/>
      <c r="G98" s="172"/>
      <c r="H98" s="172"/>
      <c r="I98" s="172"/>
      <c r="J98" s="172"/>
      <c r="K98" s="172"/>
      <c r="L98" s="172"/>
      <c r="M98" s="172"/>
      <c r="N98" s="170"/>
      <c r="O98" s="172"/>
      <c r="P98" s="172"/>
      <c r="Q98" s="172"/>
      <c r="R98" s="172"/>
      <c r="S98" s="172"/>
      <c r="T98" s="96" t="s">
        <v>26</v>
      </c>
      <c r="U98" s="97"/>
      <c r="V98" s="97"/>
      <c r="W98" s="98">
        <v>0</v>
      </c>
      <c r="X98" s="191"/>
      <c r="Y98" s="192"/>
    </row>
    <row r="99" spans="1:25" ht="24.75" customHeight="1" x14ac:dyDescent="0.2">
      <c r="A99" s="165"/>
      <c r="B99" s="165"/>
      <c r="C99" s="165"/>
      <c r="D99" s="165"/>
      <c r="E99" s="170"/>
      <c r="F99" s="170"/>
      <c r="G99" s="172"/>
      <c r="H99" s="172"/>
      <c r="I99" s="172"/>
      <c r="J99" s="172"/>
      <c r="K99" s="172"/>
      <c r="L99" s="172"/>
      <c r="M99" s="172"/>
      <c r="N99" s="193" t="s">
        <v>60</v>
      </c>
      <c r="O99" s="183" t="s">
        <v>43</v>
      </c>
      <c r="P99" s="189">
        <v>67050256</v>
      </c>
      <c r="Q99" s="189">
        <v>73755281.599999994</v>
      </c>
      <c r="R99" s="189">
        <v>81130809.760000005</v>
      </c>
      <c r="S99" s="189">
        <v>89243890.736000001</v>
      </c>
      <c r="T99" s="96" t="s">
        <v>23</v>
      </c>
      <c r="U99" s="97">
        <v>67050256</v>
      </c>
      <c r="V99" s="97"/>
      <c r="W99" s="98">
        <v>67050256</v>
      </c>
      <c r="X99" s="191"/>
      <c r="Y99" s="190">
        <v>67050256</v>
      </c>
    </row>
    <row r="100" spans="1:25" ht="24.75" customHeight="1" x14ac:dyDescent="0.2">
      <c r="A100" s="165"/>
      <c r="B100" s="165"/>
      <c r="C100" s="165"/>
      <c r="D100" s="165"/>
      <c r="E100" s="170"/>
      <c r="F100" s="170"/>
      <c r="G100" s="172"/>
      <c r="H100" s="172"/>
      <c r="I100" s="172"/>
      <c r="J100" s="172"/>
      <c r="K100" s="172"/>
      <c r="L100" s="172"/>
      <c r="M100" s="172"/>
      <c r="N100" s="170"/>
      <c r="O100" s="172"/>
      <c r="P100" s="172"/>
      <c r="Q100" s="172"/>
      <c r="R100" s="172"/>
      <c r="S100" s="172"/>
      <c r="T100" s="96" t="s">
        <v>24</v>
      </c>
      <c r="U100" s="97"/>
      <c r="V100" s="97"/>
      <c r="W100" s="98">
        <v>0</v>
      </c>
      <c r="X100" s="191"/>
      <c r="Y100" s="191"/>
    </row>
    <row r="101" spans="1:25" ht="24.75" customHeight="1" x14ac:dyDescent="0.2">
      <c r="A101" s="165"/>
      <c r="B101" s="165"/>
      <c r="C101" s="165"/>
      <c r="D101" s="165"/>
      <c r="E101" s="170"/>
      <c r="F101" s="170"/>
      <c r="G101" s="172"/>
      <c r="H101" s="172"/>
      <c r="I101" s="172"/>
      <c r="J101" s="172"/>
      <c r="K101" s="172"/>
      <c r="L101" s="172"/>
      <c r="M101" s="172"/>
      <c r="N101" s="170"/>
      <c r="O101" s="172"/>
      <c r="P101" s="172"/>
      <c r="Q101" s="172"/>
      <c r="R101" s="172"/>
      <c r="S101" s="172"/>
      <c r="T101" s="96" t="s">
        <v>25</v>
      </c>
      <c r="U101" s="97"/>
      <c r="V101" s="97">
        <v>0</v>
      </c>
      <c r="W101" s="98">
        <v>0</v>
      </c>
      <c r="X101" s="191"/>
      <c r="Y101" s="191"/>
    </row>
    <row r="102" spans="1:25" ht="24.75" customHeight="1" x14ac:dyDescent="0.2">
      <c r="A102" s="165"/>
      <c r="B102" s="165"/>
      <c r="C102" s="165"/>
      <c r="D102" s="165"/>
      <c r="E102" s="170"/>
      <c r="F102" s="170"/>
      <c r="G102" s="172"/>
      <c r="H102" s="172"/>
      <c r="I102" s="172"/>
      <c r="J102" s="172"/>
      <c r="K102" s="172"/>
      <c r="L102" s="172"/>
      <c r="M102" s="172"/>
      <c r="N102" s="170"/>
      <c r="O102" s="172"/>
      <c r="P102" s="172"/>
      <c r="Q102" s="172"/>
      <c r="R102" s="172"/>
      <c r="S102" s="172"/>
      <c r="T102" s="96" t="s">
        <v>26</v>
      </c>
      <c r="U102" s="97"/>
      <c r="V102" s="97"/>
      <c r="W102" s="98">
        <v>0</v>
      </c>
      <c r="X102" s="192"/>
      <c r="Y102" s="192"/>
    </row>
    <row r="103" spans="1:25" ht="24.75" hidden="1" customHeight="1" x14ac:dyDescent="0.2">
      <c r="A103" s="165"/>
      <c r="B103" s="165"/>
      <c r="C103" s="165"/>
      <c r="D103" s="165"/>
      <c r="E103" s="170"/>
      <c r="F103" s="170"/>
      <c r="G103" s="172"/>
      <c r="H103" s="172"/>
      <c r="I103" s="172"/>
      <c r="J103" s="172"/>
      <c r="K103" s="172"/>
      <c r="L103" s="172"/>
      <c r="M103" s="172"/>
      <c r="N103" s="194" t="s">
        <v>61</v>
      </c>
      <c r="O103" s="183">
        <v>122287780</v>
      </c>
      <c r="P103" s="183">
        <v>127179291</v>
      </c>
      <c r="Q103" s="183">
        <v>130994670</v>
      </c>
      <c r="R103" s="183">
        <v>134924510</v>
      </c>
      <c r="S103" s="183">
        <v>138972245</v>
      </c>
      <c r="T103" s="96" t="s">
        <v>23</v>
      </c>
      <c r="U103" s="97"/>
      <c r="V103" s="97"/>
      <c r="W103" s="98"/>
      <c r="X103" s="190"/>
      <c r="Y103" s="190"/>
    </row>
    <row r="104" spans="1:25" ht="24.75" hidden="1" customHeight="1" x14ac:dyDescent="0.2">
      <c r="A104" s="165"/>
      <c r="B104" s="165"/>
      <c r="C104" s="165"/>
      <c r="D104" s="165"/>
      <c r="E104" s="170"/>
      <c r="F104" s="170"/>
      <c r="G104" s="172"/>
      <c r="H104" s="172"/>
      <c r="I104" s="172"/>
      <c r="J104" s="172"/>
      <c r="K104" s="172"/>
      <c r="L104" s="172"/>
      <c r="M104" s="172"/>
      <c r="N104" s="170"/>
      <c r="O104" s="172"/>
      <c r="P104" s="172"/>
      <c r="Q104" s="172"/>
      <c r="R104" s="172"/>
      <c r="S104" s="172"/>
      <c r="T104" s="96" t="s">
        <v>24</v>
      </c>
      <c r="U104" s="97"/>
      <c r="V104" s="97"/>
      <c r="W104" s="98"/>
      <c r="X104" s="191"/>
      <c r="Y104" s="191"/>
    </row>
    <row r="105" spans="1:25" ht="24.75" hidden="1" customHeight="1" x14ac:dyDescent="0.2">
      <c r="A105" s="165"/>
      <c r="B105" s="165"/>
      <c r="C105" s="165"/>
      <c r="D105" s="165"/>
      <c r="E105" s="170"/>
      <c r="F105" s="170"/>
      <c r="G105" s="172"/>
      <c r="H105" s="172"/>
      <c r="I105" s="172"/>
      <c r="J105" s="172"/>
      <c r="K105" s="172"/>
      <c r="L105" s="172"/>
      <c r="M105" s="172"/>
      <c r="N105" s="170"/>
      <c r="O105" s="172"/>
      <c r="P105" s="172"/>
      <c r="Q105" s="172"/>
      <c r="R105" s="172"/>
      <c r="S105" s="172"/>
      <c r="T105" s="96" t="s">
        <v>25</v>
      </c>
      <c r="U105" s="97"/>
      <c r="V105" s="97"/>
      <c r="W105" s="98"/>
      <c r="X105" s="191"/>
      <c r="Y105" s="191"/>
    </row>
    <row r="106" spans="1:25" ht="24.75" hidden="1" customHeight="1" thickBot="1" x14ac:dyDescent="0.25">
      <c r="A106" s="165"/>
      <c r="B106" s="165"/>
      <c r="C106" s="165"/>
      <c r="D106" s="165"/>
      <c r="E106" s="170"/>
      <c r="F106" s="170"/>
      <c r="G106" s="172"/>
      <c r="H106" s="172"/>
      <c r="I106" s="172"/>
      <c r="J106" s="172"/>
      <c r="K106" s="172"/>
      <c r="L106" s="172"/>
      <c r="M106" s="172"/>
      <c r="N106" s="170"/>
      <c r="O106" s="172"/>
      <c r="P106" s="172"/>
      <c r="Q106" s="172"/>
      <c r="R106" s="172"/>
      <c r="S106" s="172"/>
      <c r="T106" s="96" t="s">
        <v>26</v>
      </c>
      <c r="U106" s="97"/>
      <c r="V106" s="97"/>
      <c r="W106" s="98"/>
      <c r="X106" s="191"/>
      <c r="Y106" s="191"/>
    </row>
    <row r="107" spans="1:25" ht="24.75" hidden="1" customHeight="1" x14ac:dyDescent="0.2">
      <c r="A107" s="165"/>
      <c r="B107" s="165"/>
      <c r="C107" s="165"/>
      <c r="D107" s="165"/>
      <c r="E107" s="170"/>
      <c r="F107" s="170"/>
      <c r="G107" s="172"/>
      <c r="H107" s="172"/>
      <c r="I107" s="172"/>
      <c r="J107" s="172"/>
      <c r="K107" s="172"/>
      <c r="L107" s="172"/>
      <c r="M107" s="172"/>
      <c r="N107" s="194" t="s">
        <v>62</v>
      </c>
      <c r="O107" s="183">
        <v>232190090</v>
      </c>
      <c r="P107" s="183">
        <v>294697268</v>
      </c>
      <c r="Q107" s="183">
        <v>303538186</v>
      </c>
      <c r="R107" s="183">
        <v>312644331</v>
      </c>
      <c r="S107" s="183">
        <v>322023661</v>
      </c>
      <c r="T107" s="96" t="s">
        <v>23</v>
      </c>
      <c r="U107" s="97"/>
      <c r="V107" s="97"/>
      <c r="W107" s="98"/>
      <c r="X107" s="191"/>
      <c r="Y107" s="191"/>
    </row>
    <row r="108" spans="1:25" ht="24.75" hidden="1" customHeight="1" x14ac:dyDescent="0.2">
      <c r="A108" s="165"/>
      <c r="B108" s="165"/>
      <c r="C108" s="165"/>
      <c r="D108" s="165"/>
      <c r="E108" s="170"/>
      <c r="F108" s="170"/>
      <c r="G108" s="172"/>
      <c r="H108" s="172"/>
      <c r="I108" s="172"/>
      <c r="J108" s="172"/>
      <c r="K108" s="172"/>
      <c r="L108" s="172"/>
      <c r="M108" s="172"/>
      <c r="N108" s="170"/>
      <c r="O108" s="172"/>
      <c r="P108" s="172"/>
      <c r="Q108" s="172"/>
      <c r="R108" s="172"/>
      <c r="S108" s="172"/>
      <c r="T108" s="96" t="s">
        <v>24</v>
      </c>
      <c r="U108" s="97"/>
      <c r="V108" s="97"/>
      <c r="W108" s="98"/>
      <c r="X108" s="191"/>
      <c r="Y108" s="191"/>
    </row>
    <row r="109" spans="1:25" ht="24.75" hidden="1" customHeight="1" x14ac:dyDescent="0.2">
      <c r="A109" s="165"/>
      <c r="B109" s="165"/>
      <c r="C109" s="165"/>
      <c r="D109" s="165"/>
      <c r="E109" s="170"/>
      <c r="F109" s="170"/>
      <c r="G109" s="172"/>
      <c r="H109" s="172"/>
      <c r="I109" s="172"/>
      <c r="J109" s="172"/>
      <c r="K109" s="172"/>
      <c r="L109" s="172"/>
      <c r="M109" s="172"/>
      <c r="N109" s="170"/>
      <c r="O109" s="172"/>
      <c r="P109" s="172"/>
      <c r="Q109" s="172"/>
      <c r="R109" s="172"/>
      <c r="S109" s="172"/>
      <c r="T109" s="96" t="s">
        <v>25</v>
      </c>
      <c r="U109" s="97"/>
      <c r="V109" s="97"/>
      <c r="W109" s="98"/>
      <c r="X109" s="191"/>
      <c r="Y109" s="191"/>
    </row>
    <row r="110" spans="1:25" ht="24.75" hidden="1" customHeight="1" thickBot="1" x14ac:dyDescent="0.25">
      <c r="A110" s="165"/>
      <c r="B110" s="165"/>
      <c r="C110" s="165"/>
      <c r="D110" s="165"/>
      <c r="E110" s="170"/>
      <c r="F110" s="170"/>
      <c r="G110" s="172"/>
      <c r="H110" s="172"/>
      <c r="I110" s="172"/>
      <c r="J110" s="172"/>
      <c r="K110" s="172"/>
      <c r="L110" s="172"/>
      <c r="M110" s="172"/>
      <c r="N110" s="170"/>
      <c r="O110" s="172"/>
      <c r="P110" s="172"/>
      <c r="Q110" s="172"/>
      <c r="R110" s="172"/>
      <c r="S110" s="172"/>
      <c r="T110" s="96" t="s">
        <v>26</v>
      </c>
      <c r="U110" s="97"/>
      <c r="V110" s="97"/>
      <c r="W110" s="98"/>
      <c r="X110" s="191"/>
      <c r="Y110" s="191"/>
    </row>
    <row r="111" spans="1:25" ht="24.75" hidden="1" customHeight="1" x14ac:dyDescent="0.2">
      <c r="A111" s="165"/>
      <c r="B111" s="165"/>
      <c r="C111" s="165"/>
      <c r="D111" s="165"/>
      <c r="E111" s="170"/>
      <c r="F111" s="170"/>
      <c r="G111" s="172"/>
      <c r="H111" s="172"/>
      <c r="I111" s="172"/>
      <c r="J111" s="172"/>
      <c r="K111" s="172"/>
      <c r="L111" s="172"/>
      <c r="M111" s="172"/>
      <c r="N111" s="194" t="s">
        <v>63</v>
      </c>
      <c r="O111" s="183">
        <v>97951010</v>
      </c>
      <c r="P111" s="183">
        <v>101869050</v>
      </c>
      <c r="Q111" s="183">
        <v>104925122</v>
      </c>
      <c r="R111" s="183">
        <v>108072876</v>
      </c>
      <c r="S111" s="183">
        <v>111315062</v>
      </c>
      <c r="T111" s="96" t="s">
        <v>23</v>
      </c>
      <c r="U111" s="97"/>
      <c r="V111" s="97"/>
      <c r="W111" s="98"/>
      <c r="X111" s="191"/>
      <c r="Y111" s="191"/>
    </row>
    <row r="112" spans="1:25" ht="24.75" hidden="1" customHeight="1" x14ac:dyDescent="0.2">
      <c r="A112" s="165"/>
      <c r="B112" s="165"/>
      <c r="C112" s="165"/>
      <c r="D112" s="165"/>
      <c r="E112" s="170"/>
      <c r="F112" s="170"/>
      <c r="G112" s="172"/>
      <c r="H112" s="172"/>
      <c r="I112" s="172"/>
      <c r="J112" s="172"/>
      <c r="K112" s="172"/>
      <c r="L112" s="172"/>
      <c r="M112" s="172"/>
      <c r="N112" s="170"/>
      <c r="O112" s="172"/>
      <c r="P112" s="172"/>
      <c r="Q112" s="172"/>
      <c r="R112" s="172"/>
      <c r="S112" s="172"/>
      <c r="T112" s="96" t="s">
        <v>24</v>
      </c>
      <c r="U112" s="97"/>
      <c r="V112" s="97"/>
      <c r="W112" s="98"/>
      <c r="X112" s="191"/>
      <c r="Y112" s="191"/>
    </row>
    <row r="113" spans="1:25" ht="24.75" hidden="1" customHeight="1" x14ac:dyDescent="0.2">
      <c r="A113" s="165"/>
      <c r="B113" s="165"/>
      <c r="C113" s="165"/>
      <c r="D113" s="165"/>
      <c r="E113" s="170"/>
      <c r="F113" s="170"/>
      <c r="G113" s="172"/>
      <c r="H113" s="172"/>
      <c r="I113" s="172"/>
      <c r="J113" s="172"/>
      <c r="K113" s="172"/>
      <c r="L113" s="172"/>
      <c r="M113" s="172"/>
      <c r="N113" s="170"/>
      <c r="O113" s="172"/>
      <c r="P113" s="172"/>
      <c r="Q113" s="172"/>
      <c r="R113" s="172"/>
      <c r="S113" s="172"/>
      <c r="T113" s="96" t="s">
        <v>25</v>
      </c>
      <c r="U113" s="97"/>
      <c r="V113" s="97"/>
      <c r="W113" s="98"/>
      <c r="X113" s="191"/>
      <c r="Y113" s="191"/>
    </row>
    <row r="114" spans="1:25" ht="24.75" hidden="1" customHeight="1" thickBot="1" x14ac:dyDescent="0.25">
      <c r="A114" s="165"/>
      <c r="B114" s="165"/>
      <c r="C114" s="165"/>
      <c r="D114" s="165"/>
      <c r="E114" s="170"/>
      <c r="F114" s="170"/>
      <c r="G114" s="172"/>
      <c r="H114" s="172"/>
      <c r="I114" s="172"/>
      <c r="J114" s="172"/>
      <c r="K114" s="172"/>
      <c r="L114" s="172"/>
      <c r="M114" s="172"/>
      <c r="N114" s="170"/>
      <c r="O114" s="172"/>
      <c r="P114" s="172"/>
      <c r="Q114" s="172"/>
      <c r="R114" s="172"/>
      <c r="S114" s="172"/>
      <c r="T114" s="96" t="s">
        <v>26</v>
      </c>
      <c r="U114" s="97"/>
      <c r="V114" s="97"/>
      <c r="W114" s="98"/>
      <c r="X114" s="192"/>
      <c r="Y114" s="192"/>
    </row>
    <row r="115" spans="1:25" ht="24.75" customHeight="1" x14ac:dyDescent="0.2">
      <c r="A115" s="165"/>
      <c r="B115" s="165"/>
      <c r="C115" s="165"/>
      <c r="D115" s="165"/>
      <c r="E115" s="169" t="s">
        <v>64</v>
      </c>
      <c r="F115" s="169" t="s">
        <v>65</v>
      </c>
      <c r="G115" s="171" t="s">
        <v>21</v>
      </c>
      <c r="H115" s="184">
        <v>100</v>
      </c>
      <c r="I115" s="184">
        <v>200</v>
      </c>
      <c r="J115" s="184">
        <v>100</v>
      </c>
      <c r="K115" s="184">
        <v>100</v>
      </c>
      <c r="L115" s="184">
        <v>100</v>
      </c>
      <c r="M115" s="184">
        <f>SUM(H115:L122)</f>
        <v>600</v>
      </c>
      <c r="N115" s="169" t="s">
        <v>66</v>
      </c>
      <c r="O115" s="183">
        <v>575617944</v>
      </c>
      <c r="P115" s="189">
        <v>127898200</v>
      </c>
      <c r="Q115" s="189">
        <v>78531621</v>
      </c>
      <c r="R115" s="189">
        <v>80887569</v>
      </c>
      <c r="S115" s="189">
        <v>83314196</v>
      </c>
      <c r="T115" s="96" t="s">
        <v>23</v>
      </c>
      <c r="U115" s="97">
        <v>127898200</v>
      </c>
      <c r="V115" s="97"/>
      <c r="W115" s="98">
        <v>127898200</v>
      </c>
      <c r="X115" s="190">
        <v>486310602</v>
      </c>
      <c r="Y115" s="190">
        <v>127898200</v>
      </c>
    </row>
    <row r="116" spans="1:25" ht="24.75" customHeight="1" x14ac:dyDescent="0.2">
      <c r="A116" s="165"/>
      <c r="B116" s="165"/>
      <c r="C116" s="165"/>
      <c r="D116" s="165"/>
      <c r="E116" s="170"/>
      <c r="F116" s="170"/>
      <c r="G116" s="172"/>
      <c r="H116" s="172"/>
      <c r="I116" s="172"/>
      <c r="J116" s="172"/>
      <c r="K116" s="172"/>
      <c r="L116" s="172"/>
      <c r="M116" s="172"/>
      <c r="N116" s="170"/>
      <c r="O116" s="172"/>
      <c r="P116" s="172"/>
      <c r="Q116" s="172"/>
      <c r="R116" s="172"/>
      <c r="S116" s="172"/>
      <c r="T116" s="96" t="s">
        <v>24</v>
      </c>
      <c r="U116" s="97"/>
      <c r="V116" s="97"/>
      <c r="W116" s="98">
        <v>0</v>
      </c>
      <c r="X116" s="191"/>
      <c r="Y116" s="191"/>
    </row>
    <row r="117" spans="1:25" ht="24.75" customHeight="1" x14ac:dyDescent="0.2">
      <c r="A117" s="165"/>
      <c r="B117" s="165"/>
      <c r="C117" s="165"/>
      <c r="D117" s="165"/>
      <c r="E117" s="170"/>
      <c r="F117" s="170"/>
      <c r="G117" s="172"/>
      <c r="H117" s="172"/>
      <c r="I117" s="172"/>
      <c r="J117" s="172"/>
      <c r="K117" s="172"/>
      <c r="L117" s="172"/>
      <c r="M117" s="172"/>
      <c r="N117" s="170"/>
      <c r="O117" s="172"/>
      <c r="P117" s="172"/>
      <c r="Q117" s="172"/>
      <c r="R117" s="172"/>
      <c r="S117" s="172"/>
      <c r="T117" s="96" t="s">
        <v>25</v>
      </c>
      <c r="U117" s="97"/>
      <c r="V117" s="97">
        <v>0</v>
      </c>
      <c r="W117" s="98">
        <v>0</v>
      </c>
      <c r="X117" s="191"/>
      <c r="Y117" s="191"/>
    </row>
    <row r="118" spans="1:25" ht="24.75" customHeight="1" x14ac:dyDescent="0.2">
      <c r="A118" s="165"/>
      <c r="B118" s="165"/>
      <c r="C118" s="165"/>
      <c r="D118" s="165"/>
      <c r="E118" s="170"/>
      <c r="F118" s="170"/>
      <c r="G118" s="172"/>
      <c r="H118" s="172"/>
      <c r="I118" s="172"/>
      <c r="J118" s="172"/>
      <c r="K118" s="172"/>
      <c r="L118" s="172"/>
      <c r="M118" s="172"/>
      <c r="N118" s="170"/>
      <c r="O118" s="172"/>
      <c r="P118" s="172"/>
      <c r="Q118" s="172"/>
      <c r="R118" s="172"/>
      <c r="S118" s="172"/>
      <c r="T118" s="96" t="s">
        <v>26</v>
      </c>
      <c r="U118" s="97"/>
      <c r="V118" s="97"/>
      <c r="W118" s="98">
        <v>0</v>
      </c>
      <c r="X118" s="191"/>
      <c r="Y118" s="192"/>
    </row>
    <row r="119" spans="1:25" ht="24.75" customHeight="1" x14ac:dyDescent="0.2">
      <c r="A119" s="165"/>
      <c r="B119" s="165"/>
      <c r="C119" s="165"/>
      <c r="D119" s="165"/>
      <c r="E119" s="170"/>
      <c r="F119" s="170"/>
      <c r="G119" s="172"/>
      <c r="H119" s="172"/>
      <c r="I119" s="172"/>
      <c r="J119" s="172"/>
      <c r="K119" s="172"/>
      <c r="L119" s="172"/>
      <c r="M119" s="172"/>
      <c r="N119" s="169" t="s">
        <v>67</v>
      </c>
      <c r="O119" s="189">
        <v>341728000</v>
      </c>
      <c r="P119" s="189">
        <v>358412402</v>
      </c>
      <c r="Q119" s="183">
        <v>1250079194</v>
      </c>
      <c r="R119" s="189">
        <v>1287581569</v>
      </c>
      <c r="S119" s="183">
        <v>1326209016</v>
      </c>
      <c r="T119" s="96" t="s">
        <v>23</v>
      </c>
      <c r="U119" s="97">
        <v>48937220</v>
      </c>
      <c r="V119" s="97"/>
      <c r="W119" s="98">
        <v>48937220</v>
      </c>
      <c r="X119" s="191"/>
      <c r="Y119" s="190">
        <v>358412402</v>
      </c>
    </row>
    <row r="120" spans="1:25" ht="24.75" customHeight="1" x14ac:dyDescent="0.2">
      <c r="A120" s="165"/>
      <c r="B120" s="165"/>
      <c r="C120" s="165"/>
      <c r="D120" s="165"/>
      <c r="E120" s="170"/>
      <c r="F120" s="170"/>
      <c r="G120" s="172"/>
      <c r="H120" s="172"/>
      <c r="I120" s="172"/>
      <c r="J120" s="172"/>
      <c r="K120" s="172"/>
      <c r="L120" s="172"/>
      <c r="M120" s="172"/>
      <c r="N120" s="170"/>
      <c r="O120" s="172"/>
      <c r="P120" s="172"/>
      <c r="Q120" s="172"/>
      <c r="R120" s="172"/>
      <c r="S120" s="172"/>
      <c r="T120" s="96" t="s">
        <v>24</v>
      </c>
      <c r="U120" s="97"/>
      <c r="V120" s="97">
        <v>309475182</v>
      </c>
      <c r="W120" s="98">
        <v>309475182</v>
      </c>
      <c r="X120" s="191"/>
      <c r="Y120" s="191"/>
    </row>
    <row r="121" spans="1:25" ht="24.75" customHeight="1" x14ac:dyDescent="0.2">
      <c r="A121" s="165"/>
      <c r="B121" s="165"/>
      <c r="C121" s="165"/>
      <c r="D121" s="165"/>
      <c r="E121" s="170"/>
      <c r="F121" s="170"/>
      <c r="G121" s="172"/>
      <c r="H121" s="172"/>
      <c r="I121" s="172"/>
      <c r="J121" s="172"/>
      <c r="K121" s="172"/>
      <c r="L121" s="172"/>
      <c r="M121" s="172"/>
      <c r="N121" s="170"/>
      <c r="O121" s="172"/>
      <c r="P121" s="172"/>
      <c r="Q121" s="172"/>
      <c r="R121" s="172"/>
      <c r="S121" s="172"/>
      <c r="T121" s="96" t="s">
        <v>25</v>
      </c>
      <c r="U121" s="97"/>
      <c r="V121" s="97">
        <v>0</v>
      </c>
      <c r="W121" s="98">
        <v>0</v>
      </c>
      <c r="X121" s="191"/>
      <c r="Y121" s="191"/>
    </row>
    <row r="122" spans="1:25" ht="24.75" customHeight="1" x14ac:dyDescent="0.2">
      <c r="A122" s="165"/>
      <c r="B122" s="165"/>
      <c r="C122" s="165"/>
      <c r="D122" s="165"/>
      <c r="E122" s="170"/>
      <c r="F122" s="170"/>
      <c r="G122" s="172"/>
      <c r="H122" s="172"/>
      <c r="I122" s="172"/>
      <c r="J122" s="172"/>
      <c r="K122" s="172"/>
      <c r="L122" s="172"/>
      <c r="M122" s="172"/>
      <c r="N122" s="170"/>
      <c r="O122" s="172"/>
      <c r="P122" s="172"/>
      <c r="Q122" s="172"/>
      <c r="R122" s="172"/>
      <c r="S122" s="172"/>
      <c r="T122" s="96" t="s">
        <v>26</v>
      </c>
      <c r="U122" s="97"/>
      <c r="V122" s="97"/>
      <c r="W122" s="98">
        <v>0</v>
      </c>
      <c r="X122" s="192"/>
      <c r="Y122" s="192"/>
    </row>
    <row r="123" spans="1:25" ht="15.75" customHeight="1" thickBot="1" x14ac:dyDescent="0.25">
      <c r="A123" s="200" t="s">
        <v>68</v>
      </c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2"/>
      <c r="U123" s="21">
        <f>SUM(U3:U122)</f>
        <v>3500000000</v>
      </c>
      <c r="V123" s="22">
        <f>SUM(V3:V122)</f>
        <v>1065000000</v>
      </c>
      <c r="W123" s="23">
        <f t="shared" ref="W123:W124" si="0">U123+V123</f>
        <v>4565000000</v>
      </c>
      <c r="X123" s="24"/>
      <c r="Y123" s="24"/>
    </row>
    <row r="124" spans="1:25" ht="15.75" customHeight="1" x14ac:dyDescent="0.25">
      <c r="U124" s="5">
        <v>3500000000</v>
      </c>
      <c r="V124" s="5">
        <v>1065000000</v>
      </c>
      <c r="W124" s="5">
        <f t="shared" si="0"/>
        <v>4565000000</v>
      </c>
      <c r="X124" s="5"/>
      <c r="Y124" s="5"/>
    </row>
    <row r="125" spans="1:25" ht="15.75" customHeight="1" x14ac:dyDescent="0.25">
      <c r="U125" s="5">
        <f>+U123-U124</f>
        <v>0</v>
      </c>
      <c r="V125" s="5">
        <f>+V123-V124</f>
        <v>0</v>
      </c>
      <c r="W125" s="5"/>
      <c r="X125" s="5"/>
      <c r="Y125" s="5"/>
    </row>
    <row r="126" spans="1:25" ht="15.75" customHeight="1" x14ac:dyDescent="0.25">
      <c r="U126" s="5"/>
      <c r="V126" s="5"/>
      <c r="W126" s="5"/>
      <c r="X126" s="5"/>
      <c r="Y126" s="5"/>
    </row>
    <row r="127" spans="1:25" ht="15.75" customHeight="1" x14ac:dyDescent="0.25">
      <c r="U127" s="5"/>
      <c r="V127" s="5"/>
      <c r="W127" s="5"/>
      <c r="X127" s="5"/>
      <c r="Y127" s="5"/>
    </row>
    <row r="128" spans="1:25" ht="15.75" customHeight="1" x14ac:dyDescent="0.25">
      <c r="U128" s="5"/>
      <c r="V128" s="5"/>
      <c r="W128" s="5"/>
      <c r="X128" s="5"/>
      <c r="Y128" s="5"/>
    </row>
    <row r="129" spans="1:25" ht="15.75" customHeight="1" thickBot="1" x14ac:dyDescent="0.25"/>
    <row r="130" spans="1:25" ht="26.25" customHeight="1" x14ac:dyDescent="0.2">
      <c r="A130" s="173" t="s">
        <v>0</v>
      </c>
      <c r="B130" s="175" t="s">
        <v>1</v>
      </c>
      <c r="C130" s="173" t="s">
        <v>2</v>
      </c>
      <c r="D130" s="178" t="s">
        <v>3</v>
      </c>
      <c r="E130" s="178" t="s">
        <v>4</v>
      </c>
      <c r="F130" s="178" t="s">
        <v>5</v>
      </c>
      <c r="G130" s="178" t="s">
        <v>6</v>
      </c>
      <c r="H130" s="203" t="s">
        <v>7</v>
      </c>
      <c r="I130" s="197"/>
      <c r="J130" s="197"/>
      <c r="K130" s="197"/>
      <c r="L130" s="197"/>
      <c r="M130" s="204"/>
      <c r="N130" s="178" t="s">
        <v>8</v>
      </c>
      <c r="O130" s="203" t="s">
        <v>9</v>
      </c>
      <c r="P130" s="197"/>
      <c r="Q130" s="197"/>
      <c r="R130" s="197"/>
      <c r="S130" s="204"/>
      <c r="T130" s="196" t="s">
        <v>10</v>
      </c>
      <c r="U130" s="197"/>
      <c r="V130" s="197"/>
      <c r="W130" s="198"/>
      <c r="X130" s="25"/>
      <c r="Y130" s="25"/>
    </row>
    <row r="131" spans="1:25" ht="27.75" customHeight="1" x14ac:dyDescent="0.2">
      <c r="A131" s="174"/>
      <c r="B131" s="176"/>
      <c r="C131" s="174"/>
      <c r="D131" s="176"/>
      <c r="E131" s="176"/>
      <c r="F131" s="176"/>
      <c r="G131" s="176"/>
      <c r="H131" s="38">
        <v>2019</v>
      </c>
      <c r="I131" s="38">
        <v>2020</v>
      </c>
      <c r="J131" s="38">
        <v>2021</v>
      </c>
      <c r="K131" s="38">
        <v>2022</v>
      </c>
      <c r="L131" s="38">
        <v>2023</v>
      </c>
      <c r="M131" s="38" t="s">
        <v>11</v>
      </c>
      <c r="N131" s="176"/>
      <c r="O131" s="38">
        <v>2019</v>
      </c>
      <c r="P131" s="38">
        <v>2020</v>
      </c>
      <c r="Q131" s="26">
        <v>2021</v>
      </c>
      <c r="R131" s="26">
        <v>2022</v>
      </c>
      <c r="S131" s="26">
        <v>2023</v>
      </c>
      <c r="T131" s="41" t="s">
        <v>12</v>
      </c>
      <c r="U131" s="41" t="s">
        <v>13</v>
      </c>
      <c r="V131" s="41" t="s">
        <v>14</v>
      </c>
      <c r="W131" s="92" t="s">
        <v>15</v>
      </c>
      <c r="X131" s="41" t="s">
        <v>16</v>
      </c>
      <c r="Y131" s="41" t="s">
        <v>8</v>
      </c>
    </row>
    <row r="132" spans="1:25" ht="30.75" customHeight="1" x14ac:dyDescent="0.2">
      <c r="A132" s="199" t="s">
        <v>278</v>
      </c>
      <c r="B132" s="166">
        <v>2018011000695</v>
      </c>
      <c r="C132" s="168" t="s">
        <v>69</v>
      </c>
      <c r="D132" s="168" t="s">
        <v>70</v>
      </c>
      <c r="E132" s="169" t="s">
        <v>71</v>
      </c>
      <c r="F132" s="169" t="s">
        <v>72</v>
      </c>
      <c r="G132" s="171"/>
      <c r="H132" s="184">
        <v>11227803</v>
      </c>
      <c r="I132" s="184">
        <v>5012960</v>
      </c>
      <c r="J132" s="184">
        <v>80901435</v>
      </c>
      <c r="K132" s="184">
        <v>80901435</v>
      </c>
      <c r="L132" s="184">
        <v>60901535</v>
      </c>
      <c r="M132" s="184">
        <v>238945168</v>
      </c>
      <c r="N132" s="193" t="s">
        <v>73</v>
      </c>
      <c r="O132" s="207"/>
      <c r="P132" s="208">
        <v>262212984</v>
      </c>
      <c r="Q132" s="205">
        <v>288434282.39999998</v>
      </c>
      <c r="R132" s="205">
        <v>317277710.63999999</v>
      </c>
      <c r="S132" s="205">
        <v>349005481.704</v>
      </c>
      <c r="T132" s="96" t="s">
        <v>23</v>
      </c>
      <c r="U132" s="105">
        <v>262212984</v>
      </c>
      <c r="V132" s="97"/>
      <c r="W132" s="99">
        <v>262212984</v>
      </c>
      <c r="X132" s="190">
        <v>524567984</v>
      </c>
      <c r="Y132" s="190">
        <v>262212984</v>
      </c>
    </row>
    <row r="133" spans="1:25" ht="30.75" customHeight="1" x14ac:dyDescent="0.2">
      <c r="A133" s="165"/>
      <c r="B133" s="165"/>
      <c r="C133" s="165"/>
      <c r="D133" s="165"/>
      <c r="E133" s="170"/>
      <c r="F133" s="170"/>
      <c r="G133" s="172"/>
      <c r="H133" s="172"/>
      <c r="I133" s="172"/>
      <c r="J133" s="172"/>
      <c r="K133" s="172"/>
      <c r="L133" s="172"/>
      <c r="M133" s="172"/>
      <c r="N133" s="170"/>
      <c r="O133" s="206"/>
      <c r="P133" s="206"/>
      <c r="Q133" s="206"/>
      <c r="R133" s="206"/>
      <c r="S133" s="206"/>
      <c r="T133" s="96" t="s">
        <v>24</v>
      </c>
      <c r="U133" s="105"/>
      <c r="V133" s="97"/>
      <c r="W133" s="99">
        <v>0</v>
      </c>
      <c r="X133" s="191"/>
      <c r="Y133" s="191"/>
    </row>
    <row r="134" spans="1:25" ht="30.75" customHeight="1" x14ac:dyDescent="0.2">
      <c r="A134" s="165"/>
      <c r="B134" s="165"/>
      <c r="C134" s="165"/>
      <c r="D134" s="165"/>
      <c r="E134" s="170"/>
      <c r="F134" s="170"/>
      <c r="G134" s="172"/>
      <c r="H134" s="172"/>
      <c r="I134" s="172"/>
      <c r="J134" s="172"/>
      <c r="K134" s="172"/>
      <c r="L134" s="172"/>
      <c r="M134" s="172"/>
      <c r="N134" s="170"/>
      <c r="O134" s="206"/>
      <c r="P134" s="206"/>
      <c r="Q134" s="206"/>
      <c r="R134" s="206"/>
      <c r="S134" s="206"/>
      <c r="T134" s="96" t="s">
        <v>25</v>
      </c>
      <c r="U134" s="105"/>
      <c r="V134" s="97"/>
      <c r="W134" s="99">
        <v>0</v>
      </c>
      <c r="X134" s="191"/>
      <c r="Y134" s="191"/>
    </row>
    <row r="135" spans="1:25" ht="30.75" customHeight="1" x14ac:dyDescent="0.2">
      <c r="A135" s="165"/>
      <c r="B135" s="165"/>
      <c r="C135" s="165"/>
      <c r="D135" s="165"/>
      <c r="E135" s="170"/>
      <c r="F135" s="170"/>
      <c r="G135" s="172"/>
      <c r="H135" s="172"/>
      <c r="I135" s="172"/>
      <c r="J135" s="172"/>
      <c r="K135" s="172"/>
      <c r="L135" s="172"/>
      <c r="M135" s="172"/>
      <c r="N135" s="170"/>
      <c r="O135" s="206"/>
      <c r="P135" s="206"/>
      <c r="Q135" s="206"/>
      <c r="R135" s="206"/>
      <c r="S135" s="206"/>
      <c r="T135" s="96" t="s">
        <v>26</v>
      </c>
      <c r="U135" s="105"/>
      <c r="V135" s="97"/>
      <c r="W135" s="99">
        <v>0</v>
      </c>
      <c r="X135" s="191"/>
      <c r="Y135" s="192"/>
    </row>
    <row r="136" spans="1:25" ht="30.75" customHeight="1" x14ac:dyDescent="0.2">
      <c r="A136" s="165"/>
      <c r="B136" s="165"/>
      <c r="C136" s="165"/>
      <c r="D136" s="165"/>
      <c r="E136" s="170"/>
      <c r="F136" s="170"/>
      <c r="G136" s="172"/>
      <c r="H136" s="172"/>
      <c r="I136" s="172"/>
      <c r="J136" s="172"/>
      <c r="K136" s="172"/>
      <c r="L136" s="172"/>
      <c r="M136" s="172"/>
      <c r="N136" s="193" t="s">
        <v>74</v>
      </c>
      <c r="O136" s="207"/>
      <c r="P136" s="208">
        <v>262355000</v>
      </c>
      <c r="Q136" s="205">
        <v>288590500</v>
      </c>
      <c r="R136" s="205">
        <v>317449550</v>
      </c>
      <c r="S136" s="205">
        <v>349194505</v>
      </c>
      <c r="T136" s="96" t="s">
        <v>23</v>
      </c>
      <c r="U136" s="105"/>
      <c r="V136" s="97">
        <v>262355000</v>
      </c>
      <c r="W136" s="99">
        <v>262355000</v>
      </c>
      <c r="X136" s="191"/>
      <c r="Y136" s="190">
        <v>262355000</v>
      </c>
    </row>
    <row r="137" spans="1:25" ht="30.75" customHeight="1" x14ac:dyDescent="0.2">
      <c r="A137" s="165"/>
      <c r="B137" s="165"/>
      <c r="C137" s="165"/>
      <c r="D137" s="165"/>
      <c r="E137" s="170"/>
      <c r="F137" s="170"/>
      <c r="G137" s="172"/>
      <c r="H137" s="172"/>
      <c r="I137" s="172"/>
      <c r="J137" s="172"/>
      <c r="K137" s="172"/>
      <c r="L137" s="172"/>
      <c r="M137" s="172"/>
      <c r="N137" s="170"/>
      <c r="O137" s="206"/>
      <c r="P137" s="206"/>
      <c r="Q137" s="206"/>
      <c r="R137" s="206"/>
      <c r="S137" s="206"/>
      <c r="T137" s="96" t="s">
        <v>24</v>
      </c>
      <c r="U137" s="105"/>
      <c r="V137" s="97"/>
      <c r="W137" s="99">
        <v>0</v>
      </c>
      <c r="X137" s="191"/>
      <c r="Y137" s="191"/>
    </row>
    <row r="138" spans="1:25" ht="30.75" customHeight="1" x14ac:dyDescent="0.2">
      <c r="A138" s="165"/>
      <c r="B138" s="165"/>
      <c r="C138" s="165"/>
      <c r="D138" s="165"/>
      <c r="E138" s="170"/>
      <c r="F138" s="170"/>
      <c r="G138" s="172"/>
      <c r="H138" s="172"/>
      <c r="I138" s="172"/>
      <c r="J138" s="172"/>
      <c r="K138" s="172"/>
      <c r="L138" s="172"/>
      <c r="M138" s="172"/>
      <c r="N138" s="170"/>
      <c r="O138" s="206"/>
      <c r="P138" s="206"/>
      <c r="Q138" s="206"/>
      <c r="R138" s="206"/>
      <c r="S138" s="206"/>
      <c r="T138" s="96" t="s">
        <v>25</v>
      </c>
      <c r="U138" s="105"/>
      <c r="V138" s="97">
        <v>0</v>
      </c>
      <c r="W138" s="99">
        <v>0</v>
      </c>
      <c r="X138" s="191"/>
      <c r="Y138" s="191"/>
    </row>
    <row r="139" spans="1:25" ht="30.75" customHeight="1" x14ac:dyDescent="0.2">
      <c r="A139" s="165"/>
      <c r="B139" s="165"/>
      <c r="C139" s="165"/>
      <c r="D139" s="165"/>
      <c r="E139" s="170"/>
      <c r="F139" s="170"/>
      <c r="G139" s="172"/>
      <c r="H139" s="172"/>
      <c r="I139" s="172"/>
      <c r="J139" s="172"/>
      <c r="K139" s="172"/>
      <c r="L139" s="172"/>
      <c r="M139" s="172"/>
      <c r="N139" s="170"/>
      <c r="O139" s="206"/>
      <c r="P139" s="206"/>
      <c r="Q139" s="206"/>
      <c r="R139" s="206"/>
      <c r="S139" s="206"/>
      <c r="T139" s="96" t="s">
        <v>26</v>
      </c>
      <c r="U139" s="105"/>
      <c r="V139" s="97"/>
      <c r="W139" s="99">
        <v>0</v>
      </c>
      <c r="X139" s="192"/>
      <c r="Y139" s="192"/>
    </row>
    <row r="140" spans="1:25" ht="30.75" hidden="1" customHeight="1" x14ac:dyDescent="0.2">
      <c r="A140" s="165"/>
      <c r="B140" s="165"/>
      <c r="C140" s="165"/>
      <c r="D140" s="165"/>
      <c r="E140" s="170"/>
      <c r="F140" s="170"/>
      <c r="G140" s="172"/>
      <c r="H140" s="172"/>
      <c r="I140" s="172"/>
      <c r="J140" s="172"/>
      <c r="K140" s="172"/>
      <c r="L140" s="172"/>
      <c r="M140" s="172"/>
      <c r="N140" s="194" t="s">
        <v>75</v>
      </c>
      <c r="O140" s="207">
        <v>1753079455</v>
      </c>
      <c r="P140" s="207">
        <v>1279402762</v>
      </c>
      <c r="Q140" s="207">
        <v>1317784845</v>
      </c>
      <c r="R140" s="207">
        <v>1357318390</v>
      </c>
      <c r="S140" s="207">
        <v>1398037942</v>
      </c>
      <c r="T140" s="96" t="s">
        <v>23</v>
      </c>
      <c r="U140" s="105"/>
      <c r="V140" s="97"/>
      <c r="W140" s="99"/>
      <c r="X140" s="190"/>
      <c r="Y140" s="190"/>
    </row>
    <row r="141" spans="1:25" ht="30.75" hidden="1" customHeight="1" x14ac:dyDescent="0.2">
      <c r="A141" s="165"/>
      <c r="B141" s="165"/>
      <c r="C141" s="165"/>
      <c r="D141" s="165"/>
      <c r="E141" s="170"/>
      <c r="F141" s="170"/>
      <c r="G141" s="172"/>
      <c r="H141" s="172"/>
      <c r="I141" s="172"/>
      <c r="J141" s="172"/>
      <c r="K141" s="172"/>
      <c r="L141" s="172"/>
      <c r="M141" s="172"/>
      <c r="N141" s="170"/>
      <c r="O141" s="206"/>
      <c r="P141" s="206"/>
      <c r="Q141" s="206"/>
      <c r="R141" s="206"/>
      <c r="S141" s="206"/>
      <c r="T141" s="96" t="s">
        <v>24</v>
      </c>
      <c r="U141" s="105"/>
      <c r="V141" s="97"/>
      <c r="W141" s="99"/>
      <c r="X141" s="191"/>
      <c r="Y141" s="191"/>
    </row>
    <row r="142" spans="1:25" ht="30.75" hidden="1" customHeight="1" x14ac:dyDescent="0.2">
      <c r="A142" s="165"/>
      <c r="B142" s="165"/>
      <c r="C142" s="165"/>
      <c r="D142" s="165"/>
      <c r="E142" s="170"/>
      <c r="F142" s="170"/>
      <c r="G142" s="172"/>
      <c r="H142" s="172"/>
      <c r="I142" s="172"/>
      <c r="J142" s="172"/>
      <c r="K142" s="172"/>
      <c r="L142" s="172"/>
      <c r="M142" s="172"/>
      <c r="N142" s="170"/>
      <c r="O142" s="206"/>
      <c r="P142" s="206"/>
      <c r="Q142" s="206"/>
      <c r="R142" s="206"/>
      <c r="S142" s="206"/>
      <c r="T142" s="96" t="s">
        <v>25</v>
      </c>
      <c r="U142" s="105"/>
      <c r="V142" s="97"/>
      <c r="W142" s="99"/>
      <c r="X142" s="191"/>
      <c r="Y142" s="191"/>
    </row>
    <row r="143" spans="1:25" ht="30.75" hidden="1" customHeight="1" x14ac:dyDescent="0.2">
      <c r="A143" s="165"/>
      <c r="B143" s="165"/>
      <c r="C143" s="165"/>
      <c r="D143" s="165"/>
      <c r="E143" s="170"/>
      <c r="F143" s="170"/>
      <c r="G143" s="172"/>
      <c r="H143" s="172"/>
      <c r="I143" s="172"/>
      <c r="J143" s="172"/>
      <c r="K143" s="172"/>
      <c r="L143" s="172"/>
      <c r="M143" s="172"/>
      <c r="N143" s="170"/>
      <c r="O143" s="206"/>
      <c r="P143" s="206"/>
      <c r="Q143" s="206"/>
      <c r="R143" s="206"/>
      <c r="S143" s="206"/>
      <c r="T143" s="96" t="s">
        <v>26</v>
      </c>
      <c r="U143" s="105"/>
      <c r="V143" s="97"/>
      <c r="W143" s="99"/>
      <c r="X143" s="191"/>
      <c r="Y143" s="191"/>
    </row>
    <row r="144" spans="1:25" ht="30.75" hidden="1" customHeight="1" x14ac:dyDescent="0.2">
      <c r="A144" s="165"/>
      <c r="B144" s="165"/>
      <c r="C144" s="165"/>
      <c r="D144" s="165"/>
      <c r="E144" s="170"/>
      <c r="F144" s="170"/>
      <c r="G144" s="172"/>
      <c r="H144" s="184"/>
      <c r="I144" s="184"/>
      <c r="J144" s="184"/>
      <c r="K144" s="184"/>
      <c r="L144" s="184"/>
      <c r="M144" s="184"/>
      <c r="N144" s="194" t="s">
        <v>76</v>
      </c>
      <c r="O144" s="207">
        <v>0</v>
      </c>
      <c r="P144" s="207">
        <v>1200000000</v>
      </c>
      <c r="Q144" s="207">
        <v>1236000000</v>
      </c>
      <c r="R144" s="207">
        <v>1273080000</v>
      </c>
      <c r="S144" s="207">
        <v>1311272400</v>
      </c>
      <c r="T144" s="96" t="s">
        <v>23</v>
      </c>
      <c r="U144" s="105"/>
      <c r="V144" s="97"/>
      <c r="W144" s="99"/>
      <c r="X144" s="191"/>
      <c r="Y144" s="191"/>
    </row>
    <row r="145" spans="1:25" ht="30.75" hidden="1" customHeight="1" x14ac:dyDescent="0.2">
      <c r="A145" s="165"/>
      <c r="B145" s="165"/>
      <c r="C145" s="165"/>
      <c r="D145" s="165"/>
      <c r="E145" s="170"/>
      <c r="F145" s="170"/>
      <c r="G145" s="172"/>
      <c r="H145" s="172"/>
      <c r="I145" s="172"/>
      <c r="J145" s="172"/>
      <c r="K145" s="172"/>
      <c r="L145" s="172"/>
      <c r="M145" s="172"/>
      <c r="N145" s="170"/>
      <c r="O145" s="206"/>
      <c r="P145" s="206"/>
      <c r="Q145" s="206"/>
      <c r="R145" s="206"/>
      <c r="S145" s="206"/>
      <c r="T145" s="96" t="s">
        <v>24</v>
      </c>
      <c r="U145" s="105"/>
      <c r="V145" s="97"/>
      <c r="W145" s="99"/>
      <c r="X145" s="191"/>
      <c r="Y145" s="191"/>
    </row>
    <row r="146" spans="1:25" ht="30.75" hidden="1" customHeight="1" x14ac:dyDescent="0.2">
      <c r="A146" s="165"/>
      <c r="B146" s="165"/>
      <c r="C146" s="165"/>
      <c r="D146" s="165"/>
      <c r="E146" s="170"/>
      <c r="F146" s="170"/>
      <c r="G146" s="172"/>
      <c r="H146" s="172"/>
      <c r="I146" s="172"/>
      <c r="J146" s="172"/>
      <c r="K146" s="172"/>
      <c r="L146" s="172"/>
      <c r="M146" s="172"/>
      <c r="N146" s="170"/>
      <c r="O146" s="206"/>
      <c r="P146" s="206"/>
      <c r="Q146" s="206"/>
      <c r="R146" s="206"/>
      <c r="S146" s="206"/>
      <c r="T146" s="96" t="s">
        <v>25</v>
      </c>
      <c r="U146" s="105"/>
      <c r="V146" s="97"/>
      <c r="W146" s="99"/>
      <c r="X146" s="191"/>
      <c r="Y146" s="191"/>
    </row>
    <row r="147" spans="1:25" ht="30.75" hidden="1" customHeight="1" x14ac:dyDescent="0.2">
      <c r="A147" s="165"/>
      <c r="B147" s="165"/>
      <c r="C147" s="165"/>
      <c r="D147" s="165"/>
      <c r="E147" s="170"/>
      <c r="F147" s="170"/>
      <c r="G147" s="172"/>
      <c r="H147" s="172"/>
      <c r="I147" s="172"/>
      <c r="J147" s="172"/>
      <c r="K147" s="172"/>
      <c r="L147" s="172"/>
      <c r="M147" s="172"/>
      <c r="N147" s="170"/>
      <c r="O147" s="206"/>
      <c r="P147" s="206"/>
      <c r="Q147" s="206"/>
      <c r="R147" s="206"/>
      <c r="S147" s="206"/>
      <c r="T147" s="96" t="s">
        <v>26</v>
      </c>
      <c r="U147" s="105"/>
      <c r="V147" s="97"/>
      <c r="W147" s="99"/>
      <c r="X147" s="191"/>
      <c r="Y147" s="191"/>
    </row>
    <row r="148" spans="1:25" ht="30.75" hidden="1" customHeight="1" x14ac:dyDescent="0.2">
      <c r="A148" s="165"/>
      <c r="B148" s="165"/>
      <c r="C148" s="165"/>
      <c r="D148" s="165"/>
      <c r="E148" s="170"/>
      <c r="F148" s="170"/>
      <c r="G148" s="172"/>
      <c r="H148" s="172"/>
      <c r="I148" s="172"/>
      <c r="J148" s="172"/>
      <c r="K148" s="172"/>
      <c r="L148" s="172"/>
      <c r="M148" s="172"/>
      <c r="N148" s="194" t="s">
        <v>77</v>
      </c>
      <c r="O148" s="207">
        <v>0</v>
      </c>
      <c r="P148" s="207">
        <v>650000000</v>
      </c>
      <c r="Q148" s="207">
        <v>669500000</v>
      </c>
      <c r="R148" s="207">
        <v>689585000</v>
      </c>
      <c r="S148" s="207">
        <v>710272550</v>
      </c>
      <c r="T148" s="96" t="s">
        <v>23</v>
      </c>
      <c r="U148" s="105"/>
      <c r="V148" s="97"/>
      <c r="W148" s="99"/>
      <c r="X148" s="191"/>
      <c r="Y148" s="191"/>
    </row>
    <row r="149" spans="1:25" ht="30.75" hidden="1" customHeight="1" x14ac:dyDescent="0.2">
      <c r="A149" s="165"/>
      <c r="B149" s="165"/>
      <c r="C149" s="165"/>
      <c r="D149" s="165"/>
      <c r="E149" s="170"/>
      <c r="F149" s="170"/>
      <c r="G149" s="172"/>
      <c r="H149" s="172"/>
      <c r="I149" s="172"/>
      <c r="J149" s="172"/>
      <c r="K149" s="172"/>
      <c r="L149" s="172"/>
      <c r="M149" s="172"/>
      <c r="N149" s="170"/>
      <c r="O149" s="206"/>
      <c r="P149" s="206"/>
      <c r="Q149" s="206"/>
      <c r="R149" s="206"/>
      <c r="S149" s="206"/>
      <c r="T149" s="96" t="s">
        <v>24</v>
      </c>
      <c r="U149" s="105"/>
      <c r="V149" s="97"/>
      <c r="W149" s="99"/>
      <c r="X149" s="191"/>
      <c r="Y149" s="191"/>
    </row>
    <row r="150" spans="1:25" ht="30.75" hidden="1" customHeight="1" x14ac:dyDescent="0.2">
      <c r="A150" s="165"/>
      <c r="B150" s="165"/>
      <c r="C150" s="165"/>
      <c r="D150" s="165"/>
      <c r="E150" s="170"/>
      <c r="F150" s="170"/>
      <c r="G150" s="172"/>
      <c r="H150" s="172"/>
      <c r="I150" s="172"/>
      <c r="J150" s="172"/>
      <c r="K150" s="172"/>
      <c r="L150" s="172"/>
      <c r="M150" s="172"/>
      <c r="N150" s="170"/>
      <c r="O150" s="206"/>
      <c r="P150" s="206"/>
      <c r="Q150" s="206"/>
      <c r="R150" s="206"/>
      <c r="S150" s="206"/>
      <c r="T150" s="96" t="s">
        <v>25</v>
      </c>
      <c r="U150" s="105"/>
      <c r="V150" s="97"/>
      <c r="W150" s="99"/>
      <c r="X150" s="191"/>
      <c r="Y150" s="191"/>
    </row>
    <row r="151" spans="1:25" ht="30.75" hidden="1" customHeight="1" x14ac:dyDescent="0.2">
      <c r="A151" s="165"/>
      <c r="B151" s="165"/>
      <c r="C151" s="165"/>
      <c r="D151" s="165"/>
      <c r="E151" s="170"/>
      <c r="F151" s="170"/>
      <c r="G151" s="172"/>
      <c r="H151" s="172"/>
      <c r="I151" s="172"/>
      <c r="J151" s="172"/>
      <c r="K151" s="172"/>
      <c r="L151" s="172"/>
      <c r="M151" s="172"/>
      <c r="N151" s="170"/>
      <c r="O151" s="206"/>
      <c r="P151" s="206"/>
      <c r="Q151" s="206"/>
      <c r="R151" s="206"/>
      <c r="S151" s="206"/>
      <c r="T151" s="96" t="s">
        <v>26</v>
      </c>
      <c r="U151" s="105"/>
      <c r="V151" s="97"/>
      <c r="W151" s="99"/>
      <c r="X151" s="192"/>
      <c r="Y151" s="192"/>
    </row>
    <row r="152" spans="1:25" ht="30.75" customHeight="1" x14ac:dyDescent="0.2">
      <c r="A152" s="165"/>
      <c r="B152" s="165"/>
      <c r="C152" s="165"/>
      <c r="D152" s="168" t="s">
        <v>78</v>
      </c>
      <c r="E152" s="169" t="s">
        <v>79</v>
      </c>
      <c r="F152" s="209" t="s">
        <v>80</v>
      </c>
      <c r="G152" s="171" t="s">
        <v>21</v>
      </c>
      <c r="H152" s="210">
        <v>1</v>
      </c>
      <c r="I152" s="184">
        <v>1</v>
      </c>
      <c r="J152" s="210">
        <v>1</v>
      </c>
      <c r="K152" s="210">
        <v>1</v>
      </c>
      <c r="L152" s="210">
        <v>1</v>
      </c>
      <c r="M152" s="210">
        <v>1</v>
      </c>
      <c r="N152" s="193" t="s">
        <v>81</v>
      </c>
      <c r="O152" s="207"/>
      <c r="P152" s="208">
        <v>145484840</v>
      </c>
      <c r="Q152" s="205">
        <v>160033324</v>
      </c>
      <c r="R152" s="205">
        <v>176036656.40000001</v>
      </c>
      <c r="S152" s="205">
        <v>193640322.03999999</v>
      </c>
      <c r="T152" s="103" t="s">
        <v>23</v>
      </c>
      <c r="U152" s="105">
        <v>145484840</v>
      </c>
      <c r="V152" s="97"/>
      <c r="W152" s="99">
        <v>145484840</v>
      </c>
      <c r="X152" s="190">
        <v>2842982639</v>
      </c>
      <c r="Y152" s="190">
        <v>145484840</v>
      </c>
    </row>
    <row r="153" spans="1:25" ht="30.75" customHeight="1" x14ac:dyDescent="0.2">
      <c r="A153" s="165"/>
      <c r="B153" s="165"/>
      <c r="C153" s="165"/>
      <c r="D153" s="165"/>
      <c r="E153" s="170"/>
      <c r="F153" s="170"/>
      <c r="G153" s="172"/>
      <c r="H153" s="172"/>
      <c r="I153" s="172"/>
      <c r="J153" s="172"/>
      <c r="K153" s="172"/>
      <c r="L153" s="172"/>
      <c r="M153" s="172"/>
      <c r="N153" s="170"/>
      <c r="O153" s="206"/>
      <c r="P153" s="206"/>
      <c r="Q153" s="206"/>
      <c r="R153" s="206"/>
      <c r="S153" s="206"/>
      <c r="T153" s="96" t="s">
        <v>24</v>
      </c>
      <c r="U153" s="105"/>
      <c r="V153" s="97"/>
      <c r="W153" s="99">
        <v>0</v>
      </c>
      <c r="X153" s="191"/>
      <c r="Y153" s="191"/>
    </row>
    <row r="154" spans="1:25" ht="30.75" customHeight="1" x14ac:dyDescent="0.2">
      <c r="A154" s="165"/>
      <c r="B154" s="165"/>
      <c r="C154" s="165"/>
      <c r="D154" s="165"/>
      <c r="E154" s="170"/>
      <c r="F154" s="209" t="s">
        <v>82</v>
      </c>
      <c r="G154" s="171" t="s">
        <v>21</v>
      </c>
      <c r="H154" s="210">
        <v>250</v>
      </c>
      <c r="I154" s="184">
        <v>52</v>
      </c>
      <c r="J154" s="210">
        <v>250</v>
      </c>
      <c r="K154" s="210">
        <v>250</v>
      </c>
      <c r="L154" s="210">
        <v>250</v>
      </c>
      <c r="M154" s="210">
        <v>302</v>
      </c>
      <c r="N154" s="170"/>
      <c r="O154" s="206"/>
      <c r="P154" s="206"/>
      <c r="Q154" s="206"/>
      <c r="R154" s="206"/>
      <c r="S154" s="206"/>
      <c r="T154" s="96" t="s">
        <v>25</v>
      </c>
      <c r="U154" s="105"/>
      <c r="V154" s="97">
        <v>0</v>
      </c>
      <c r="W154" s="99">
        <v>0</v>
      </c>
      <c r="X154" s="191"/>
      <c r="Y154" s="191"/>
    </row>
    <row r="155" spans="1:25" ht="30.75" customHeight="1" x14ac:dyDescent="0.2">
      <c r="A155" s="165"/>
      <c r="B155" s="165"/>
      <c r="C155" s="165"/>
      <c r="D155" s="165"/>
      <c r="E155" s="170"/>
      <c r="F155" s="170"/>
      <c r="G155" s="172"/>
      <c r="H155" s="172"/>
      <c r="I155" s="172"/>
      <c r="J155" s="172"/>
      <c r="K155" s="172"/>
      <c r="L155" s="172"/>
      <c r="M155" s="172"/>
      <c r="N155" s="170"/>
      <c r="O155" s="206"/>
      <c r="P155" s="206"/>
      <c r="Q155" s="206"/>
      <c r="R155" s="206"/>
      <c r="S155" s="206"/>
      <c r="T155" s="96" t="s">
        <v>26</v>
      </c>
      <c r="U155" s="105"/>
      <c r="V155" s="97"/>
      <c r="W155" s="99">
        <v>0</v>
      </c>
      <c r="X155" s="191"/>
      <c r="Y155" s="192"/>
    </row>
    <row r="156" spans="1:25" ht="30.75" customHeight="1" x14ac:dyDescent="0.2">
      <c r="A156" s="165"/>
      <c r="B156" s="165"/>
      <c r="C156" s="165"/>
      <c r="D156" s="165"/>
      <c r="E156" s="170"/>
      <c r="F156" s="209" t="s">
        <v>83</v>
      </c>
      <c r="G156" s="171" t="s">
        <v>21</v>
      </c>
      <c r="H156" s="210">
        <v>1944</v>
      </c>
      <c r="I156" s="184">
        <v>20</v>
      </c>
      <c r="J156" s="210">
        <v>1944</v>
      </c>
      <c r="K156" s="210">
        <v>1944</v>
      </c>
      <c r="L156" s="210">
        <v>1944</v>
      </c>
      <c r="M156" s="210">
        <v>7796</v>
      </c>
      <c r="N156" s="193" t="s">
        <v>84</v>
      </c>
      <c r="O156" s="211"/>
      <c r="P156" s="208">
        <v>1604728573</v>
      </c>
      <c r="Q156" s="205">
        <v>1765201430.3</v>
      </c>
      <c r="R156" s="205">
        <v>1941721573.3299999</v>
      </c>
      <c r="S156" s="205">
        <v>2135893730.6630001</v>
      </c>
      <c r="T156" s="96" t="s">
        <v>23</v>
      </c>
      <c r="U156" s="105">
        <v>777073680</v>
      </c>
      <c r="V156" s="97">
        <v>671654660</v>
      </c>
      <c r="W156" s="99">
        <v>1448728340</v>
      </c>
      <c r="X156" s="191"/>
      <c r="Y156" s="190">
        <v>1604728573</v>
      </c>
    </row>
    <row r="157" spans="1:25" ht="30.75" customHeight="1" x14ac:dyDescent="0.2">
      <c r="A157" s="165"/>
      <c r="B157" s="165"/>
      <c r="C157" s="165"/>
      <c r="D157" s="165"/>
      <c r="E157" s="170"/>
      <c r="F157" s="170"/>
      <c r="G157" s="172"/>
      <c r="H157" s="172"/>
      <c r="I157" s="172"/>
      <c r="J157" s="172"/>
      <c r="K157" s="172"/>
      <c r="L157" s="172"/>
      <c r="M157" s="172"/>
      <c r="N157" s="170"/>
      <c r="O157" s="206"/>
      <c r="P157" s="206"/>
      <c r="Q157" s="206"/>
      <c r="R157" s="206"/>
      <c r="S157" s="206"/>
      <c r="T157" s="96" t="s">
        <v>24</v>
      </c>
      <c r="U157" s="105"/>
      <c r="V157" s="97">
        <v>156000233</v>
      </c>
      <c r="W157" s="99">
        <v>156000233</v>
      </c>
      <c r="X157" s="191"/>
      <c r="Y157" s="191"/>
    </row>
    <row r="158" spans="1:25" ht="30.75" customHeight="1" x14ac:dyDescent="0.2">
      <c r="A158" s="165"/>
      <c r="B158" s="165"/>
      <c r="C158" s="165"/>
      <c r="D158" s="165"/>
      <c r="E158" s="170"/>
      <c r="F158" s="209" t="s">
        <v>82</v>
      </c>
      <c r="G158" s="171" t="s">
        <v>21</v>
      </c>
      <c r="H158" s="210">
        <v>250</v>
      </c>
      <c r="I158" s="184">
        <v>52</v>
      </c>
      <c r="J158" s="210">
        <v>250</v>
      </c>
      <c r="K158" s="210">
        <v>250</v>
      </c>
      <c r="L158" s="210">
        <v>250</v>
      </c>
      <c r="M158" s="184">
        <v>302</v>
      </c>
      <c r="N158" s="170"/>
      <c r="O158" s="206"/>
      <c r="P158" s="206"/>
      <c r="Q158" s="206"/>
      <c r="R158" s="206"/>
      <c r="S158" s="206"/>
      <c r="T158" s="96" t="s">
        <v>25</v>
      </c>
      <c r="U158" s="105"/>
      <c r="V158" s="97">
        <v>0</v>
      </c>
      <c r="W158" s="99">
        <v>0</v>
      </c>
      <c r="X158" s="191"/>
      <c r="Y158" s="191"/>
    </row>
    <row r="159" spans="1:25" ht="30.75" customHeight="1" x14ac:dyDescent="0.2">
      <c r="A159" s="165"/>
      <c r="B159" s="165"/>
      <c r="C159" s="165"/>
      <c r="D159" s="165"/>
      <c r="E159" s="170"/>
      <c r="F159" s="170"/>
      <c r="G159" s="172"/>
      <c r="H159" s="172"/>
      <c r="I159" s="172"/>
      <c r="J159" s="172"/>
      <c r="K159" s="172"/>
      <c r="L159" s="172"/>
      <c r="M159" s="172"/>
      <c r="N159" s="170"/>
      <c r="O159" s="206"/>
      <c r="P159" s="206"/>
      <c r="Q159" s="206"/>
      <c r="R159" s="206"/>
      <c r="S159" s="206"/>
      <c r="T159" s="96" t="s">
        <v>26</v>
      </c>
      <c r="U159" s="105"/>
      <c r="V159" s="97"/>
      <c r="W159" s="99">
        <v>0</v>
      </c>
      <c r="X159" s="191"/>
      <c r="Y159" s="192"/>
    </row>
    <row r="160" spans="1:25" ht="30.75" customHeight="1" x14ac:dyDescent="0.2">
      <c r="A160" s="165"/>
      <c r="B160" s="165"/>
      <c r="C160" s="165"/>
      <c r="D160" s="165"/>
      <c r="E160" s="170"/>
      <c r="F160" s="209" t="s">
        <v>83</v>
      </c>
      <c r="G160" s="171" t="s">
        <v>21</v>
      </c>
      <c r="H160" s="210">
        <v>1944</v>
      </c>
      <c r="I160" s="184">
        <v>20</v>
      </c>
      <c r="J160" s="210">
        <v>1944</v>
      </c>
      <c r="K160" s="210">
        <v>1944</v>
      </c>
      <c r="L160" s="210">
        <v>1944</v>
      </c>
      <c r="M160" s="184">
        <v>7796</v>
      </c>
      <c r="N160" s="193" t="s">
        <v>85</v>
      </c>
      <c r="O160" s="211"/>
      <c r="P160" s="208">
        <v>418274200</v>
      </c>
      <c r="Q160" s="205">
        <v>460101620</v>
      </c>
      <c r="R160" s="205">
        <v>506111782</v>
      </c>
      <c r="S160" s="205">
        <v>556722960.20000005</v>
      </c>
      <c r="T160" s="96" t="s">
        <v>23</v>
      </c>
      <c r="U160" s="105">
        <v>180774200</v>
      </c>
      <c r="V160" s="97"/>
      <c r="W160" s="99">
        <v>180774200</v>
      </c>
      <c r="X160" s="191"/>
      <c r="Y160" s="190">
        <v>418274200</v>
      </c>
    </row>
    <row r="161" spans="1:25" ht="30.75" customHeight="1" x14ac:dyDescent="0.2">
      <c r="A161" s="165"/>
      <c r="B161" s="165"/>
      <c r="C161" s="165"/>
      <c r="D161" s="165"/>
      <c r="E161" s="170"/>
      <c r="F161" s="170"/>
      <c r="G161" s="172"/>
      <c r="H161" s="172"/>
      <c r="I161" s="172"/>
      <c r="J161" s="172"/>
      <c r="K161" s="172"/>
      <c r="L161" s="172"/>
      <c r="M161" s="172"/>
      <c r="N161" s="170"/>
      <c r="O161" s="206"/>
      <c r="P161" s="206"/>
      <c r="Q161" s="206"/>
      <c r="R161" s="206"/>
      <c r="S161" s="206"/>
      <c r="T161" s="96" t="s">
        <v>24</v>
      </c>
      <c r="U161" s="105"/>
      <c r="V161" s="97"/>
      <c r="W161" s="99">
        <v>0</v>
      </c>
      <c r="X161" s="191"/>
      <c r="Y161" s="191"/>
    </row>
    <row r="162" spans="1:25" ht="30.75" customHeight="1" x14ac:dyDescent="0.2">
      <c r="A162" s="165"/>
      <c r="B162" s="165"/>
      <c r="C162" s="165"/>
      <c r="D162" s="165"/>
      <c r="E162" s="170"/>
      <c r="F162" s="209" t="s">
        <v>86</v>
      </c>
      <c r="G162" s="171" t="s">
        <v>21</v>
      </c>
      <c r="H162" s="210">
        <v>250</v>
      </c>
      <c r="I162" s="184">
        <v>20</v>
      </c>
      <c r="J162" s="210">
        <v>250</v>
      </c>
      <c r="K162" s="210">
        <v>250</v>
      </c>
      <c r="L162" s="210">
        <v>250</v>
      </c>
      <c r="M162" s="184">
        <v>1020</v>
      </c>
      <c r="N162" s="170"/>
      <c r="O162" s="206"/>
      <c r="P162" s="206"/>
      <c r="Q162" s="206"/>
      <c r="R162" s="206"/>
      <c r="S162" s="206"/>
      <c r="T162" s="96" t="s">
        <v>25</v>
      </c>
      <c r="U162" s="105"/>
      <c r="V162" s="97">
        <v>237500000</v>
      </c>
      <c r="W162" s="99">
        <v>237500000</v>
      </c>
      <c r="X162" s="191"/>
      <c r="Y162" s="191"/>
    </row>
    <row r="163" spans="1:25" ht="30.75" customHeight="1" x14ac:dyDescent="0.2">
      <c r="A163" s="165"/>
      <c r="B163" s="165"/>
      <c r="C163" s="165"/>
      <c r="D163" s="165"/>
      <c r="E163" s="170"/>
      <c r="F163" s="170"/>
      <c r="G163" s="172"/>
      <c r="H163" s="172"/>
      <c r="I163" s="172"/>
      <c r="J163" s="172"/>
      <c r="K163" s="172"/>
      <c r="L163" s="172"/>
      <c r="M163" s="172"/>
      <c r="N163" s="170"/>
      <c r="O163" s="206"/>
      <c r="P163" s="206"/>
      <c r="Q163" s="206"/>
      <c r="R163" s="206"/>
      <c r="S163" s="206"/>
      <c r="T163" s="96" t="s">
        <v>26</v>
      </c>
      <c r="U163" s="105"/>
      <c r="V163" s="97"/>
      <c r="W163" s="99">
        <v>0</v>
      </c>
      <c r="X163" s="191"/>
      <c r="Y163" s="192"/>
    </row>
    <row r="164" spans="1:25" ht="30.75" customHeight="1" x14ac:dyDescent="0.2">
      <c r="A164" s="165"/>
      <c r="B164" s="165"/>
      <c r="C164" s="165"/>
      <c r="D164" s="165"/>
      <c r="E164" s="170"/>
      <c r="F164" s="209" t="s">
        <v>87</v>
      </c>
      <c r="G164" s="171" t="s">
        <v>21</v>
      </c>
      <c r="H164" s="210">
        <v>10950000</v>
      </c>
      <c r="I164" s="184">
        <v>12960</v>
      </c>
      <c r="J164" s="210">
        <v>10950000</v>
      </c>
      <c r="K164" s="210">
        <v>10950000</v>
      </c>
      <c r="L164" s="210">
        <v>10950000</v>
      </c>
      <c r="M164" s="210">
        <v>43812960</v>
      </c>
      <c r="N164" s="193" t="s">
        <v>88</v>
      </c>
      <c r="O164" s="211"/>
      <c r="P164" s="208">
        <v>674495026</v>
      </c>
      <c r="Q164" s="205">
        <v>741944528.60000002</v>
      </c>
      <c r="R164" s="205">
        <v>816138981.46000004</v>
      </c>
      <c r="S164" s="205">
        <v>897752879.60599995</v>
      </c>
      <c r="T164" s="96" t="s">
        <v>23</v>
      </c>
      <c r="U164" s="105">
        <v>352420000</v>
      </c>
      <c r="V164" s="97"/>
      <c r="W164" s="99">
        <v>352420000</v>
      </c>
      <c r="X164" s="191"/>
      <c r="Y164" s="190">
        <v>674495026</v>
      </c>
    </row>
    <row r="165" spans="1:25" ht="30.75" customHeight="1" x14ac:dyDescent="0.2">
      <c r="A165" s="165"/>
      <c r="B165" s="165"/>
      <c r="C165" s="165"/>
      <c r="D165" s="165"/>
      <c r="E165" s="170"/>
      <c r="F165" s="170"/>
      <c r="G165" s="172"/>
      <c r="H165" s="172"/>
      <c r="I165" s="172"/>
      <c r="J165" s="172"/>
      <c r="K165" s="172"/>
      <c r="L165" s="172"/>
      <c r="M165" s="172"/>
      <c r="N165" s="170"/>
      <c r="O165" s="206"/>
      <c r="P165" s="206"/>
      <c r="Q165" s="206"/>
      <c r="R165" s="206"/>
      <c r="S165" s="206"/>
      <c r="T165" s="96" t="s">
        <v>24</v>
      </c>
      <c r="U165" s="105"/>
      <c r="V165" s="97"/>
      <c r="W165" s="99">
        <v>0</v>
      </c>
      <c r="X165" s="191"/>
      <c r="Y165" s="191"/>
    </row>
    <row r="166" spans="1:25" ht="30.75" customHeight="1" x14ac:dyDescent="0.2">
      <c r="A166" s="165"/>
      <c r="B166" s="165"/>
      <c r="C166" s="165"/>
      <c r="D166" s="165"/>
      <c r="E166" s="170"/>
      <c r="F166" s="209" t="s">
        <v>89</v>
      </c>
      <c r="G166" s="171" t="s">
        <v>21</v>
      </c>
      <c r="H166" s="210">
        <v>250</v>
      </c>
      <c r="I166" s="184">
        <v>32</v>
      </c>
      <c r="J166" s="210">
        <v>250</v>
      </c>
      <c r="K166" s="210">
        <v>250</v>
      </c>
      <c r="L166" s="210">
        <v>250</v>
      </c>
      <c r="M166" s="184">
        <f>SUM(H166:I167)</f>
        <v>282</v>
      </c>
      <c r="N166" s="170"/>
      <c r="O166" s="206"/>
      <c r="P166" s="206"/>
      <c r="Q166" s="206"/>
      <c r="R166" s="206"/>
      <c r="S166" s="206"/>
      <c r="T166" s="96" t="s">
        <v>25</v>
      </c>
      <c r="U166" s="105"/>
      <c r="V166" s="97">
        <v>32500000</v>
      </c>
      <c r="W166" s="99">
        <v>32500000</v>
      </c>
      <c r="X166" s="191"/>
      <c r="Y166" s="191"/>
    </row>
    <row r="167" spans="1:25" ht="30.75" customHeight="1" x14ac:dyDescent="0.2">
      <c r="A167" s="165"/>
      <c r="B167" s="165"/>
      <c r="C167" s="165"/>
      <c r="D167" s="165"/>
      <c r="E167" s="170"/>
      <c r="F167" s="170"/>
      <c r="G167" s="172"/>
      <c r="H167" s="172"/>
      <c r="I167" s="172"/>
      <c r="J167" s="172"/>
      <c r="K167" s="172"/>
      <c r="L167" s="172"/>
      <c r="M167" s="172"/>
      <c r="N167" s="170"/>
      <c r="O167" s="206"/>
      <c r="P167" s="206"/>
      <c r="Q167" s="206"/>
      <c r="R167" s="206"/>
      <c r="S167" s="206"/>
      <c r="T167" s="96" t="s">
        <v>26</v>
      </c>
      <c r="U167" s="105"/>
      <c r="V167" s="97">
        <v>289575026</v>
      </c>
      <c r="W167" s="99">
        <v>289575026</v>
      </c>
      <c r="X167" s="192"/>
      <c r="Y167" s="192"/>
    </row>
    <row r="168" spans="1:25" ht="30.75" hidden="1" customHeight="1" x14ac:dyDescent="0.2">
      <c r="A168" s="165"/>
      <c r="B168" s="165"/>
      <c r="C168" s="165"/>
      <c r="D168" s="165"/>
      <c r="E168" s="170"/>
      <c r="F168" s="104"/>
      <c r="G168" s="101"/>
      <c r="H168" s="101"/>
      <c r="I168" s="101"/>
      <c r="J168" s="101"/>
      <c r="K168" s="101"/>
      <c r="L168" s="101"/>
      <c r="M168" s="101"/>
      <c r="N168" s="194" t="s">
        <v>90</v>
      </c>
      <c r="O168" s="207">
        <v>3683706357</v>
      </c>
      <c r="P168" s="207">
        <v>8017092892</v>
      </c>
      <c r="Q168" s="207">
        <v>8257605677</v>
      </c>
      <c r="R168" s="207">
        <v>8505333849</v>
      </c>
      <c r="S168" s="207">
        <v>8760493865</v>
      </c>
      <c r="T168" s="96" t="s">
        <v>23</v>
      </c>
      <c r="U168" s="105"/>
      <c r="V168" s="97"/>
      <c r="W168" s="99"/>
      <c r="X168" s="190"/>
      <c r="Y168" s="190"/>
    </row>
    <row r="169" spans="1:25" ht="30.75" hidden="1" customHeight="1" x14ac:dyDescent="0.2">
      <c r="A169" s="165"/>
      <c r="B169" s="165"/>
      <c r="C169" s="165"/>
      <c r="D169" s="165"/>
      <c r="E169" s="170"/>
      <c r="F169" s="104"/>
      <c r="G169" s="101"/>
      <c r="H169" s="101"/>
      <c r="I169" s="101"/>
      <c r="J169" s="101"/>
      <c r="K169" s="101"/>
      <c r="L169" s="101"/>
      <c r="M169" s="101"/>
      <c r="N169" s="170"/>
      <c r="O169" s="206"/>
      <c r="P169" s="206"/>
      <c r="Q169" s="206"/>
      <c r="R169" s="206"/>
      <c r="S169" s="206"/>
      <c r="T169" s="96" t="s">
        <v>24</v>
      </c>
      <c r="U169" s="105"/>
      <c r="V169" s="97"/>
      <c r="W169" s="99"/>
      <c r="X169" s="191"/>
      <c r="Y169" s="191"/>
    </row>
    <row r="170" spans="1:25" ht="30.75" hidden="1" customHeight="1" x14ac:dyDescent="0.2">
      <c r="A170" s="165"/>
      <c r="B170" s="165"/>
      <c r="C170" s="165"/>
      <c r="D170" s="165"/>
      <c r="E170" s="170"/>
      <c r="F170" s="104"/>
      <c r="G170" s="101"/>
      <c r="H170" s="101"/>
      <c r="I170" s="101"/>
      <c r="J170" s="101"/>
      <c r="K170" s="101"/>
      <c r="L170" s="101"/>
      <c r="M170" s="101"/>
      <c r="N170" s="170"/>
      <c r="O170" s="206"/>
      <c r="P170" s="206"/>
      <c r="Q170" s="206"/>
      <c r="R170" s="206"/>
      <c r="S170" s="206"/>
      <c r="T170" s="96" t="s">
        <v>25</v>
      </c>
      <c r="U170" s="105"/>
      <c r="V170" s="97"/>
      <c r="W170" s="99"/>
      <c r="X170" s="191"/>
      <c r="Y170" s="191"/>
    </row>
    <row r="171" spans="1:25" ht="30.75" hidden="1" customHeight="1" x14ac:dyDescent="0.2">
      <c r="A171" s="165"/>
      <c r="B171" s="165"/>
      <c r="C171" s="165"/>
      <c r="D171" s="165"/>
      <c r="E171" s="170"/>
      <c r="F171" s="104"/>
      <c r="G171" s="101"/>
      <c r="H171" s="101"/>
      <c r="I171" s="101"/>
      <c r="J171" s="101"/>
      <c r="K171" s="101"/>
      <c r="L171" s="101"/>
      <c r="M171" s="101"/>
      <c r="N171" s="170"/>
      <c r="O171" s="206"/>
      <c r="P171" s="206"/>
      <c r="Q171" s="206"/>
      <c r="R171" s="206"/>
      <c r="S171" s="206"/>
      <c r="T171" s="96" t="s">
        <v>26</v>
      </c>
      <c r="U171" s="105"/>
      <c r="V171" s="97"/>
      <c r="W171" s="99"/>
      <c r="X171" s="191"/>
      <c r="Y171" s="191"/>
    </row>
    <row r="172" spans="1:25" ht="30.75" hidden="1" customHeight="1" x14ac:dyDescent="0.2">
      <c r="A172" s="165"/>
      <c r="B172" s="165"/>
      <c r="C172" s="165"/>
      <c r="D172" s="165"/>
      <c r="E172" s="170"/>
      <c r="F172" s="104"/>
      <c r="G172" s="101"/>
      <c r="H172" s="101"/>
      <c r="I172" s="101"/>
      <c r="J172" s="101"/>
      <c r="K172" s="101"/>
      <c r="L172" s="101"/>
      <c r="M172" s="101"/>
      <c r="N172" s="194" t="s">
        <v>91</v>
      </c>
      <c r="O172" s="211">
        <v>311748088</v>
      </c>
      <c r="P172" s="211">
        <v>216000000</v>
      </c>
      <c r="Q172" s="211">
        <v>222480000</v>
      </c>
      <c r="R172" s="211">
        <v>229154400</v>
      </c>
      <c r="S172" s="211">
        <v>236029032</v>
      </c>
      <c r="T172" s="96" t="s">
        <v>23</v>
      </c>
      <c r="U172" s="105"/>
      <c r="V172" s="97"/>
      <c r="W172" s="99"/>
      <c r="X172" s="191"/>
      <c r="Y172" s="191"/>
    </row>
    <row r="173" spans="1:25" ht="30.75" hidden="1" customHeight="1" x14ac:dyDescent="0.2">
      <c r="A173" s="165"/>
      <c r="B173" s="165"/>
      <c r="C173" s="165"/>
      <c r="D173" s="165"/>
      <c r="E173" s="170"/>
      <c r="F173" s="104"/>
      <c r="G173" s="101"/>
      <c r="H173" s="101"/>
      <c r="I173" s="101"/>
      <c r="J173" s="101"/>
      <c r="K173" s="101"/>
      <c r="L173" s="101"/>
      <c r="M173" s="101"/>
      <c r="N173" s="170"/>
      <c r="O173" s="206"/>
      <c r="P173" s="206"/>
      <c r="Q173" s="206"/>
      <c r="R173" s="206"/>
      <c r="S173" s="206"/>
      <c r="T173" s="96" t="s">
        <v>24</v>
      </c>
      <c r="U173" s="105"/>
      <c r="V173" s="97"/>
      <c r="W173" s="99"/>
      <c r="X173" s="191"/>
      <c r="Y173" s="191"/>
    </row>
    <row r="174" spans="1:25" ht="30.75" hidden="1" customHeight="1" x14ac:dyDescent="0.2">
      <c r="A174" s="165"/>
      <c r="B174" s="165"/>
      <c r="C174" s="165"/>
      <c r="D174" s="165"/>
      <c r="E174" s="170"/>
      <c r="F174" s="104"/>
      <c r="G174" s="101"/>
      <c r="H174" s="101"/>
      <c r="I174" s="101"/>
      <c r="J174" s="101"/>
      <c r="K174" s="101"/>
      <c r="L174" s="101"/>
      <c r="M174" s="101"/>
      <c r="N174" s="170"/>
      <c r="O174" s="206"/>
      <c r="P174" s="206"/>
      <c r="Q174" s="206"/>
      <c r="R174" s="206"/>
      <c r="S174" s="206"/>
      <c r="T174" s="96" t="s">
        <v>25</v>
      </c>
      <c r="U174" s="105"/>
      <c r="V174" s="97"/>
      <c r="W174" s="99"/>
      <c r="X174" s="191"/>
      <c r="Y174" s="191"/>
    </row>
    <row r="175" spans="1:25" ht="30.75" hidden="1" customHeight="1" x14ac:dyDescent="0.2">
      <c r="A175" s="165"/>
      <c r="B175" s="165"/>
      <c r="C175" s="165"/>
      <c r="D175" s="165"/>
      <c r="E175" s="170"/>
      <c r="F175" s="104"/>
      <c r="G175" s="101"/>
      <c r="H175" s="101"/>
      <c r="I175" s="101"/>
      <c r="J175" s="101"/>
      <c r="K175" s="101"/>
      <c r="L175" s="101"/>
      <c r="M175" s="101"/>
      <c r="N175" s="170"/>
      <c r="O175" s="206"/>
      <c r="P175" s="206"/>
      <c r="Q175" s="206"/>
      <c r="R175" s="206"/>
      <c r="S175" s="206"/>
      <c r="T175" s="96" t="s">
        <v>26</v>
      </c>
      <c r="U175" s="105"/>
      <c r="V175" s="97"/>
      <c r="W175" s="99"/>
      <c r="X175" s="191"/>
      <c r="Y175" s="191"/>
    </row>
    <row r="176" spans="1:25" ht="30.75" hidden="1" customHeight="1" x14ac:dyDescent="0.2">
      <c r="A176" s="165"/>
      <c r="B176" s="165"/>
      <c r="C176" s="165"/>
      <c r="D176" s="165"/>
      <c r="E176" s="170"/>
      <c r="F176" s="104"/>
      <c r="G176" s="101"/>
      <c r="H176" s="101"/>
      <c r="I176" s="101"/>
      <c r="J176" s="101"/>
      <c r="K176" s="101"/>
      <c r="L176" s="101"/>
      <c r="M176" s="101"/>
      <c r="N176" s="194" t="s">
        <v>92</v>
      </c>
      <c r="O176" s="211">
        <v>182000000</v>
      </c>
      <c r="P176" s="211">
        <v>223829361</v>
      </c>
      <c r="Q176" s="211">
        <v>230544242</v>
      </c>
      <c r="R176" s="211">
        <v>237460569</v>
      </c>
      <c r="S176" s="211">
        <v>244584386</v>
      </c>
      <c r="T176" s="96" t="s">
        <v>23</v>
      </c>
      <c r="U176" s="105"/>
      <c r="V176" s="97"/>
      <c r="W176" s="99"/>
      <c r="X176" s="191"/>
      <c r="Y176" s="191"/>
    </row>
    <row r="177" spans="1:25" ht="30.75" hidden="1" customHeight="1" x14ac:dyDescent="0.2">
      <c r="A177" s="165"/>
      <c r="B177" s="165"/>
      <c r="C177" s="165"/>
      <c r="D177" s="165"/>
      <c r="E177" s="170"/>
      <c r="F177" s="104"/>
      <c r="G177" s="101"/>
      <c r="H177" s="101"/>
      <c r="I177" s="101"/>
      <c r="J177" s="101"/>
      <c r="K177" s="101"/>
      <c r="L177" s="101"/>
      <c r="M177" s="101"/>
      <c r="N177" s="170"/>
      <c r="O177" s="206"/>
      <c r="P177" s="206"/>
      <c r="Q177" s="206"/>
      <c r="R177" s="206"/>
      <c r="S177" s="206"/>
      <c r="T177" s="96" t="s">
        <v>24</v>
      </c>
      <c r="U177" s="105"/>
      <c r="V177" s="97"/>
      <c r="W177" s="99"/>
      <c r="X177" s="191"/>
      <c r="Y177" s="191"/>
    </row>
    <row r="178" spans="1:25" ht="30.75" hidden="1" customHeight="1" x14ac:dyDescent="0.2">
      <c r="A178" s="165"/>
      <c r="B178" s="165"/>
      <c r="C178" s="165"/>
      <c r="D178" s="165"/>
      <c r="E178" s="170"/>
      <c r="F178" s="104"/>
      <c r="G178" s="101"/>
      <c r="H178" s="101"/>
      <c r="I178" s="101"/>
      <c r="J178" s="101"/>
      <c r="K178" s="101"/>
      <c r="L178" s="101"/>
      <c r="M178" s="101"/>
      <c r="N178" s="170"/>
      <c r="O178" s="206"/>
      <c r="P178" s="206"/>
      <c r="Q178" s="206"/>
      <c r="R178" s="206"/>
      <c r="S178" s="206"/>
      <c r="T178" s="96" t="s">
        <v>25</v>
      </c>
      <c r="U178" s="105"/>
      <c r="V178" s="97"/>
      <c r="W178" s="99"/>
      <c r="X178" s="191"/>
      <c r="Y178" s="191"/>
    </row>
    <row r="179" spans="1:25" ht="30.75" hidden="1" customHeight="1" x14ac:dyDescent="0.2">
      <c r="A179" s="165"/>
      <c r="B179" s="165"/>
      <c r="C179" s="165"/>
      <c r="D179" s="165"/>
      <c r="E179" s="170"/>
      <c r="F179" s="104"/>
      <c r="G179" s="101"/>
      <c r="H179" s="101"/>
      <c r="I179" s="101"/>
      <c r="J179" s="101"/>
      <c r="K179" s="101"/>
      <c r="L179" s="101"/>
      <c r="M179" s="101"/>
      <c r="N179" s="170"/>
      <c r="O179" s="206"/>
      <c r="P179" s="206"/>
      <c r="Q179" s="206"/>
      <c r="R179" s="206"/>
      <c r="S179" s="206"/>
      <c r="T179" s="96" t="s">
        <v>26</v>
      </c>
      <c r="U179" s="105"/>
      <c r="V179" s="97"/>
      <c r="W179" s="99"/>
      <c r="X179" s="192"/>
      <c r="Y179" s="192"/>
    </row>
    <row r="180" spans="1:25" ht="30.75" customHeight="1" x14ac:dyDescent="0.2">
      <c r="A180" s="165"/>
      <c r="B180" s="165"/>
      <c r="C180" s="165"/>
      <c r="D180" s="165"/>
      <c r="E180" s="169" t="s">
        <v>93</v>
      </c>
      <c r="F180" s="209" t="s">
        <v>80</v>
      </c>
      <c r="G180" s="171" t="s">
        <v>21</v>
      </c>
      <c r="H180" s="210">
        <v>1</v>
      </c>
      <c r="I180" s="210">
        <v>1</v>
      </c>
      <c r="J180" s="210">
        <v>1</v>
      </c>
      <c r="K180" s="210">
        <v>1</v>
      </c>
      <c r="L180" s="210">
        <v>1</v>
      </c>
      <c r="M180" s="210">
        <v>1</v>
      </c>
      <c r="N180" s="169" t="s">
        <v>94</v>
      </c>
      <c r="O180" s="211">
        <v>8036161373</v>
      </c>
      <c r="P180" s="208">
        <v>9396449377</v>
      </c>
      <c r="Q180" s="208">
        <v>90913767193</v>
      </c>
      <c r="R180" s="211">
        <v>93641180207</v>
      </c>
      <c r="S180" s="211">
        <v>96450415614</v>
      </c>
      <c r="T180" s="96" t="s">
        <v>23</v>
      </c>
      <c r="U180" s="105">
        <v>5100070751</v>
      </c>
      <c r="V180" s="97">
        <v>1683549081</v>
      </c>
      <c r="W180" s="99">
        <v>6783619832</v>
      </c>
      <c r="X180" s="190">
        <v>9594449377</v>
      </c>
      <c r="Y180" s="190">
        <v>9396449377</v>
      </c>
    </row>
    <row r="181" spans="1:25" ht="30.75" customHeight="1" x14ac:dyDescent="0.2">
      <c r="A181" s="165"/>
      <c r="B181" s="165"/>
      <c r="C181" s="165"/>
      <c r="D181" s="165"/>
      <c r="E181" s="170"/>
      <c r="F181" s="170"/>
      <c r="G181" s="172"/>
      <c r="H181" s="172"/>
      <c r="I181" s="172"/>
      <c r="J181" s="172"/>
      <c r="K181" s="172"/>
      <c r="L181" s="172"/>
      <c r="M181" s="172"/>
      <c r="N181" s="170"/>
      <c r="O181" s="206"/>
      <c r="P181" s="206"/>
      <c r="Q181" s="206"/>
      <c r="R181" s="206"/>
      <c r="S181" s="206"/>
      <c r="T181" s="96" t="s">
        <v>24</v>
      </c>
      <c r="U181" s="105"/>
      <c r="V181" s="97">
        <v>359366000</v>
      </c>
      <c r="W181" s="99">
        <v>359366000</v>
      </c>
      <c r="X181" s="191"/>
      <c r="Y181" s="191"/>
    </row>
    <row r="182" spans="1:25" ht="30.75" customHeight="1" x14ac:dyDescent="0.2">
      <c r="A182" s="165"/>
      <c r="B182" s="165"/>
      <c r="C182" s="165"/>
      <c r="D182" s="165"/>
      <c r="E182" s="170"/>
      <c r="F182" s="209" t="s">
        <v>95</v>
      </c>
      <c r="G182" s="171" t="s">
        <v>96</v>
      </c>
      <c r="H182" s="210">
        <v>20000</v>
      </c>
      <c r="I182" s="184">
        <v>5000000</v>
      </c>
      <c r="J182" s="210">
        <v>50000</v>
      </c>
      <c r="K182" s="210">
        <v>50000</v>
      </c>
      <c r="L182" s="210">
        <v>50000</v>
      </c>
      <c r="M182" s="210">
        <v>5170000</v>
      </c>
      <c r="N182" s="170"/>
      <c r="O182" s="206"/>
      <c r="P182" s="206"/>
      <c r="Q182" s="206"/>
      <c r="R182" s="206"/>
      <c r="S182" s="206"/>
      <c r="T182" s="96" t="s">
        <v>25</v>
      </c>
      <c r="U182" s="105">
        <v>1283963545</v>
      </c>
      <c r="V182" s="97">
        <v>969500000</v>
      </c>
      <c r="W182" s="99">
        <v>2253463545</v>
      </c>
      <c r="X182" s="191"/>
      <c r="Y182" s="191"/>
    </row>
    <row r="183" spans="1:25" ht="30.75" customHeight="1" x14ac:dyDescent="0.2">
      <c r="A183" s="165"/>
      <c r="B183" s="165"/>
      <c r="C183" s="165"/>
      <c r="D183" s="165"/>
      <c r="E183" s="170"/>
      <c r="F183" s="170"/>
      <c r="G183" s="172"/>
      <c r="H183" s="172"/>
      <c r="I183" s="172"/>
      <c r="J183" s="172"/>
      <c r="K183" s="172"/>
      <c r="L183" s="172"/>
      <c r="M183" s="172"/>
      <c r="N183" s="170"/>
      <c r="O183" s="206"/>
      <c r="P183" s="206"/>
      <c r="Q183" s="206"/>
      <c r="R183" s="206"/>
      <c r="S183" s="206"/>
      <c r="T183" s="96" t="s">
        <v>26</v>
      </c>
      <c r="U183" s="105"/>
      <c r="V183" s="97"/>
      <c r="W183" s="99">
        <v>0</v>
      </c>
      <c r="X183" s="191"/>
      <c r="Y183" s="192"/>
    </row>
    <row r="184" spans="1:25" ht="30.75" customHeight="1" x14ac:dyDescent="0.2">
      <c r="A184" s="165"/>
      <c r="B184" s="165"/>
      <c r="C184" s="165"/>
      <c r="D184" s="165"/>
      <c r="E184" s="170"/>
      <c r="F184" s="169" t="s">
        <v>97</v>
      </c>
      <c r="G184" s="171" t="s">
        <v>96</v>
      </c>
      <c r="H184" s="210">
        <v>771</v>
      </c>
      <c r="I184" s="184">
        <v>283000</v>
      </c>
      <c r="J184" s="210">
        <v>54639000</v>
      </c>
      <c r="K184" s="210">
        <v>54639000</v>
      </c>
      <c r="L184" s="210">
        <v>54639000</v>
      </c>
      <c r="M184" s="210">
        <v>164200771</v>
      </c>
      <c r="N184" s="193" t="s">
        <v>98</v>
      </c>
      <c r="O184" s="211" t="s">
        <v>43</v>
      </c>
      <c r="P184" s="208">
        <v>198000000</v>
      </c>
      <c r="Q184" s="208">
        <v>217800000</v>
      </c>
      <c r="R184" s="208">
        <v>239580000</v>
      </c>
      <c r="S184" s="208">
        <v>263538000</v>
      </c>
      <c r="T184" s="96" t="s">
        <v>23</v>
      </c>
      <c r="U184" s="105">
        <v>198000000</v>
      </c>
      <c r="V184" s="97"/>
      <c r="W184" s="99">
        <v>198000000</v>
      </c>
      <c r="X184" s="191"/>
      <c r="Y184" s="190">
        <v>198000000</v>
      </c>
    </row>
    <row r="185" spans="1:25" ht="30.75" customHeight="1" x14ac:dyDescent="0.2">
      <c r="A185" s="165"/>
      <c r="B185" s="165"/>
      <c r="C185" s="165"/>
      <c r="D185" s="165"/>
      <c r="E185" s="170"/>
      <c r="F185" s="170"/>
      <c r="G185" s="172"/>
      <c r="H185" s="172"/>
      <c r="I185" s="172"/>
      <c r="J185" s="172"/>
      <c r="K185" s="172"/>
      <c r="L185" s="172"/>
      <c r="M185" s="172"/>
      <c r="N185" s="170"/>
      <c r="O185" s="206"/>
      <c r="P185" s="206"/>
      <c r="Q185" s="206"/>
      <c r="R185" s="206"/>
      <c r="S185" s="206"/>
      <c r="T185" s="96" t="s">
        <v>24</v>
      </c>
      <c r="U185" s="105"/>
      <c r="V185" s="97"/>
      <c r="W185" s="99">
        <v>0</v>
      </c>
      <c r="X185" s="191"/>
      <c r="Y185" s="191"/>
    </row>
    <row r="186" spans="1:25" ht="30.75" customHeight="1" x14ac:dyDescent="0.2">
      <c r="A186" s="165"/>
      <c r="B186" s="165"/>
      <c r="C186" s="165"/>
      <c r="D186" s="165"/>
      <c r="E186" s="170"/>
      <c r="F186" s="169" t="s">
        <v>99</v>
      </c>
      <c r="G186" s="171" t="s">
        <v>96</v>
      </c>
      <c r="H186" s="210">
        <v>3788000</v>
      </c>
      <c r="I186" s="184">
        <v>5000000</v>
      </c>
      <c r="J186" s="210">
        <v>17752435</v>
      </c>
      <c r="K186" s="210">
        <v>17752435</v>
      </c>
      <c r="L186" s="210">
        <v>17752435</v>
      </c>
      <c r="M186" s="210">
        <v>62045305</v>
      </c>
      <c r="N186" s="170"/>
      <c r="O186" s="206"/>
      <c r="P186" s="206"/>
      <c r="Q186" s="206"/>
      <c r="R186" s="206"/>
      <c r="S186" s="206"/>
      <c r="T186" s="96" t="s">
        <v>25</v>
      </c>
      <c r="U186" s="105"/>
      <c r="V186" s="97">
        <v>0</v>
      </c>
      <c r="W186" s="99">
        <v>0</v>
      </c>
      <c r="X186" s="191"/>
      <c r="Y186" s="191"/>
    </row>
    <row r="187" spans="1:25" ht="30.75" customHeight="1" x14ac:dyDescent="0.2">
      <c r="A187" s="165"/>
      <c r="B187" s="165"/>
      <c r="C187" s="165"/>
      <c r="D187" s="165"/>
      <c r="E187" s="170"/>
      <c r="F187" s="170"/>
      <c r="G187" s="172"/>
      <c r="H187" s="172"/>
      <c r="I187" s="172"/>
      <c r="J187" s="172"/>
      <c r="K187" s="172"/>
      <c r="L187" s="172"/>
      <c r="M187" s="172"/>
      <c r="N187" s="170"/>
      <c r="O187" s="206"/>
      <c r="P187" s="206"/>
      <c r="Q187" s="206"/>
      <c r="R187" s="206"/>
      <c r="S187" s="206"/>
      <c r="T187" s="96" t="s">
        <v>26</v>
      </c>
      <c r="U187" s="105"/>
      <c r="V187" s="97"/>
      <c r="W187" s="99">
        <v>0</v>
      </c>
      <c r="X187" s="192"/>
      <c r="Y187" s="192"/>
    </row>
    <row r="188" spans="1:25" ht="30.75" hidden="1" customHeight="1" x14ac:dyDescent="0.2">
      <c r="A188" s="165"/>
      <c r="B188" s="165"/>
      <c r="C188" s="165"/>
      <c r="D188" s="165"/>
      <c r="E188" s="170"/>
      <c r="F188" s="102"/>
      <c r="G188" s="102"/>
      <c r="H188" s="102"/>
      <c r="I188" s="102"/>
      <c r="J188" s="102"/>
      <c r="K188" s="102"/>
      <c r="L188" s="102"/>
      <c r="M188" s="102"/>
      <c r="N188" s="214" t="s">
        <v>91</v>
      </c>
      <c r="O188" s="215">
        <v>885536485</v>
      </c>
      <c r="P188" s="215">
        <v>216000000</v>
      </c>
      <c r="Q188" s="215">
        <v>222480000</v>
      </c>
      <c r="R188" s="215">
        <v>229154401</v>
      </c>
      <c r="S188" s="215">
        <v>236029032</v>
      </c>
      <c r="T188" s="100" t="s">
        <v>23</v>
      </c>
      <c r="U188" s="105"/>
      <c r="V188" s="97"/>
      <c r="W188" s="98"/>
      <c r="X188" s="213"/>
      <c r="Y188" s="213"/>
    </row>
    <row r="189" spans="1:25" ht="30.75" hidden="1" customHeight="1" x14ac:dyDescent="0.2">
      <c r="A189" s="165"/>
      <c r="B189" s="165"/>
      <c r="C189" s="165"/>
      <c r="D189" s="165"/>
      <c r="E189" s="170"/>
      <c r="F189" s="102"/>
      <c r="G189" s="102"/>
      <c r="H189" s="102"/>
      <c r="I189" s="102"/>
      <c r="J189" s="102"/>
      <c r="K189" s="102"/>
      <c r="L189" s="102"/>
      <c r="M189" s="102"/>
      <c r="N189" s="172"/>
      <c r="O189" s="172"/>
      <c r="P189" s="172"/>
      <c r="Q189" s="172"/>
      <c r="R189" s="172"/>
      <c r="S189" s="172"/>
      <c r="T189" s="100" t="s">
        <v>24</v>
      </c>
      <c r="U189" s="105"/>
      <c r="V189" s="97"/>
      <c r="W189" s="98"/>
      <c r="X189" s="172"/>
      <c r="Y189" s="172"/>
    </row>
    <row r="190" spans="1:25" ht="30.75" hidden="1" customHeight="1" x14ac:dyDescent="0.2">
      <c r="A190" s="165"/>
      <c r="B190" s="165"/>
      <c r="C190" s="165"/>
      <c r="D190" s="165"/>
      <c r="E190" s="170"/>
      <c r="F190" s="102"/>
      <c r="G190" s="102"/>
      <c r="H190" s="102"/>
      <c r="I190" s="102"/>
      <c r="J190" s="102"/>
      <c r="K190" s="102"/>
      <c r="L190" s="102"/>
      <c r="M190" s="102"/>
      <c r="N190" s="172"/>
      <c r="O190" s="172"/>
      <c r="P190" s="172"/>
      <c r="Q190" s="172"/>
      <c r="R190" s="172"/>
      <c r="S190" s="172"/>
      <c r="T190" s="100" t="s">
        <v>25</v>
      </c>
      <c r="U190" s="105"/>
      <c r="V190" s="97"/>
      <c r="W190" s="98"/>
      <c r="X190" s="172"/>
      <c r="Y190" s="172"/>
    </row>
    <row r="191" spans="1:25" ht="30.75" hidden="1" customHeight="1" x14ac:dyDescent="0.2">
      <c r="A191" s="165"/>
      <c r="B191" s="165"/>
      <c r="C191" s="165"/>
      <c r="D191" s="165"/>
      <c r="E191" s="170"/>
      <c r="F191" s="102"/>
      <c r="G191" s="102"/>
      <c r="H191" s="102"/>
      <c r="I191" s="102"/>
      <c r="J191" s="102"/>
      <c r="K191" s="102"/>
      <c r="L191" s="102"/>
      <c r="M191" s="102"/>
      <c r="N191" s="172"/>
      <c r="O191" s="172"/>
      <c r="P191" s="172"/>
      <c r="Q191" s="172"/>
      <c r="R191" s="172"/>
      <c r="S191" s="172"/>
      <c r="T191" s="100" t="s">
        <v>26</v>
      </c>
      <c r="U191" s="105"/>
      <c r="V191" s="97"/>
      <c r="W191" s="98"/>
      <c r="X191" s="172"/>
      <c r="Y191" s="172"/>
    </row>
    <row r="192" spans="1:25" ht="30.75" hidden="1" customHeight="1" x14ac:dyDescent="0.2">
      <c r="A192" s="165"/>
      <c r="B192" s="165"/>
      <c r="C192" s="165"/>
      <c r="D192" s="165"/>
      <c r="E192" s="170"/>
      <c r="F192" s="102"/>
      <c r="G192" s="102"/>
      <c r="H192" s="102"/>
      <c r="I192" s="102"/>
      <c r="J192" s="102"/>
      <c r="K192" s="102"/>
      <c r="L192" s="102"/>
      <c r="M192" s="102"/>
      <c r="N192" s="214" t="s">
        <v>92</v>
      </c>
      <c r="O192" s="215">
        <v>442768242</v>
      </c>
      <c r="P192" s="215">
        <v>223829361</v>
      </c>
      <c r="Q192" s="215">
        <v>230544242</v>
      </c>
      <c r="R192" s="215">
        <v>237460569</v>
      </c>
      <c r="S192" s="215">
        <v>244584385</v>
      </c>
      <c r="T192" s="100" t="s">
        <v>23</v>
      </c>
      <c r="U192" s="105"/>
      <c r="V192" s="97"/>
      <c r="W192" s="98"/>
      <c r="X192" s="172"/>
      <c r="Y192" s="172"/>
    </row>
    <row r="193" spans="1:25" ht="30.75" hidden="1" customHeight="1" x14ac:dyDescent="0.2">
      <c r="A193" s="165"/>
      <c r="B193" s="165"/>
      <c r="C193" s="165"/>
      <c r="D193" s="165"/>
      <c r="E193" s="170"/>
      <c r="F193" s="102"/>
      <c r="G193" s="102"/>
      <c r="H193" s="102"/>
      <c r="I193" s="102"/>
      <c r="J193" s="102"/>
      <c r="K193" s="102"/>
      <c r="L193" s="102"/>
      <c r="M193" s="102"/>
      <c r="N193" s="172"/>
      <c r="O193" s="172"/>
      <c r="P193" s="172"/>
      <c r="Q193" s="172"/>
      <c r="R193" s="172"/>
      <c r="S193" s="172"/>
      <c r="T193" s="100" t="s">
        <v>24</v>
      </c>
      <c r="U193" s="105"/>
      <c r="V193" s="97"/>
      <c r="W193" s="98"/>
      <c r="X193" s="172"/>
      <c r="Y193" s="172"/>
    </row>
    <row r="194" spans="1:25" ht="30.75" hidden="1" customHeight="1" x14ac:dyDescent="0.2">
      <c r="A194" s="165"/>
      <c r="B194" s="165"/>
      <c r="C194" s="165"/>
      <c r="D194" s="165"/>
      <c r="E194" s="170"/>
      <c r="F194" s="102"/>
      <c r="G194" s="102"/>
      <c r="H194" s="102"/>
      <c r="I194" s="102"/>
      <c r="J194" s="102"/>
      <c r="K194" s="102"/>
      <c r="L194" s="102"/>
      <c r="M194" s="102"/>
      <c r="N194" s="172"/>
      <c r="O194" s="172"/>
      <c r="P194" s="172"/>
      <c r="Q194" s="172"/>
      <c r="R194" s="172"/>
      <c r="S194" s="172"/>
      <c r="T194" s="100" t="s">
        <v>25</v>
      </c>
      <c r="U194" s="105"/>
      <c r="V194" s="97"/>
      <c r="W194" s="98"/>
      <c r="X194" s="172"/>
      <c r="Y194" s="172"/>
    </row>
    <row r="195" spans="1:25" ht="14.25" hidden="1" customHeight="1" x14ac:dyDescent="0.2">
      <c r="A195" s="165"/>
      <c r="B195" s="165"/>
      <c r="C195" s="165"/>
      <c r="D195" s="165"/>
      <c r="E195" s="170"/>
      <c r="F195" s="102"/>
      <c r="G195" s="102"/>
      <c r="H195" s="102"/>
      <c r="I195" s="102"/>
      <c r="J195" s="102"/>
      <c r="K195" s="102"/>
      <c r="L195" s="102"/>
      <c r="M195" s="102"/>
      <c r="N195" s="172"/>
      <c r="O195" s="172"/>
      <c r="P195" s="172"/>
      <c r="Q195" s="172"/>
      <c r="R195" s="172"/>
      <c r="S195" s="172"/>
      <c r="T195" s="100" t="s">
        <v>26</v>
      </c>
      <c r="U195" s="105"/>
      <c r="V195" s="97"/>
      <c r="W195" s="98"/>
      <c r="X195" s="172"/>
      <c r="Y195" s="172"/>
    </row>
    <row r="196" spans="1:25" ht="15.75" customHeight="1" thickBot="1" x14ac:dyDescent="0.25">
      <c r="A196" s="212" t="s">
        <v>68</v>
      </c>
      <c r="B196" s="165"/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21">
        <f>SUM(U132:U187)</f>
        <v>8300000000</v>
      </c>
      <c r="V196" s="22">
        <f>SUM(V132:V187)</f>
        <v>4662000000</v>
      </c>
      <c r="W196" s="23">
        <f>U196+V196</f>
        <v>12962000000</v>
      </c>
      <c r="X196" s="24"/>
      <c r="Y196" s="24"/>
    </row>
    <row r="197" spans="1:25" ht="15.75" customHeight="1" x14ac:dyDescent="0.25">
      <c r="U197" s="5">
        <v>8300000000</v>
      </c>
      <c r="V197" s="5">
        <v>4662000000</v>
      </c>
      <c r="W197" s="5">
        <f>U197+V197</f>
        <v>12962000000</v>
      </c>
      <c r="X197" s="5"/>
      <c r="Y197" s="5"/>
    </row>
    <row r="198" spans="1:25" ht="15.75" customHeight="1" x14ac:dyDescent="0.3">
      <c r="V198" s="27"/>
      <c r="W198" s="28"/>
      <c r="X198" s="28"/>
      <c r="Y198" s="28"/>
    </row>
    <row r="199" spans="1:25" ht="15.75" customHeight="1" x14ac:dyDescent="0.25">
      <c r="U199" s="27"/>
      <c r="V199" s="5"/>
      <c r="W199" s="5"/>
      <c r="X199" s="5"/>
      <c r="Y199" s="5"/>
    </row>
    <row r="200" spans="1:25" ht="15.75" customHeight="1" x14ac:dyDescent="0.25">
      <c r="U200" s="27"/>
      <c r="V200" s="5"/>
    </row>
    <row r="201" spans="1:25" ht="15.75" customHeight="1" x14ac:dyDescent="0.25">
      <c r="U201" s="27"/>
      <c r="V201" s="5"/>
    </row>
    <row r="202" spans="1:25" ht="15.75" customHeight="1" x14ac:dyDescent="0.25">
      <c r="U202" s="27"/>
    </row>
    <row r="203" spans="1:25" ht="15.75" customHeight="1" x14ac:dyDescent="0.25">
      <c r="V203" s="27"/>
    </row>
    <row r="204" spans="1:25" ht="15.75" customHeight="1" x14ac:dyDescent="0.2"/>
    <row r="205" spans="1:25" ht="15.75" customHeight="1" x14ac:dyDescent="0.2"/>
    <row r="206" spans="1:25" ht="15.75" customHeight="1" x14ac:dyDescent="0.2"/>
    <row r="207" spans="1:25" ht="15.75" customHeight="1" x14ac:dyDescent="0.2"/>
    <row r="208" spans="1:25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538">
    <mergeCell ref="I184:I185"/>
    <mergeCell ref="J184:J185"/>
    <mergeCell ref="K184:K185"/>
    <mergeCell ref="F186:F187"/>
    <mergeCell ref="G186:G187"/>
    <mergeCell ref="H186:H187"/>
    <mergeCell ref="I132:I143"/>
    <mergeCell ref="J132:J143"/>
    <mergeCell ref="K132:K143"/>
    <mergeCell ref="I144:I151"/>
    <mergeCell ref="J144:J151"/>
    <mergeCell ref="K144:K151"/>
    <mergeCell ref="A196:T196"/>
    <mergeCell ref="X188:X195"/>
    <mergeCell ref="Y188:Y195"/>
    <mergeCell ref="N192:N195"/>
    <mergeCell ref="O192:O195"/>
    <mergeCell ref="P192:P195"/>
    <mergeCell ref="Q192:Q195"/>
    <mergeCell ref="R192:R195"/>
    <mergeCell ref="S192:S195"/>
    <mergeCell ref="N188:N191"/>
    <mergeCell ref="O188:O191"/>
    <mergeCell ref="P188:P191"/>
    <mergeCell ref="Q188:Q191"/>
    <mergeCell ref="R188:R191"/>
    <mergeCell ref="S188:S191"/>
    <mergeCell ref="I186:I187"/>
    <mergeCell ref="J186:J187"/>
    <mergeCell ref="K186:K187"/>
    <mergeCell ref="X180:X187"/>
    <mergeCell ref="Y180:Y183"/>
    <mergeCell ref="R184:R187"/>
    <mergeCell ref="S184:S187"/>
    <mergeCell ref="Y184:Y187"/>
    <mergeCell ref="K180:K181"/>
    <mergeCell ref="L180:L181"/>
    <mergeCell ref="M180:M181"/>
    <mergeCell ref="N180:N183"/>
    <mergeCell ref="O180:O183"/>
    <mergeCell ref="P180:P183"/>
    <mergeCell ref="L182:L183"/>
    <mergeCell ref="M182:M183"/>
    <mergeCell ref="K182:K183"/>
    <mergeCell ref="Q180:Q183"/>
    <mergeCell ref="R180:R183"/>
    <mergeCell ref="S180:S183"/>
    <mergeCell ref="O184:O187"/>
    <mergeCell ref="P184:P187"/>
    <mergeCell ref="L184:L185"/>
    <mergeCell ref="M184:M185"/>
    <mergeCell ref="Q184:Q187"/>
    <mergeCell ref="L186:L187"/>
    <mergeCell ref="M186:M187"/>
    <mergeCell ref="X168:X179"/>
    <mergeCell ref="Y168:Y179"/>
    <mergeCell ref="N172:N175"/>
    <mergeCell ref="O172:O175"/>
    <mergeCell ref="P172:P175"/>
    <mergeCell ref="Q172:Q175"/>
    <mergeCell ref="R172:R175"/>
    <mergeCell ref="S172:S175"/>
    <mergeCell ref="N176:N179"/>
    <mergeCell ref="O176:O179"/>
    <mergeCell ref="N168:N171"/>
    <mergeCell ref="O168:O171"/>
    <mergeCell ref="P168:P171"/>
    <mergeCell ref="Q168:Q171"/>
    <mergeCell ref="R168:R171"/>
    <mergeCell ref="S168:S171"/>
    <mergeCell ref="P176:P179"/>
    <mergeCell ref="Q176:Q179"/>
    <mergeCell ref="R176:R179"/>
    <mergeCell ref="S176:S179"/>
    <mergeCell ref="N184:N187"/>
    <mergeCell ref="R164:R167"/>
    <mergeCell ref="S164:S167"/>
    <mergeCell ref="Y164:Y167"/>
    <mergeCell ref="F166:F167"/>
    <mergeCell ref="G166:G167"/>
    <mergeCell ref="H166:H167"/>
    <mergeCell ref="I166:I167"/>
    <mergeCell ref="J166:J167"/>
    <mergeCell ref="K166:K167"/>
    <mergeCell ref="L164:L165"/>
    <mergeCell ref="M164:M165"/>
    <mergeCell ref="N164:N167"/>
    <mergeCell ref="O164:O167"/>
    <mergeCell ref="P164:P167"/>
    <mergeCell ref="Q164:Q167"/>
    <mergeCell ref="L166:L167"/>
    <mergeCell ref="M166:M167"/>
    <mergeCell ref="F164:F165"/>
    <mergeCell ref="G164:G165"/>
    <mergeCell ref="H164:H165"/>
    <mergeCell ref="I164:I165"/>
    <mergeCell ref="J164:J165"/>
    <mergeCell ref="K164:K165"/>
    <mergeCell ref="R160:R163"/>
    <mergeCell ref="S160:S163"/>
    <mergeCell ref="Y160:Y163"/>
    <mergeCell ref="F162:F163"/>
    <mergeCell ref="G162:G163"/>
    <mergeCell ref="H162:H163"/>
    <mergeCell ref="I162:I163"/>
    <mergeCell ref="J162:J163"/>
    <mergeCell ref="K162:K163"/>
    <mergeCell ref="L160:L161"/>
    <mergeCell ref="M160:M161"/>
    <mergeCell ref="N160:N163"/>
    <mergeCell ref="O160:O163"/>
    <mergeCell ref="P160:P163"/>
    <mergeCell ref="Q160:Q163"/>
    <mergeCell ref="L162:L163"/>
    <mergeCell ref="M162:M163"/>
    <mergeCell ref="F160:F161"/>
    <mergeCell ref="G160:G161"/>
    <mergeCell ref="H160:H161"/>
    <mergeCell ref="I160:I161"/>
    <mergeCell ref="J160:J161"/>
    <mergeCell ref="K160:K161"/>
    <mergeCell ref="Y156:Y159"/>
    <mergeCell ref="F158:F159"/>
    <mergeCell ref="G158:G159"/>
    <mergeCell ref="H158:H159"/>
    <mergeCell ref="I158:I159"/>
    <mergeCell ref="J158:J159"/>
    <mergeCell ref="K158:K159"/>
    <mergeCell ref="L158:L159"/>
    <mergeCell ref="M158:M159"/>
    <mergeCell ref="N156:N159"/>
    <mergeCell ref="O156:O159"/>
    <mergeCell ref="P156:P159"/>
    <mergeCell ref="Q156:Q159"/>
    <mergeCell ref="R156:R159"/>
    <mergeCell ref="S156:S159"/>
    <mergeCell ref="S152:S155"/>
    <mergeCell ref="X152:X167"/>
    <mergeCell ref="Y152:Y155"/>
    <mergeCell ref="F154:F155"/>
    <mergeCell ref="G154:G155"/>
    <mergeCell ref="H154:H155"/>
    <mergeCell ref="I154:I155"/>
    <mergeCell ref="J154:J155"/>
    <mergeCell ref="K154:K155"/>
    <mergeCell ref="M152:M153"/>
    <mergeCell ref="N152:N155"/>
    <mergeCell ref="O152:O155"/>
    <mergeCell ref="P152:P155"/>
    <mergeCell ref="Q152:Q155"/>
    <mergeCell ref="R152:R155"/>
    <mergeCell ref="L154:L155"/>
    <mergeCell ref="M154:M155"/>
    <mergeCell ref="F156:F157"/>
    <mergeCell ref="G156:G157"/>
    <mergeCell ref="H156:H157"/>
    <mergeCell ref="I156:I157"/>
    <mergeCell ref="J156:J157"/>
    <mergeCell ref="K156:K157"/>
    <mergeCell ref="M156:M157"/>
    <mergeCell ref="D152:D195"/>
    <mergeCell ref="E152:E179"/>
    <mergeCell ref="F152:F153"/>
    <mergeCell ref="G152:G153"/>
    <mergeCell ref="H152:H153"/>
    <mergeCell ref="I152:I153"/>
    <mergeCell ref="J152:J153"/>
    <mergeCell ref="K152:K153"/>
    <mergeCell ref="L152:L153"/>
    <mergeCell ref="L156:L157"/>
    <mergeCell ref="E180:E195"/>
    <mergeCell ref="F180:F181"/>
    <mergeCell ref="G180:G181"/>
    <mergeCell ref="H180:H181"/>
    <mergeCell ref="I180:I181"/>
    <mergeCell ref="J180:J181"/>
    <mergeCell ref="F182:F183"/>
    <mergeCell ref="G182:G183"/>
    <mergeCell ref="H182:H183"/>
    <mergeCell ref="I182:I183"/>
    <mergeCell ref="J182:J183"/>
    <mergeCell ref="F184:F185"/>
    <mergeCell ref="G184:G185"/>
    <mergeCell ref="H184:H185"/>
    <mergeCell ref="X140:X151"/>
    <mergeCell ref="Y140:Y151"/>
    <mergeCell ref="N144:N147"/>
    <mergeCell ref="X132:X139"/>
    <mergeCell ref="Y132:Y135"/>
    <mergeCell ref="N136:N139"/>
    <mergeCell ref="O136:O139"/>
    <mergeCell ref="P136:P139"/>
    <mergeCell ref="Q136:Q139"/>
    <mergeCell ref="R136:R139"/>
    <mergeCell ref="S136:S139"/>
    <mergeCell ref="Y136:Y139"/>
    <mergeCell ref="N132:N135"/>
    <mergeCell ref="O132:O135"/>
    <mergeCell ref="P132:P135"/>
    <mergeCell ref="Q132:Q135"/>
    <mergeCell ref="R144:R147"/>
    <mergeCell ref="S144:S147"/>
    <mergeCell ref="N148:N151"/>
    <mergeCell ref="O148:O151"/>
    <mergeCell ref="P148:P151"/>
    <mergeCell ref="Q148:Q151"/>
    <mergeCell ref="R148:R151"/>
    <mergeCell ref="S148:S151"/>
    <mergeCell ref="H132:H143"/>
    <mergeCell ref="H144:H151"/>
    <mergeCell ref="N140:N143"/>
    <mergeCell ref="O140:O143"/>
    <mergeCell ref="P140:P143"/>
    <mergeCell ref="Q140:Q143"/>
    <mergeCell ref="R140:R143"/>
    <mergeCell ref="S140:S143"/>
    <mergeCell ref="L132:L143"/>
    <mergeCell ref="M132:M143"/>
    <mergeCell ref="L144:L151"/>
    <mergeCell ref="M144:M151"/>
    <mergeCell ref="T130:W130"/>
    <mergeCell ref="A132:A195"/>
    <mergeCell ref="B132:B195"/>
    <mergeCell ref="C132:C195"/>
    <mergeCell ref="D132:D151"/>
    <mergeCell ref="E132:E151"/>
    <mergeCell ref="F132:F151"/>
    <mergeCell ref="A123:T123"/>
    <mergeCell ref="A130:A131"/>
    <mergeCell ref="B130:B131"/>
    <mergeCell ref="C130:C131"/>
    <mergeCell ref="D130:D131"/>
    <mergeCell ref="E130:E131"/>
    <mergeCell ref="F130:F131"/>
    <mergeCell ref="G130:G131"/>
    <mergeCell ref="H130:M130"/>
    <mergeCell ref="R132:R135"/>
    <mergeCell ref="S132:S135"/>
    <mergeCell ref="G132:G151"/>
    <mergeCell ref="N130:N131"/>
    <mergeCell ref="O130:S130"/>
    <mergeCell ref="O144:O147"/>
    <mergeCell ref="P144:P147"/>
    <mergeCell ref="Q144:Q147"/>
    <mergeCell ref="Q115:Q118"/>
    <mergeCell ref="R115:R118"/>
    <mergeCell ref="S115:S118"/>
    <mergeCell ref="X115:X122"/>
    <mergeCell ref="Y115:Y118"/>
    <mergeCell ref="Q119:Q122"/>
    <mergeCell ref="R119:R122"/>
    <mergeCell ref="S119:S122"/>
    <mergeCell ref="Y119:Y122"/>
    <mergeCell ref="N119:N122"/>
    <mergeCell ref="O119:O122"/>
    <mergeCell ref="P119:P122"/>
    <mergeCell ref="E115:E122"/>
    <mergeCell ref="F115:F122"/>
    <mergeCell ref="G115:G122"/>
    <mergeCell ref="H115:H122"/>
    <mergeCell ref="I115:I122"/>
    <mergeCell ref="J115:J122"/>
    <mergeCell ref="K115:K122"/>
    <mergeCell ref="L115:L122"/>
    <mergeCell ref="M115:M122"/>
    <mergeCell ref="N115:N118"/>
    <mergeCell ref="O115:O118"/>
    <mergeCell ref="P115:P118"/>
    <mergeCell ref="Y103:Y114"/>
    <mergeCell ref="N107:N110"/>
    <mergeCell ref="O107:O110"/>
    <mergeCell ref="P107:P110"/>
    <mergeCell ref="Q107:Q110"/>
    <mergeCell ref="R107:R110"/>
    <mergeCell ref="S107:S110"/>
    <mergeCell ref="N111:N114"/>
    <mergeCell ref="O111:O114"/>
    <mergeCell ref="P111:P114"/>
    <mergeCell ref="O103:O106"/>
    <mergeCell ref="P103:P106"/>
    <mergeCell ref="Q103:Q106"/>
    <mergeCell ref="R103:R106"/>
    <mergeCell ref="S103:S106"/>
    <mergeCell ref="X103:X114"/>
    <mergeCell ref="Q111:Q114"/>
    <mergeCell ref="R111:R114"/>
    <mergeCell ref="S111:S114"/>
    <mergeCell ref="R91:R94"/>
    <mergeCell ref="S91:S94"/>
    <mergeCell ref="X91:X102"/>
    <mergeCell ref="Y91:Y94"/>
    <mergeCell ref="Q95:Q98"/>
    <mergeCell ref="R95:R98"/>
    <mergeCell ref="S95:S98"/>
    <mergeCell ref="Y95:Y98"/>
    <mergeCell ref="Q99:Q102"/>
    <mergeCell ref="R99:R102"/>
    <mergeCell ref="S99:S102"/>
    <mergeCell ref="Y99:Y102"/>
    <mergeCell ref="M91:M114"/>
    <mergeCell ref="N91:N94"/>
    <mergeCell ref="O91:O94"/>
    <mergeCell ref="P91:P94"/>
    <mergeCell ref="N95:N98"/>
    <mergeCell ref="O95:O98"/>
    <mergeCell ref="P95:P98"/>
    <mergeCell ref="N103:N106"/>
    <mergeCell ref="Q91:Q94"/>
    <mergeCell ref="N99:N102"/>
    <mergeCell ref="O99:O102"/>
    <mergeCell ref="P99:P102"/>
    <mergeCell ref="D91:D122"/>
    <mergeCell ref="E91:E114"/>
    <mergeCell ref="F91:F114"/>
    <mergeCell ref="G91:G114"/>
    <mergeCell ref="H91:H114"/>
    <mergeCell ref="I91:I114"/>
    <mergeCell ref="J91:J114"/>
    <mergeCell ref="K75:K90"/>
    <mergeCell ref="L75:L90"/>
    <mergeCell ref="K91:K114"/>
    <mergeCell ref="L91:L114"/>
    <mergeCell ref="D47:D90"/>
    <mergeCell ref="I47:I74"/>
    <mergeCell ref="J47:J74"/>
    <mergeCell ref="K47:K74"/>
    <mergeCell ref="L47:L74"/>
    <mergeCell ref="F47:F74"/>
    <mergeCell ref="G47:G74"/>
    <mergeCell ref="H47:H74"/>
    <mergeCell ref="X75:X78"/>
    <mergeCell ref="Y75:Y78"/>
    <mergeCell ref="N79:N82"/>
    <mergeCell ref="O79:O82"/>
    <mergeCell ref="P79:P82"/>
    <mergeCell ref="Q79:Q82"/>
    <mergeCell ref="R79:R82"/>
    <mergeCell ref="S79:S82"/>
    <mergeCell ref="X79:X90"/>
    <mergeCell ref="N75:N78"/>
    <mergeCell ref="O75:O78"/>
    <mergeCell ref="P75:P78"/>
    <mergeCell ref="Y79:Y90"/>
    <mergeCell ref="N83:N86"/>
    <mergeCell ref="O83:O86"/>
    <mergeCell ref="P83:P86"/>
    <mergeCell ref="Q83:Q86"/>
    <mergeCell ref="R83:R86"/>
    <mergeCell ref="S83:S86"/>
    <mergeCell ref="N87:N90"/>
    <mergeCell ref="O87:O90"/>
    <mergeCell ref="H75:H90"/>
    <mergeCell ref="I75:I90"/>
    <mergeCell ref="J75:J90"/>
    <mergeCell ref="M47:M74"/>
    <mergeCell ref="R87:R90"/>
    <mergeCell ref="S87:S90"/>
    <mergeCell ref="M75:M90"/>
    <mergeCell ref="Q47:Q50"/>
    <mergeCell ref="Q75:Q78"/>
    <mergeCell ref="R75:R78"/>
    <mergeCell ref="S75:S78"/>
    <mergeCell ref="R59:R62"/>
    <mergeCell ref="S59:S62"/>
    <mergeCell ref="P87:P90"/>
    <mergeCell ref="Q87:Q90"/>
    <mergeCell ref="X63:X74"/>
    <mergeCell ref="Y63:Y74"/>
    <mergeCell ref="N67:N70"/>
    <mergeCell ref="O67:O70"/>
    <mergeCell ref="P67:P70"/>
    <mergeCell ref="Q67:Q70"/>
    <mergeCell ref="R67:R70"/>
    <mergeCell ref="S67:S70"/>
    <mergeCell ref="N71:N74"/>
    <mergeCell ref="O71:O74"/>
    <mergeCell ref="P71:P74"/>
    <mergeCell ref="Q71:Q74"/>
    <mergeCell ref="R71:R74"/>
    <mergeCell ref="S71:S74"/>
    <mergeCell ref="N63:N66"/>
    <mergeCell ref="O63:O66"/>
    <mergeCell ref="P63:P66"/>
    <mergeCell ref="Q63:Q66"/>
    <mergeCell ref="R63:R66"/>
    <mergeCell ref="S63:S66"/>
    <mergeCell ref="N59:N62"/>
    <mergeCell ref="O59:O62"/>
    <mergeCell ref="P59:P62"/>
    <mergeCell ref="Q59:Q62"/>
    <mergeCell ref="N55:N58"/>
    <mergeCell ref="O55:O58"/>
    <mergeCell ref="P55:P58"/>
    <mergeCell ref="Q55:Q58"/>
    <mergeCell ref="R55:R58"/>
    <mergeCell ref="S55:S58"/>
    <mergeCell ref="Y55:Y58"/>
    <mergeCell ref="X47:X62"/>
    <mergeCell ref="Y47:Y50"/>
    <mergeCell ref="N51:N54"/>
    <mergeCell ref="O51:O54"/>
    <mergeCell ref="P51:P54"/>
    <mergeCell ref="Q51:Q54"/>
    <mergeCell ref="R51:R54"/>
    <mergeCell ref="S51:S54"/>
    <mergeCell ref="Y51:Y54"/>
    <mergeCell ref="N47:N50"/>
    <mergeCell ref="O47:O50"/>
    <mergeCell ref="P47:P50"/>
    <mergeCell ref="R47:R50"/>
    <mergeCell ref="S47:S50"/>
    <mergeCell ref="Y59:Y62"/>
    <mergeCell ref="X35:X46"/>
    <mergeCell ref="Y35:Y38"/>
    <mergeCell ref="N39:N42"/>
    <mergeCell ref="O39:O42"/>
    <mergeCell ref="P39:P42"/>
    <mergeCell ref="Q39:Q42"/>
    <mergeCell ref="R39:R42"/>
    <mergeCell ref="N35:N38"/>
    <mergeCell ref="O35:O38"/>
    <mergeCell ref="P35:P38"/>
    <mergeCell ref="Q35:Q38"/>
    <mergeCell ref="S39:S42"/>
    <mergeCell ref="Y39:Y42"/>
    <mergeCell ref="N43:N46"/>
    <mergeCell ref="O43:O46"/>
    <mergeCell ref="P43:P46"/>
    <mergeCell ref="Q43:Q46"/>
    <mergeCell ref="R43:R46"/>
    <mergeCell ref="S43:S46"/>
    <mergeCell ref="Y43:Y46"/>
    <mergeCell ref="H35:H46"/>
    <mergeCell ref="I35:I46"/>
    <mergeCell ref="J35:J46"/>
    <mergeCell ref="M19:M34"/>
    <mergeCell ref="R35:R38"/>
    <mergeCell ref="S35:S38"/>
    <mergeCell ref="K35:K46"/>
    <mergeCell ref="L35:L46"/>
    <mergeCell ref="M35:M46"/>
    <mergeCell ref="N31:N34"/>
    <mergeCell ref="O31:O34"/>
    <mergeCell ref="P31:P34"/>
    <mergeCell ref="Q31:Q34"/>
    <mergeCell ref="R31:R34"/>
    <mergeCell ref="S31:S34"/>
    <mergeCell ref="S19:S22"/>
    <mergeCell ref="X19:X34"/>
    <mergeCell ref="Y19:Y22"/>
    <mergeCell ref="N23:N26"/>
    <mergeCell ref="Y31:Y34"/>
    <mergeCell ref="O23:O26"/>
    <mergeCell ref="P23:P26"/>
    <mergeCell ref="Q23:Q26"/>
    <mergeCell ref="R23:R26"/>
    <mergeCell ref="S23:S26"/>
    <mergeCell ref="N19:N22"/>
    <mergeCell ref="O19:O22"/>
    <mergeCell ref="P19:P22"/>
    <mergeCell ref="Q19:Q22"/>
    <mergeCell ref="R19:R22"/>
    <mergeCell ref="Y23:Y26"/>
    <mergeCell ref="N27:N30"/>
    <mergeCell ref="O27:O30"/>
    <mergeCell ref="P27:P30"/>
    <mergeCell ref="Q27:Q30"/>
    <mergeCell ref="R27:R30"/>
    <mergeCell ref="S27:S30"/>
    <mergeCell ref="Y27:Y30"/>
    <mergeCell ref="H19:H34"/>
    <mergeCell ref="I19:I34"/>
    <mergeCell ref="J19:J34"/>
    <mergeCell ref="K19:K34"/>
    <mergeCell ref="L19:L34"/>
    <mergeCell ref="N15:N18"/>
    <mergeCell ref="O15:O18"/>
    <mergeCell ref="P15:P18"/>
    <mergeCell ref="Q15:Q18"/>
    <mergeCell ref="T1:Y1"/>
    <mergeCell ref="N11:N14"/>
    <mergeCell ref="O11:O14"/>
    <mergeCell ref="P11:P14"/>
    <mergeCell ref="Q11:Q14"/>
    <mergeCell ref="R11:R14"/>
    <mergeCell ref="S11:S14"/>
    <mergeCell ref="Y11:Y14"/>
    <mergeCell ref="X3:X18"/>
    <mergeCell ref="Y3:Y6"/>
    <mergeCell ref="N7:N10"/>
    <mergeCell ref="O7:O10"/>
    <mergeCell ref="P7:P10"/>
    <mergeCell ref="Q7:Q10"/>
    <mergeCell ref="R7:R10"/>
    <mergeCell ref="S7:S10"/>
    <mergeCell ref="Y7:Y10"/>
    <mergeCell ref="N3:N6"/>
    <mergeCell ref="O3:O6"/>
    <mergeCell ref="P3:P6"/>
    <mergeCell ref="Q3:Q6"/>
    <mergeCell ref="R3:R6"/>
    <mergeCell ref="Y15:Y18"/>
    <mergeCell ref="R15:R18"/>
    <mergeCell ref="H1:M1"/>
    <mergeCell ref="N1:N2"/>
    <mergeCell ref="S3:S6"/>
    <mergeCell ref="H3:H18"/>
    <mergeCell ref="I3:I18"/>
    <mergeCell ref="J3:J18"/>
    <mergeCell ref="K3:K18"/>
    <mergeCell ref="L3:L18"/>
    <mergeCell ref="M3:M18"/>
    <mergeCell ref="O1:S1"/>
    <mergeCell ref="S15:S18"/>
    <mergeCell ref="A3:A122"/>
    <mergeCell ref="B3:B122"/>
    <mergeCell ref="C3:C122"/>
    <mergeCell ref="D3:D46"/>
    <mergeCell ref="E3:E18"/>
    <mergeCell ref="F3:F18"/>
    <mergeCell ref="G3:G18"/>
    <mergeCell ref="A1:A2"/>
    <mergeCell ref="B1:B2"/>
    <mergeCell ref="C1:C2"/>
    <mergeCell ref="D1:D2"/>
    <mergeCell ref="E1:E2"/>
    <mergeCell ref="F1:F2"/>
    <mergeCell ref="G1:G2"/>
    <mergeCell ref="E19:E34"/>
    <mergeCell ref="F19:F34"/>
    <mergeCell ref="G19:G34"/>
    <mergeCell ref="E35:E46"/>
    <mergeCell ref="F35:F46"/>
    <mergeCell ref="G35:G46"/>
    <mergeCell ref="E75:E90"/>
    <mergeCell ref="F75:F90"/>
    <mergeCell ref="G75:G90"/>
    <mergeCell ref="E47:E74"/>
  </mergeCells>
  <pageMargins left="0.7" right="0.7" top="0.75" bottom="0.75" header="0" footer="0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zoomScale="90" zoomScaleNormal="90" workbookViewId="0">
      <pane xSplit="1" ySplit="2" topLeftCell="U3" activePane="bottomRight" state="frozen"/>
      <selection pane="topRight" activeCell="B1" sqref="B1"/>
      <selection pane="bottomLeft" activeCell="A5" sqref="A5"/>
      <selection pane="bottomRight" activeCell="AE32" sqref="AE32"/>
    </sheetView>
  </sheetViews>
  <sheetFormatPr baseColWidth="10" defaultColWidth="12.625" defaultRowHeight="15" customHeight="1" x14ac:dyDescent="0.2"/>
  <cols>
    <col min="1" max="1" width="24.875" style="2" customWidth="1"/>
    <col min="2" max="2" width="22.375" style="2" customWidth="1"/>
    <col min="3" max="3" width="19.125" style="2" customWidth="1"/>
    <col min="4" max="4" width="32" style="2" customWidth="1"/>
    <col min="5" max="6" width="37.125" style="2" customWidth="1"/>
    <col min="7" max="7" width="10.625" style="2" customWidth="1"/>
    <col min="8" max="8" width="12.25" style="2" customWidth="1"/>
    <col min="9" max="9" width="10.625" style="2" customWidth="1"/>
    <col min="10" max="11" width="9.5" style="2" customWidth="1"/>
    <col min="12" max="12" width="7" style="2" customWidth="1"/>
    <col min="13" max="13" width="13.625" style="2" customWidth="1"/>
    <col min="14" max="14" width="34.5" style="2" customWidth="1"/>
    <col min="15" max="15" width="13.25" style="2" customWidth="1"/>
    <col min="16" max="16" width="14.75" style="2" customWidth="1"/>
    <col min="17" max="19" width="13.25" style="2" customWidth="1"/>
    <col min="20" max="20" width="32.125" style="2" customWidth="1"/>
    <col min="21" max="23" width="21.875" style="2" customWidth="1"/>
    <col min="24" max="26" width="22.5" style="2" customWidth="1"/>
    <col min="27" max="16384" width="12.625" style="2"/>
  </cols>
  <sheetData>
    <row r="1" spans="1:26" ht="15" customHeight="1" x14ac:dyDescent="0.2">
      <c r="A1" s="227" t="s">
        <v>0</v>
      </c>
      <c r="B1" s="227" t="s">
        <v>1</v>
      </c>
      <c r="C1" s="227" t="s">
        <v>2</v>
      </c>
      <c r="D1" s="216" t="s">
        <v>3</v>
      </c>
      <c r="E1" s="216" t="s">
        <v>4</v>
      </c>
      <c r="F1" s="216" t="s">
        <v>5</v>
      </c>
      <c r="G1" s="216" t="s">
        <v>6</v>
      </c>
      <c r="H1" s="216" t="s">
        <v>7</v>
      </c>
      <c r="I1" s="165"/>
      <c r="J1" s="165"/>
      <c r="K1" s="165"/>
      <c r="L1" s="165"/>
      <c r="M1" s="165"/>
      <c r="N1" s="216" t="s">
        <v>8</v>
      </c>
      <c r="O1" s="216" t="s">
        <v>9</v>
      </c>
      <c r="P1" s="165"/>
      <c r="Q1" s="165"/>
      <c r="R1" s="165"/>
      <c r="S1" s="165"/>
      <c r="T1" s="228" t="s">
        <v>10</v>
      </c>
      <c r="U1" s="165"/>
      <c r="V1" s="165"/>
      <c r="W1" s="165"/>
      <c r="X1" s="165"/>
      <c r="Y1" s="165"/>
      <c r="Z1" s="165"/>
    </row>
    <row r="2" spans="1:26" x14ac:dyDescent="0.2">
      <c r="A2" s="165"/>
      <c r="B2" s="165"/>
      <c r="C2" s="165"/>
      <c r="D2" s="165"/>
      <c r="E2" s="165"/>
      <c r="F2" s="165"/>
      <c r="G2" s="165"/>
      <c r="H2" s="107">
        <v>2019</v>
      </c>
      <c r="I2" s="107">
        <v>2020</v>
      </c>
      <c r="J2" s="107">
        <v>2021</v>
      </c>
      <c r="K2" s="107">
        <v>2022</v>
      </c>
      <c r="L2" s="107">
        <v>2023</v>
      </c>
      <c r="M2" s="107" t="s">
        <v>11</v>
      </c>
      <c r="N2" s="165"/>
      <c r="O2" s="107">
        <v>2019</v>
      </c>
      <c r="P2" s="107">
        <v>2020</v>
      </c>
      <c r="Q2" s="107">
        <v>2021</v>
      </c>
      <c r="R2" s="107">
        <v>2022</v>
      </c>
      <c r="S2" s="107">
        <v>2023</v>
      </c>
      <c r="T2" s="108" t="s">
        <v>12</v>
      </c>
      <c r="U2" s="108" t="s">
        <v>13</v>
      </c>
      <c r="V2" s="108" t="s">
        <v>100</v>
      </c>
      <c r="W2" s="108" t="s">
        <v>14</v>
      </c>
      <c r="X2" s="108" t="s">
        <v>15</v>
      </c>
      <c r="Y2" s="108" t="s">
        <v>16</v>
      </c>
      <c r="Z2" s="108" t="s">
        <v>8</v>
      </c>
    </row>
    <row r="3" spans="1:26" ht="25.5" customHeight="1" x14ac:dyDescent="0.25">
      <c r="A3" s="218" t="s">
        <v>101</v>
      </c>
      <c r="B3" s="166">
        <v>2018011000692</v>
      </c>
      <c r="C3" s="199" t="s">
        <v>102</v>
      </c>
      <c r="D3" s="199" t="s">
        <v>103</v>
      </c>
      <c r="E3" s="199" t="s">
        <v>104</v>
      </c>
      <c r="F3" s="224" t="s">
        <v>105</v>
      </c>
      <c r="G3" s="226" t="s">
        <v>21</v>
      </c>
      <c r="H3" s="217">
        <v>2</v>
      </c>
      <c r="I3" s="217">
        <v>2</v>
      </c>
      <c r="J3" s="217">
        <v>0</v>
      </c>
      <c r="K3" s="217">
        <v>0</v>
      </c>
      <c r="L3" s="217">
        <v>0</v>
      </c>
      <c r="M3" s="217">
        <v>4</v>
      </c>
      <c r="N3" s="240" t="s">
        <v>106</v>
      </c>
      <c r="O3" s="229">
        <v>503374888</v>
      </c>
      <c r="P3" s="231">
        <v>292842390</v>
      </c>
      <c r="Q3" s="229">
        <v>2155533925</v>
      </c>
      <c r="R3" s="229">
        <v>2263310621</v>
      </c>
      <c r="S3" s="234"/>
      <c r="T3" s="113" t="s">
        <v>23</v>
      </c>
      <c r="U3" s="110">
        <v>292842390</v>
      </c>
      <c r="V3" s="111"/>
      <c r="W3" s="111"/>
      <c r="X3" s="112">
        <v>292842390</v>
      </c>
      <c r="Y3" s="235">
        <v>98983788957</v>
      </c>
      <c r="Z3" s="235">
        <v>292842390</v>
      </c>
    </row>
    <row r="4" spans="1:26" ht="25.5" customHeight="1" x14ac:dyDescent="0.25">
      <c r="A4" s="219"/>
      <c r="B4" s="220"/>
      <c r="C4" s="221"/>
      <c r="D4" s="222"/>
      <c r="E4" s="223"/>
      <c r="F4" s="225"/>
      <c r="G4" s="165"/>
      <c r="H4" s="165"/>
      <c r="I4" s="165"/>
      <c r="J4" s="165"/>
      <c r="K4" s="165"/>
      <c r="L4" s="165"/>
      <c r="M4" s="165"/>
      <c r="N4" s="241"/>
      <c r="O4" s="230"/>
      <c r="P4" s="232"/>
      <c r="Q4" s="230"/>
      <c r="R4" s="230"/>
      <c r="S4" s="230"/>
      <c r="T4" s="113" t="s">
        <v>24</v>
      </c>
      <c r="U4" s="111"/>
      <c r="V4" s="111"/>
      <c r="W4" s="111"/>
      <c r="X4" s="112">
        <v>0</v>
      </c>
      <c r="Y4" s="236"/>
      <c r="Z4" s="236"/>
    </row>
    <row r="5" spans="1:26" ht="25.5" customHeight="1" x14ac:dyDescent="0.25">
      <c r="A5" s="219"/>
      <c r="B5" s="220"/>
      <c r="C5" s="221"/>
      <c r="D5" s="222"/>
      <c r="E5" s="223"/>
      <c r="F5" s="225"/>
      <c r="G5" s="165"/>
      <c r="H5" s="165"/>
      <c r="I5" s="165"/>
      <c r="J5" s="165"/>
      <c r="K5" s="165"/>
      <c r="L5" s="165"/>
      <c r="M5" s="165"/>
      <c r="N5" s="241"/>
      <c r="O5" s="230"/>
      <c r="P5" s="232"/>
      <c r="Q5" s="230"/>
      <c r="R5" s="230"/>
      <c r="S5" s="230"/>
      <c r="T5" s="113" t="s">
        <v>25</v>
      </c>
      <c r="U5" s="111"/>
      <c r="V5" s="111"/>
      <c r="W5" s="111"/>
      <c r="X5" s="112">
        <v>0</v>
      </c>
      <c r="Y5" s="236"/>
      <c r="Z5" s="236"/>
    </row>
    <row r="6" spans="1:26" ht="25.5" customHeight="1" x14ac:dyDescent="0.25">
      <c r="A6" s="219"/>
      <c r="B6" s="220"/>
      <c r="C6" s="221"/>
      <c r="D6" s="222"/>
      <c r="E6" s="223"/>
      <c r="F6" s="225"/>
      <c r="G6" s="165"/>
      <c r="H6" s="165"/>
      <c r="I6" s="165"/>
      <c r="J6" s="165"/>
      <c r="K6" s="165"/>
      <c r="L6" s="165"/>
      <c r="M6" s="165"/>
      <c r="N6" s="241"/>
      <c r="O6" s="230"/>
      <c r="P6" s="233"/>
      <c r="Q6" s="230"/>
      <c r="R6" s="230"/>
      <c r="S6" s="230"/>
      <c r="T6" s="113" t="s">
        <v>26</v>
      </c>
      <c r="U6" s="111"/>
      <c r="V6" s="111"/>
      <c r="W6" s="111"/>
      <c r="X6" s="112">
        <v>0</v>
      </c>
      <c r="Y6" s="236"/>
      <c r="Z6" s="237"/>
    </row>
    <row r="7" spans="1:26" ht="25.5" customHeight="1" x14ac:dyDescent="0.25">
      <c r="A7" s="219"/>
      <c r="B7" s="220"/>
      <c r="C7" s="221"/>
      <c r="D7" s="222"/>
      <c r="E7" s="223"/>
      <c r="F7" s="225"/>
      <c r="G7" s="165"/>
      <c r="H7" s="165"/>
      <c r="I7" s="165"/>
      <c r="J7" s="165"/>
      <c r="K7" s="165"/>
      <c r="L7" s="165"/>
      <c r="M7" s="165"/>
      <c r="N7" s="240" t="s">
        <v>107</v>
      </c>
      <c r="O7" s="229"/>
      <c r="P7" s="231">
        <v>361600189</v>
      </c>
      <c r="Q7" s="229" t="s">
        <v>43</v>
      </c>
      <c r="R7" s="229" t="s">
        <v>43</v>
      </c>
      <c r="S7" s="234"/>
      <c r="T7" s="113" t="s">
        <v>23</v>
      </c>
      <c r="U7" s="110">
        <v>361600189</v>
      </c>
      <c r="V7" s="111"/>
      <c r="W7" s="111"/>
      <c r="X7" s="112">
        <v>361600189</v>
      </c>
      <c r="Y7" s="236"/>
      <c r="Z7" s="235">
        <v>361600189</v>
      </c>
    </row>
    <row r="8" spans="1:26" ht="25.5" customHeight="1" x14ac:dyDescent="0.25">
      <c r="A8" s="219"/>
      <c r="B8" s="220"/>
      <c r="C8" s="221"/>
      <c r="D8" s="222"/>
      <c r="E8" s="223"/>
      <c r="F8" s="225"/>
      <c r="G8" s="165"/>
      <c r="H8" s="165"/>
      <c r="I8" s="165"/>
      <c r="J8" s="165"/>
      <c r="K8" s="165"/>
      <c r="L8" s="165"/>
      <c r="M8" s="165"/>
      <c r="N8" s="241"/>
      <c r="O8" s="230"/>
      <c r="P8" s="232"/>
      <c r="Q8" s="230"/>
      <c r="R8" s="230"/>
      <c r="S8" s="230"/>
      <c r="T8" s="113" t="s">
        <v>24</v>
      </c>
      <c r="U8" s="111"/>
      <c r="V8" s="111"/>
      <c r="W8" s="111"/>
      <c r="X8" s="112">
        <v>0</v>
      </c>
      <c r="Y8" s="236"/>
      <c r="Z8" s="236"/>
    </row>
    <row r="9" spans="1:26" ht="25.5" customHeight="1" x14ac:dyDescent="0.25">
      <c r="A9" s="219"/>
      <c r="B9" s="220"/>
      <c r="C9" s="221"/>
      <c r="D9" s="222"/>
      <c r="E9" s="223"/>
      <c r="F9" s="225"/>
      <c r="G9" s="165"/>
      <c r="H9" s="165"/>
      <c r="I9" s="165"/>
      <c r="J9" s="165"/>
      <c r="K9" s="165"/>
      <c r="L9" s="165"/>
      <c r="M9" s="165"/>
      <c r="N9" s="241"/>
      <c r="O9" s="230"/>
      <c r="P9" s="232"/>
      <c r="Q9" s="230"/>
      <c r="R9" s="230"/>
      <c r="S9" s="230"/>
      <c r="T9" s="113" t="s">
        <v>25</v>
      </c>
      <c r="U9" s="111"/>
      <c r="V9" s="111"/>
      <c r="W9" s="111"/>
      <c r="X9" s="112">
        <v>0</v>
      </c>
      <c r="Y9" s="236"/>
      <c r="Z9" s="236"/>
    </row>
    <row r="10" spans="1:26" ht="25.5" customHeight="1" x14ac:dyDescent="0.25">
      <c r="A10" s="219"/>
      <c r="B10" s="220"/>
      <c r="C10" s="221"/>
      <c r="D10" s="222"/>
      <c r="E10" s="223"/>
      <c r="F10" s="225"/>
      <c r="G10" s="165"/>
      <c r="H10" s="165"/>
      <c r="I10" s="165"/>
      <c r="J10" s="165"/>
      <c r="K10" s="165"/>
      <c r="L10" s="165"/>
      <c r="M10" s="165"/>
      <c r="N10" s="241"/>
      <c r="O10" s="230"/>
      <c r="P10" s="233"/>
      <c r="Q10" s="230"/>
      <c r="R10" s="230"/>
      <c r="S10" s="230"/>
      <c r="T10" s="113" t="s">
        <v>26</v>
      </c>
      <c r="U10" s="111"/>
      <c r="V10" s="111"/>
      <c r="W10" s="111"/>
      <c r="X10" s="112">
        <v>0</v>
      </c>
      <c r="Y10" s="236"/>
      <c r="Z10" s="237"/>
    </row>
    <row r="11" spans="1:26" ht="25.5" hidden="1" customHeight="1" x14ac:dyDescent="0.25">
      <c r="A11" s="219"/>
      <c r="B11" s="220"/>
      <c r="C11" s="221"/>
      <c r="D11" s="222"/>
      <c r="E11" s="223"/>
      <c r="F11" s="225"/>
      <c r="G11" s="165"/>
      <c r="H11" s="165"/>
      <c r="I11" s="165"/>
      <c r="J11" s="165"/>
      <c r="K11" s="165"/>
      <c r="L11" s="165"/>
      <c r="M11" s="165"/>
      <c r="N11" s="240" t="s">
        <v>108</v>
      </c>
      <c r="O11" s="229">
        <v>324937220</v>
      </c>
      <c r="P11" s="231">
        <v>0</v>
      </c>
      <c r="Q11" s="229">
        <v>1011896006</v>
      </c>
      <c r="R11" s="229">
        <v>1062490806</v>
      </c>
      <c r="S11" s="234"/>
      <c r="T11" s="113" t="s">
        <v>23</v>
      </c>
      <c r="U11" s="111"/>
      <c r="V11" s="111"/>
      <c r="W11" s="111"/>
      <c r="X11" s="112">
        <v>0</v>
      </c>
      <c r="Y11" s="236"/>
      <c r="Z11" s="235">
        <v>0</v>
      </c>
    </row>
    <row r="12" spans="1:26" ht="25.5" hidden="1" customHeight="1" x14ac:dyDescent="0.25">
      <c r="A12" s="219"/>
      <c r="B12" s="220"/>
      <c r="C12" s="221"/>
      <c r="D12" s="222"/>
      <c r="E12" s="223"/>
      <c r="F12" s="225"/>
      <c r="G12" s="165"/>
      <c r="H12" s="165"/>
      <c r="I12" s="165"/>
      <c r="J12" s="165"/>
      <c r="K12" s="165"/>
      <c r="L12" s="165"/>
      <c r="M12" s="165"/>
      <c r="N12" s="241"/>
      <c r="O12" s="230"/>
      <c r="P12" s="232"/>
      <c r="Q12" s="230"/>
      <c r="R12" s="230"/>
      <c r="S12" s="230"/>
      <c r="T12" s="113" t="s">
        <v>24</v>
      </c>
      <c r="U12" s="111"/>
      <c r="V12" s="111"/>
      <c r="W12" s="111"/>
      <c r="X12" s="112">
        <v>0</v>
      </c>
      <c r="Y12" s="236"/>
      <c r="Z12" s="236"/>
    </row>
    <row r="13" spans="1:26" ht="25.5" hidden="1" customHeight="1" x14ac:dyDescent="0.25">
      <c r="A13" s="219"/>
      <c r="B13" s="220"/>
      <c r="C13" s="221"/>
      <c r="D13" s="222"/>
      <c r="E13" s="223"/>
      <c r="F13" s="225"/>
      <c r="G13" s="165"/>
      <c r="H13" s="165"/>
      <c r="I13" s="165"/>
      <c r="J13" s="165"/>
      <c r="K13" s="165"/>
      <c r="L13" s="165"/>
      <c r="M13" s="165"/>
      <c r="N13" s="241"/>
      <c r="O13" s="230"/>
      <c r="P13" s="232"/>
      <c r="Q13" s="230"/>
      <c r="R13" s="230"/>
      <c r="S13" s="230"/>
      <c r="T13" s="113" t="s">
        <v>25</v>
      </c>
      <c r="U13" s="111"/>
      <c r="V13" s="111"/>
      <c r="W13" s="111"/>
      <c r="X13" s="112">
        <v>0</v>
      </c>
      <c r="Y13" s="236"/>
      <c r="Z13" s="236"/>
    </row>
    <row r="14" spans="1:26" ht="25.5" hidden="1" customHeight="1" x14ac:dyDescent="0.25">
      <c r="A14" s="219"/>
      <c r="B14" s="220"/>
      <c r="C14" s="221"/>
      <c r="D14" s="222"/>
      <c r="E14" s="223"/>
      <c r="F14" s="225"/>
      <c r="G14" s="165"/>
      <c r="H14" s="165"/>
      <c r="I14" s="165"/>
      <c r="J14" s="165"/>
      <c r="K14" s="165"/>
      <c r="L14" s="165"/>
      <c r="M14" s="165"/>
      <c r="N14" s="241"/>
      <c r="O14" s="230"/>
      <c r="P14" s="233"/>
      <c r="Q14" s="230"/>
      <c r="R14" s="230"/>
      <c r="S14" s="230"/>
      <c r="T14" s="113" t="s">
        <v>26</v>
      </c>
      <c r="U14" s="111"/>
      <c r="V14" s="111"/>
      <c r="W14" s="111"/>
      <c r="X14" s="112">
        <v>0</v>
      </c>
      <c r="Y14" s="236"/>
      <c r="Z14" s="237"/>
    </row>
    <row r="15" spans="1:26" ht="25.5" hidden="1" customHeight="1" x14ac:dyDescent="0.25">
      <c r="A15" s="219"/>
      <c r="B15" s="220"/>
      <c r="C15" s="221"/>
      <c r="D15" s="222"/>
      <c r="E15" s="223"/>
      <c r="F15" s="225"/>
      <c r="G15" s="165"/>
      <c r="H15" s="165"/>
      <c r="I15" s="165"/>
      <c r="J15" s="165"/>
      <c r="K15" s="165"/>
      <c r="L15" s="165"/>
      <c r="M15" s="165"/>
      <c r="N15" s="240" t="s">
        <v>109</v>
      </c>
      <c r="O15" s="229">
        <v>45546861</v>
      </c>
      <c r="P15" s="231">
        <v>0</v>
      </c>
      <c r="Q15" s="229">
        <v>168434436</v>
      </c>
      <c r="R15" s="229">
        <v>176856157</v>
      </c>
      <c r="S15" s="234"/>
      <c r="T15" s="113" t="s">
        <v>23</v>
      </c>
      <c r="U15" s="111"/>
      <c r="V15" s="111"/>
      <c r="W15" s="111"/>
      <c r="X15" s="112">
        <v>0</v>
      </c>
      <c r="Y15" s="236"/>
      <c r="Z15" s="235">
        <v>0</v>
      </c>
    </row>
    <row r="16" spans="1:26" ht="25.5" hidden="1" customHeight="1" x14ac:dyDescent="0.25">
      <c r="A16" s="219"/>
      <c r="B16" s="220"/>
      <c r="C16" s="221"/>
      <c r="D16" s="222"/>
      <c r="E16" s="223"/>
      <c r="F16" s="225"/>
      <c r="G16" s="165"/>
      <c r="H16" s="165"/>
      <c r="I16" s="165"/>
      <c r="J16" s="165"/>
      <c r="K16" s="165"/>
      <c r="L16" s="165"/>
      <c r="M16" s="165"/>
      <c r="N16" s="241"/>
      <c r="O16" s="230"/>
      <c r="P16" s="232"/>
      <c r="Q16" s="230"/>
      <c r="R16" s="230"/>
      <c r="S16" s="230"/>
      <c r="T16" s="113" t="s">
        <v>24</v>
      </c>
      <c r="U16" s="111"/>
      <c r="V16" s="111"/>
      <c r="W16" s="111"/>
      <c r="X16" s="112">
        <v>0</v>
      </c>
      <c r="Y16" s="236"/>
      <c r="Z16" s="236"/>
    </row>
    <row r="17" spans="1:26" ht="25.5" hidden="1" customHeight="1" x14ac:dyDescent="0.25">
      <c r="A17" s="219"/>
      <c r="B17" s="220"/>
      <c r="C17" s="221"/>
      <c r="D17" s="222"/>
      <c r="E17" s="223"/>
      <c r="F17" s="225"/>
      <c r="G17" s="165"/>
      <c r="H17" s="165"/>
      <c r="I17" s="165"/>
      <c r="J17" s="165"/>
      <c r="K17" s="165"/>
      <c r="L17" s="165"/>
      <c r="M17" s="165"/>
      <c r="N17" s="241"/>
      <c r="O17" s="230"/>
      <c r="P17" s="232"/>
      <c r="Q17" s="230"/>
      <c r="R17" s="230"/>
      <c r="S17" s="230"/>
      <c r="T17" s="113" t="s">
        <v>25</v>
      </c>
      <c r="U17" s="111"/>
      <c r="V17" s="111"/>
      <c r="W17" s="111"/>
      <c r="X17" s="112">
        <v>0</v>
      </c>
      <c r="Y17" s="236"/>
      <c r="Z17" s="236"/>
    </row>
    <row r="18" spans="1:26" ht="25.5" hidden="1" customHeight="1" x14ac:dyDescent="0.25">
      <c r="A18" s="219"/>
      <c r="B18" s="220"/>
      <c r="C18" s="221"/>
      <c r="D18" s="222"/>
      <c r="E18" s="223"/>
      <c r="F18" s="225"/>
      <c r="G18" s="165"/>
      <c r="H18" s="165"/>
      <c r="I18" s="165"/>
      <c r="J18" s="165"/>
      <c r="K18" s="165"/>
      <c r="L18" s="165"/>
      <c r="M18" s="165"/>
      <c r="N18" s="241"/>
      <c r="O18" s="230"/>
      <c r="P18" s="233"/>
      <c r="Q18" s="230"/>
      <c r="R18" s="230"/>
      <c r="S18" s="230"/>
      <c r="T18" s="113" t="s">
        <v>26</v>
      </c>
      <c r="U18" s="111"/>
      <c r="V18" s="111"/>
      <c r="W18" s="111"/>
      <c r="X18" s="112">
        <v>0</v>
      </c>
      <c r="Y18" s="236"/>
      <c r="Z18" s="237"/>
    </row>
    <row r="19" spans="1:26" ht="25.5" hidden="1" customHeight="1" x14ac:dyDescent="0.25">
      <c r="A19" s="219"/>
      <c r="B19" s="220"/>
      <c r="C19" s="221"/>
      <c r="D19" s="222"/>
      <c r="E19" s="223"/>
      <c r="F19" s="225"/>
      <c r="G19" s="165"/>
      <c r="H19" s="165"/>
      <c r="I19" s="165"/>
      <c r="J19" s="165"/>
      <c r="K19" s="165"/>
      <c r="L19" s="165"/>
      <c r="M19" s="165"/>
      <c r="N19" s="240" t="s">
        <v>110</v>
      </c>
      <c r="O19" s="229">
        <v>45546861</v>
      </c>
      <c r="P19" s="231">
        <v>0</v>
      </c>
      <c r="Q19" s="229">
        <v>168434436</v>
      </c>
      <c r="R19" s="229">
        <v>176856157</v>
      </c>
      <c r="S19" s="234"/>
      <c r="T19" s="113" t="s">
        <v>23</v>
      </c>
      <c r="U19" s="111"/>
      <c r="V19" s="111"/>
      <c r="W19" s="111"/>
      <c r="X19" s="112">
        <v>0</v>
      </c>
      <c r="Y19" s="236"/>
      <c r="Z19" s="235">
        <v>0</v>
      </c>
    </row>
    <row r="20" spans="1:26" ht="25.5" hidden="1" customHeight="1" x14ac:dyDescent="0.25">
      <c r="A20" s="219"/>
      <c r="B20" s="220"/>
      <c r="C20" s="221"/>
      <c r="D20" s="222"/>
      <c r="E20" s="223"/>
      <c r="F20" s="225"/>
      <c r="G20" s="165"/>
      <c r="H20" s="165"/>
      <c r="I20" s="165"/>
      <c r="J20" s="165"/>
      <c r="K20" s="165"/>
      <c r="L20" s="165"/>
      <c r="M20" s="165"/>
      <c r="N20" s="241"/>
      <c r="O20" s="230"/>
      <c r="P20" s="232"/>
      <c r="Q20" s="230"/>
      <c r="R20" s="230"/>
      <c r="S20" s="230"/>
      <c r="T20" s="113" t="s">
        <v>24</v>
      </c>
      <c r="U20" s="111"/>
      <c r="V20" s="111"/>
      <c r="W20" s="111"/>
      <c r="X20" s="112">
        <v>0</v>
      </c>
      <c r="Y20" s="236"/>
      <c r="Z20" s="236"/>
    </row>
    <row r="21" spans="1:26" ht="25.5" hidden="1" customHeight="1" x14ac:dyDescent="0.25">
      <c r="A21" s="219"/>
      <c r="B21" s="220"/>
      <c r="C21" s="221"/>
      <c r="D21" s="222"/>
      <c r="E21" s="223"/>
      <c r="F21" s="225"/>
      <c r="G21" s="165"/>
      <c r="H21" s="165"/>
      <c r="I21" s="165"/>
      <c r="J21" s="165"/>
      <c r="K21" s="165"/>
      <c r="L21" s="165"/>
      <c r="M21" s="165"/>
      <c r="N21" s="241"/>
      <c r="O21" s="230"/>
      <c r="P21" s="232"/>
      <c r="Q21" s="230"/>
      <c r="R21" s="230"/>
      <c r="S21" s="230"/>
      <c r="T21" s="113" t="s">
        <v>25</v>
      </c>
      <c r="U21" s="111"/>
      <c r="V21" s="111"/>
      <c r="W21" s="111"/>
      <c r="X21" s="112">
        <v>0</v>
      </c>
      <c r="Y21" s="236"/>
      <c r="Z21" s="236"/>
    </row>
    <row r="22" spans="1:26" ht="25.5" hidden="1" customHeight="1" x14ac:dyDescent="0.25">
      <c r="A22" s="219"/>
      <c r="B22" s="220"/>
      <c r="C22" s="221"/>
      <c r="D22" s="222"/>
      <c r="E22" s="223"/>
      <c r="F22" s="225"/>
      <c r="G22" s="165"/>
      <c r="H22" s="165"/>
      <c r="I22" s="165"/>
      <c r="J22" s="165"/>
      <c r="K22" s="165"/>
      <c r="L22" s="165"/>
      <c r="M22" s="165"/>
      <c r="N22" s="241"/>
      <c r="O22" s="230"/>
      <c r="P22" s="233"/>
      <c r="Q22" s="230"/>
      <c r="R22" s="230"/>
      <c r="S22" s="230"/>
      <c r="T22" s="113" t="s">
        <v>26</v>
      </c>
      <c r="U22" s="111"/>
      <c r="V22" s="111"/>
      <c r="W22" s="111"/>
      <c r="X22" s="112">
        <v>0</v>
      </c>
      <c r="Y22" s="236"/>
      <c r="Z22" s="237"/>
    </row>
    <row r="23" spans="1:26" ht="25.5" customHeight="1" x14ac:dyDescent="0.25">
      <c r="A23" s="219"/>
      <c r="B23" s="220"/>
      <c r="C23" s="221"/>
      <c r="D23" s="222"/>
      <c r="E23" s="223"/>
      <c r="F23" s="225"/>
      <c r="G23" s="165"/>
      <c r="H23" s="165"/>
      <c r="I23" s="165"/>
      <c r="J23" s="165"/>
      <c r="K23" s="165"/>
      <c r="L23" s="165"/>
      <c r="M23" s="165"/>
      <c r="N23" s="240" t="s">
        <v>111</v>
      </c>
      <c r="O23" s="229">
        <v>3554485744</v>
      </c>
      <c r="P23" s="231">
        <v>1500000000</v>
      </c>
      <c r="Q23" s="229">
        <v>7128553000</v>
      </c>
      <c r="R23" s="229">
        <v>8433356000</v>
      </c>
      <c r="S23" s="234"/>
      <c r="T23" s="113" t="s">
        <v>23</v>
      </c>
      <c r="U23" s="111">
        <v>663339552</v>
      </c>
      <c r="V23" s="111"/>
      <c r="W23" s="111">
        <v>836660448</v>
      </c>
      <c r="X23" s="112">
        <v>1500000000</v>
      </c>
      <c r="Y23" s="236"/>
      <c r="Z23" s="235">
        <v>1500000000</v>
      </c>
    </row>
    <row r="24" spans="1:26" ht="25.5" customHeight="1" x14ac:dyDescent="0.25">
      <c r="A24" s="219"/>
      <c r="B24" s="220"/>
      <c r="C24" s="221"/>
      <c r="D24" s="222"/>
      <c r="E24" s="223"/>
      <c r="F24" s="225"/>
      <c r="G24" s="165"/>
      <c r="H24" s="165"/>
      <c r="I24" s="165"/>
      <c r="J24" s="165"/>
      <c r="K24" s="165"/>
      <c r="L24" s="165"/>
      <c r="M24" s="165"/>
      <c r="N24" s="241"/>
      <c r="O24" s="230"/>
      <c r="P24" s="232"/>
      <c r="Q24" s="230"/>
      <c r="R24" s="230"/>
      <c r="S24" s="230"/>
      <c r="T24" s="113" t="s">
        <v>24</v>
      </c>
      <c r="U24" s="111"/>
      <c r="V24" s="111"/>
      <c r="W24" s="111"/>
      <c r="X24" s="112">
        <v>0</v>
      </c>
      <c r="Y24" s="236"/>
      <c r="Z24" s="236"/>
    </row>
    <row r="25" spans="1:26" ht="25.5" customHeight="1" x14ac:dyDescent="0.25">
      <c r="A25" s="219"/>
      <c r="B25" s="220"/>
      <c r="C25" s="221"/>
      <c r="D25" s="222"/>
      <c r="E25" s="223"/>
      <c r="F25" s="225"/>
      <c r="G25" s="165"/>
      <c r="H25" s="165"/>
      <c r="I25" s="165"/>
      <c r="J25" s="165"/>
      <c r="K25" s="165"/>
      <c r="L25" s="165"/>
      <c r="M25" s="165"/>
      <c r="N25" s="241"/>
      <c r="O25" s="230"/>
      <c r="P25" s="232"/>
      <c r="Q25" s="230"/>
      <c r="R25" s="230"/>
      <c r="S25" s="230"/>
      <c r="T25" s="113" t="s">
        <v>25</v>
      </c>
      <c r="U25" s="111"/>
      <c r="V25" s="111"/>
      <c r="W25" s="111"/>
      <c r="X25" s="112">
        <v>0</v>
      </c>
      <c r="Y25" s="236"/>
      <c r="Z25" s="236"/>
    </row>
    <row r="26" spans="1:26" ht="25.5" customHeight="1" x14ac:dyDescent="0.25">
      <c r="A26" s="219"/>
      <c r="B26" s="220"/>
      <c r="C26" s="221"/>
      <c r="D26" s="222"/>
      <c r="E26" s="223"/>
      <c r="F26" s="225"/>
      <c r="G26" s="165"/>
      <c r="H26" s="165"/>
      <c r="I26" s="165"/>
      <c r="J26" s="165"/>
      <c r="K26" s="165"/>
      <c r="L26" s="165"/>
      <c r="M26" s="165"/>
      <c r="N26" s="241"/>
      <c r="O26" s="230"/>
      <c r="P26" s="233"/>
      <c r="Q26" s="230"/>
      <c r="R26" s="230"/>
      <c r="S26" s="230"/>
      <c r="T26" s="113" t="s">
        <v>26</v>
      </c>
      <c r="U26" s="111"/>
      <c r="V26" s="111"/>
      <c r="W26" s="111"/>
      <c r="X26" s="112">
        <v>0</v>
      </c>
      <c r="Y26" s="236"/>
      <c r="Z26" s="237"/>
    </row>
    <row r="27" spans="1:26" ht="25.5" hidden="1" customHeight="1" x14ac:dyDescent="0.25">
      <c r="A27" s="219"/>
      <c r="B27" s="220"/>
      <c r="C27" s="221"/>
      <c r="D27" s="222"/>
      <c r="E27" s="223"/>
      <c r="F27" s="225"/>
      <c r="G27" s="165"/>
      <c r="H27" s="165"/>
      <c r="I27" s="165"/>
      <c r="J27" s="165"/>
      <c r="K27" s="165"/>
      <c r="L27" s="165"/>
      <c r="M27" s="165"/>
      <c r="N27" s="240" t="s">
        <v>112</v>
      </c>
      <c r="O27" s="229" t="s">
        <v>43</v>
      </c>
      <c r="P27" s="231">
        <v>0</v>
      </c>
      <c r="Q27" s="229">
        <v>515358000</v>
      </c>
      <c r="R27" s="229">
        <v>545843000</v>
      </c>
      <c r="S27" s="234"/>
      <c r="T27" s="113" t="s">
        <v>23</v>
      </c>
      <c r="U27" s="111"/>
      <c r="V27" s="111"/>
      <c r="W27" s="111"/>
      <c r="X27" s="112">
        <v>0</v>
      </c>
      <c r="Y27" s="236"/>
      <c r="Z27" s="235">
        <v>0</v>
      </c>
    </row>
    <row r="28" spans="1:26" ht="25.5" hidden="1" customHeight="1" x14ac:dyDescent="0.25">
      <c r="A28" s="219"/>
      <c r="B28" s="220"/>
      <c r="C28" s="221"/>
      <c r="D28" s="222"/>
      <c r="E28" s="223"/>
      <c r="F28" s="225"/>
      <c r="G28" s="165"/>
      <c r="H28" s="165"/>
      <c r="I28" s="165"/>
      <c r="J28" s="165"/>
      <c r="K28" s="165"/>
      <c r="L28" s="165"/>
      <c r="M28" s="165"/>
      <c r="N28" s="241"/>
      <c r="O28" s="230"/>
      <c r="P28" s="232"/>
      <c r="Q28" s="230"/>
      <c r="R28" s="230"/>
      <c r="S28" s="230"/>
      <c r="T28" s="113" t="s">
        <v>24</v>
      </c>
      <c r="U28" s="111"/>
      <c r="V28" s="111"/>
      <c r="W28" s="111"/>
      <c r="X28" s="112">
        <v>0</v>
      </c>
      <c r="Y28" s="236"/>
      <c r="Z28" s="236"/>
    </row>
    <row r="29" spans="1:26" ht="25.5" hidden="1" customHeight="1" x14ac:dyDescent="0.25">
      <c r="A29" s="219"/>
      <c r="B29" s="220"/>
      <c r="C29" s="221"/>
      <c r="D29" s="222"/>
      <c r="E29" s="223"/>
      <c r="F29" s="225"/>
      <c r="G29" s="165"/>
      <c r="H29" s="165"/>
      <c r="I29" s="165"/>
      <c r="J29" s="165"/>
      <c r="K29" s="165"/>
      <c r="L29" s="165"/>
      <c r="M29" s="165"/>
      <c r="N29" s="241"/>
      <c r="O29" s="230"/>
      <c r="P29" s="232"/>
      <c r="Q29" s="230"/>
      <c r="R29" s="230"/>
      <c r="S29" s="230"/>
      <c r="T29" s="113" t="s">
        <v>25</v>
      </c>
      <c r="U29" s="111"/>
      <c r="V29" s="111"/>
      <c r="W29" s="111"/>
      <c r="X29" s="112">
        <v>0</v>
      </c>
      <c r="Y29" s="236"/>
      <c r="Z29" s="236"/>
    </row>
    <row r="30" spans="1:26" ht="25.5" hidden="1" customHeight="1" x14ac:dyDescent="0.25">
      <c r="A30" s="219"/>
      <c r="B30" s="220"/>
      <c r="C30" s="221"/>
      <c r="D30" s="222"/>
      <c r="E30" s="223"/>
      <c r="F30" s="225"/>
      <c r="G30" s="165"/>
      <c r="H30" s="165"/>
      <c r="I30" s="165"/>
      <c r="J30" s="165"/>
      <c r="K30" s="165"/>
      <c r="L30" s="165"/>
      <c r="M30" s="165"/>
      <c r="N30" s="241"/>
      <c r="O30" s="230"/>
      <c r="P30" s="233"/>
      <c r="Q30" s="230"/>
      <c r="R30" s="230"/>
      <c r="S30" s="230"/>
      <c r="T30" s="113" t="s">
        <v>26</v>
      </c>
      <c r="U30" s="111"/>
      <c r="V30" s="111"/>
      <c r="W30" s="111"/>
      <c r="X30" s="112">
        <v>0</v>
      </c>
      <c r="Y30" s="236"/>
      <c r="Z30" s="237"/>
    </row>
    <row r="31" spans="1:26" ht="25.5" customHeight="1" x14ac:dyDescent="0.25">
      <c r="A31" s="219"/>
      <c r="B31" s="220"/>
      <c r="C31" s="221"/>
      <c r="D31" s="222"/>
      <c r="E31" s="223"/>
      <c r="F31" s="224" t="s">
        <v>113</v>
      </c>
      <c r="G31" s="242" t="s">
        <v>21</v>
      </c>
      <c r="H31" s="243">
        <v>163348</v>
      </c>
      <c r="I31" s="244">
        <v>214259</v>
      </c>
      <c r="J31" s="243">
        <v>792615</v>
      </c>
      <c r="K31" s="243">
        <v>959145</v>
      </c>
      <c r="L31" s="243">
        <v>0</v>
      </c>
      <c r="M31" s="243">
        <f>SUM(H31:L31)</f>
        <v>2129367</v>
      </c>
      <c r="N31" s="240" t="s">
        <v>114</v>
      </c>
      <c r="O31" s="238">
        <v>7498714601</v>
      </c>
      <c r="P31" s="231">
        <v>21377035566</v>
      </c>
      <c r="Q31" s="238">
        <v>67270820280</v>
      </c>
      <c r="R31" s="238">
        <v>83846691073</v>
      </c>
      <c r="S31" s="238"/>
      <c r="T31" s="113" t="s">
        <v>23</v>
      </c>
      <c r="U31" s="111">
        <v>1674026014</v>
      </c>
      <c r="V31" s="111"/>
      <c r="W31" s="110">
        <v>19703009552</v>
      </c>
      <c r="X31" s="112">
        <v>21377035566</v>
      </c>
      <c r="Y31" s="236"/>
      <c r="Z31" s="235">
        <v>21377035566</v>
      </c>
    </row>
    <row r="32" spans="1:26" ht="25.5" customHeight="1" x14ac:dyDescent="0.25">
      <c r="A32" s="219"/>
      <c r="B32" s="220"/>
      <c r="C32" s="221"/>
      <c r="D32" s="222"/>
      <c r="E32" s="223"/>
      <c r="F32" s="225"/>
      <c r="G32" s="165"/>
      <c r="H32" s="165"/>
      <c r="I32" s="165"/>
      <c r="J32" s="165"/>
      <c r="K32" s="165"/>
      <c r="L32" s="165"/>
      <c r="M32" s="165"/>
      <c r="N32" s="241"/>
      <c r="O32" s="230"/>
      <c r="P32" s="232"/>
      <c r="Q32" s="230"/>
      <c r="R32" s="230"/>
      <c r="S32" s="230"/>
      <c r="T32" s="113" t="s">
        <v>24</v>
      </c>
      <c r="U32" s="111"/>
      <c r="V32" s="111"/>
      <c r="W32" s="111"/>
      <c r="X32" s="112">
        <v>0</v>
      </c>
      <c r="Y32" s="236"/>
      <c r="Z32" s="236"/>
    </row>
    <row r="33" spans="1:26" ht="25.5" customHeight="1" x14ac:dyDescent="0.25">
      <c r="A33" s="219"/>
      <c r="B33" s="220"/>
      <c r="C33" s="221"/>
      <c r="D33" s="222"/>
      <c r="E33" s="223"/>
      <c r="F33" s="225"/>
      <c r="G33" s="165"/>
      <c r="H33" s="165"/>
      <c r="I33" s="165"/>
      <c r="J33" s="165"/>
      <c r="K33" s="165"/>
      <c r="L33" s="165"/>
      <c r="M33" s="165"/>
      <c r="N33" s="241"/>
      <c r="O33" s="230"/>
      <c r="P33" s="232"/>
      <c r="Q33" s="230"/>
      <c r="R33" s="230"/>
      <c r="S33" s="230"/>
      <c r="T33" s="113" t="s">
        <v>25</v>
      </c>
      <c r="U33" s="111"/>
      <c r="V33" s="111"/>
      <c r="W33" s="111"/>
      <c r="X33" s="112">
        <v>0</v>
      </c>
      <c r="Y33" s="236"/>
      <c r="Z33" s="236"/>
    </row>
    <row r="34" spans="1:26" ht="25.5" customHeight="1" x14ac:dyDescent="0.25">
      <c r="A34" s="219"/>
      <c r="B34" s="220"/>
      <c r="C34" s="221"/>
      <c r="D34" s="222"/>
      <c r="E34" s="223"/>
      <c r="F34" s="225"/>
      <c r="G34" s="165"/>
      <c r="H34" s="165"/>
      <c r="I34" s="165"/>
      <c r="J34" s="165"/>
      <c r="K34" s="165"/>
      <c r="L34" s="165"/>
      <c r="M34" s="165"/>
      <c r="N34" s="241"/>
      <c r="O34" s="230"/>
      <c r="P34" s="233"/>
      <c r="Q34" s="230"/>
      <c r="R34" s="230"/>
      <c r="S34" s="230"/>
      <c r="T34" s="113" t="s">
        <v>26</v>
      </c>
      <c r="U34" s="111"/>
      <c r="V34" s="111"/>
      <c r="W34" s="111"/>
      <c r="X34" s="112">
        <v>0</v>
      </c>
      <c r="Y34" s="236"/>
      <c r="Z34" s="237"/>
    </row>
    <row r="35" spans="1:26" ht="25.5" customHeight="1" x14ac:dyDescent="0.25">
      <c r="A35" s="219"/>
      <c r="B35" s="220"/>
      <c r="C35" s="221"/>
      <c r="D35" s="222"/>
      <c r="E35" s="223"/>
      <c r="F35" s="224" t="s">
        <v>115</v>
      </c>
      <c r="G35" s="242" t="s">
        <v>21</v>
      </c>
      <c r="H35" s="243">
        <v>853938</v>
      </c>
      <c r="I35" s="245">
        <v>900000</v>
      </c>
      <c r="J35" s="243">
        <v>0</v>
      </c>
      <c r="K35" s="243">
        <v>0</v>
      </c>
      <c r="L35" s="243">
        <v>0</v>
      </c>
      <c r="M35" s="243">
        <f>SUM(H35:L35)</f>
        <v>1753938</v>
      </c>
      <c r="N35" s="240" t="s">
        <v>116</v>
      </c>
      <c r="O35" s="238">
        <v>13626464587</v>
      </c>
      <c r="P35" s="231">
        <v>17056846091</v>
      </c>
      <c r="Q35" s="238">
        <v>21937209928</v>
      </c>
      <c r="R35" s="238">
        <v>23395953450</v>
      </c>
      <c r="S35" s="238"/>
      <c r="T35" s="113" t="s">
        <v>23</v>
      </c>
      <c r="U35" s="111">
        <v>8373854342</v>
      </c>
      <c r="V35" s="111"/>
      <c r="W35" s="111">
        <v>4680805361</v>
      </c>
      <c r="X35" s="112">
        <v>13054659703</v>
      </c>
      <c r="Y35" s="236"/>
      <c r="Z35" s="235">
        <v>17056846091</v>
      </c>
    </row>
    <row r="36" spans="1:26" ht="25.5" customHeight="1" x14ac:dyDescent="0.25">
      <c r="A36" s="219"/>
      <c r="B36" s="220"/>
      <c r="C36" s="221"/>
      <c r="D36" s="222"/>
      <c r="E36" s="223"/>
      <c r="F36" s="225"/>
      <c r="G36" s="165"/>
      <c r="H36" s="165"/>
      <c r="I36" s="165"/>
      <c r="J36" s="165"/>
      <c r="K36" s="165"/>
      <c r="L36" s="165"/>
      <c r="M36" s="165"/>
      <c r="N36" s="241"/>
      <c r="O36" s="230"/>
      <c r="P36" s="232"/>
      <c r="Q36" s="230"/>
      <c r="R36" s="230"/>
      <c r="S36" s="230"/>
      <c r="T36" s="113" t="s">
        <v>24</v>
      </c>
      <c r="U36" s="111">
        <v>424724972</v>
      </c>
      <c r="V36" s="111"/>
      <c r="W36" s="111">
        <v>100000000</v>
      </c>
      <c r="X36" s="112">
        <v>524724972</v>
      </c>
      <c r="Y36" s="236"/>
      <c r="Z36" s="236"/>
    </row>
    <row r="37" spans="1:26" ht="25.5" customHeight="1" x14ac:dyDescent="0.25">
      <c r="A37" s="219"/>
      <c r="B37" s="220"/>
      <c r="C37" s="221"/>
      <c r="D37" s="222"/>
      <c r="E37" s="223"/>
      <c r="F37" s="225"/>
      <c r="G37" s="165"/>
      <c r="H37" s="165"/>
      <c r="I37" s="165"/>
      <c r="J37" s="165"/>
      <c r="K37" s="165"/>
      <c r="L37" s="165"/>
      <c r="M37" s="165"/>
      <c r="N37" s="241"/>
      <c r="O37" s="230"/>
      <c r="P37" s="232"/>
      <c r="Q37" s="230"/>
      <c r="R37" s="230"/>
      <c r="S37" s="230"/>
      <c r="T37" s="113" t="s">
        <v>25</v>
      </c>
      <c r="U37" s="111">
        <v>615204493</v>
      </c>
      <c r="V37" s="111"/>
      <c r="W37" s="111">
        <v>2548669034</v>
      </c>
      <c r="X37" s="112">
        <v>3163873527</v>
      </c>
      <c r="Y37" s="236"/>
      <c r="Z37" s="236"/>
    </row>
    <row r="38" spans="1:26" ht="25.5" customHeight="1" x14ac:dyDescent="0.25">
      <c r="A38" s="219"/>
      <c r="B38" s="220"/>
      <c r="C38" s="221"/>
      <c r="D38" s="222"/>
      <c r="E38" s="223"/>
      <c r="F38" s="225"/>
      <c r="G38" s="165"/>
      <c r="H38" s="165"/>
      <c r="I38" s="165"/>
      <c r="J38" s="165"/>
      <c r="K38" s="165"/>
      <c r="L38" s="165"/>
      <c r="M38" s="165"/>
      <c r="N38" s="241"/>
      <c r="O38" s="230"/>
      <c r="P38" s="233"/>
      <c r="Q38" s="230"/>
      <c r="R38" s="230"/>
      <c r="S38" s="230"/>
      <c r="T38" s="113" t="s">
        <v>26</v>
      </c>
      <c r="U38" s="111">
        <v>313587889</v>
      </c>
      <c r="V38" s="111"/>
      <c r="W38" s="111">
        <v>0</v>
      </c>
      <c r="X38" s="112">
        <v>313587889</v>
      </c>
      <c r="Y38" s="236"/>
      <c r="Z38" s="237"/>
    </row>
    <row r="39" spans="1:26" ht="25.5" customHeight="1" x14ac:dyDescent="0.25">
      <c r="A39" s="219"/>
      <c r="B39" s="220"/>
      <c r="C39" s="221"/>
      <c r="D39" s="222"/>
      <c r="E39" s="223"/>
      <c r="F39" s="224" t="s">
        <v>117</v>
      </c>
      <c r="G39" s="242" t="s">
        <v>118</v>
      </c>
      <c r="H39" s="217">
        <v>100</v>
      </c>
      <c r="I39" s="217">
        <v>100</v>
      </c>
      <c r="J39" s="217">
        <v>0</v>
      </c>
      <c r="K39" s="217">
        <v>0</v>
      </c>
      <c r="L39" s="217">
        <v>0</v>
      </c>
      <c r="M39" s="217">
        <v>100</v>
      </c>
      <c r="N39" s="246" t="s">
        <v>119</v>
      </c>
      <c r="O39" s="238">
        <v>1664698000</v>
      </c>
      <c r="P39" s="231">
        <v>1209618956</v>
      </c>
      <c r="Q39" s="238">
        <v>1830202230</v>
      </c>
      <c r="R39" s="238">
        <v>1921712341</v>
      </c>
      <c r="S39" s="238"/>
      <c r="T39" s="113" t="s">
        <v>23</v>
      </c>
      <c r="U39" s="111">
        <v>1209618956</v>
      </c>
      <c r="V39" s="111"/>
      <c r="W39" s="111"/>
      <c r="X39" s="112">
        <v>1209618956</v>
      </c>
      <c r="Y39" s="236"/>
      <c r="Z39" s="235">
        <v>1209618956</v>
      </c>
    </row>
    <row r="40" spans="1:26" ht="25.5" customHeight="1" x14ac:dyDescent="0.25">
      <c r="A40" s="219"/>
      <c r="B40" s="220"/>
      <c r="C40" s="221"/>
      <c r="D40" s="222"/>
      <c r="E40" s="223"/>
      <c r="F40" s="225"/>
      <c r="G40" s="165"/>
      <c r="H40" s="165"/>
      <c r="I40" s="165"/>
      <c r="J40" s="165"/>
      <c r="K40" s="165"/>
      <c r="L40" s="165"/>
      <c r="M40" s="165"/>
      <c r="N40" s="241"/>
      <c r="O40" s="230"/>
      <c r="P40" s="232"/>
      <c r="Q40" s="230"/>
      <c r="R40" s="230"/>
      <c r="S40" s="230"/>
      <c r="T40" s="113" t="s">
        <v>24</v>
      </c>
      <c r="U40" s="111"/>
      <c r="V40" s="111"/>
      <c r="W40" s="111"/>
      <c r="X40" s="112">
        <v>0</v>
      </c>
      <c r="Y40" s="236"/>
      <c r="Z40" s="236"/>
    </row>
    <row r="41" spans="1:26" ht="25.5" customHeight="1" x14ac:dyDescent="0.25">
      <c r="A41" s="219"/>
      <c r="B41" s="220"/>
      <c r="C41" s="221"/>
      <c r="D41" s="222"/>
      <c r="E41" s="223"/>
      <c r="F41" s="225"/>
      <c r="G41" s="165"/>
      <c r="H41" s="165"/>
      <c r="I41" s="165"/>
      <c r="J41" s="165"/>
      <c r="K41" s="165"/>
      <c r="L41" s="165"/>
      <c r="M41" s="165"/>
      <c r="N41" s="241"/>
      <c r="O41" s="230"/>
      <c r="P41" s="232"/>
      <c r="Q41" s="230"/>
      <c r="R41" s="230"/>
      <c r="S41" s="230"/>
      <c r="T41" s="113" t="s">
        <v>25</v>
      </c>
      <c r="U41" s="111"/>
      <c r="V41" s="111"/>
      <c r="W41" s="111"/>
      <c r="X41" s="112">
        <v>0</v>
      </c>
      <c r="Y41" s="236"/>
      <c r="Z41" s="236"/>
    </row>
    <row r="42" spans="1:26" ht="25.5" customHeight="1" x14ac:dyDescent="0.25">
      <c r="A42" s="219"/>
      <c r="B42" s="220"/>
      <c r="C42" s="221"/>
      <c r="D42" s="222"/>
      <c r="E42" s="223"/>
      <c r="F42" s="225"/>
      <c r="G42" s="165"/>
      <c r="H42" s="165"/>
      <c r="I42" s="165"/>
      <c r="J42" s="165"/>
      <c r="K42" s="165"/>
      <c r="L42" s="165"/>
      <c r="M42" s="165"/>
      <c r="N42" s="241"/>
      <c r="O42" s="230"/>
      <c r="P42" s="233"/>
      <c r="Q42" s="230"/>
      <c r="R42" s="230"/>
      <c r="S42" s="230"/>
      <c r="T42" s="113" t="s">
        <v>26</v>
      </c>
      <c r="U42" s="111"/>
      <c r="V42" s="111"/>
      <c r="W42" s="111"/>
      <c r="X42" s="112">
        <v>0</v>
      </c>
      <c r="Y42" s="236"/>
      <c r="Z42" s="237"/>
    </row>
    <row r="43" spans="1:26" ht="25.5" customHeight="1" x14ac:dyDescent="0.25">
      <c r="A43" s="219"/>
      <c r="B43" s="220"/>
      <c r="C43" s="221"/>
      <c r="D43" s="222"/>
      <c r="E43" s="223"/>
      <c r="F43" s="248" t="s">
        <v>120</v>
      </c>
      <c r="G43" s="217" t="s">
        <v>21</v>
      </c>
      <c r="H43" s="217">
        <v>1</v>
      </c>
      <c r="I43" s="217">
        <v>1</v>
      </c>
      <c r="J43" s="217">
        <v>1</v>
      </c>
      <c r="K43" s="217">
        <v>1</v>
      </c>
      <c r="L43" s="217">
        <v>0</v>
      </c>
      <c r="M43" s="217">
        <v>1</v>
      </c>
      <c r="N43" s="246" t="s">
        <v>121</v>
      </c>
      <c r="O43" s="238">
        <v>1257023642</v>
      </c>
      <c r="P43" s="231">
        <v>1060256845</v>
      </c>
      <c r="Q43" s="238">
        <v>1515168111</v>
      </c>
      <c r="R43" s="238">
        <v>1590926516</v>
      </c>
      <c r="S43" s="238"/>
      <c r="T43" s="113" t="s">
        <v>23</v>
      </c>
      <c r="U43" s="111">
        <v>1060256845</v>
      </c>
      <c r="V43" s="111"/>
      <c r="W43" s="111"/>
      <c r="X43" s="112">
        <v>1060256845</v>
      </c>
      <c r="Y43" s="236"/>
      <c r="Z43" s="235">
        <v>1060256845</v>
      </c>
    </row>
    <row r="44" spans="1:26" ht="25.5" customHeight="1" x14ac:dyDescent="0.25">
      <c r="A44" s="219"/>
      <c r="B44" s="220"/>
      <c r="C44" s="221"/>
      <c r="D44" s="222"/>
      <c r="E44" s="223"/>
      <c r="F44" s="225"/>
      <c r="G44" s="165"/>
      <c r="H44" s="165"/>
      <c r="I44" s="165"/>
      <c r="J44" s="165"/>
      <c r="K44" s="165"/>
      <c r="L44" s="165"/>
      <c r="M44" s="165"/>
      <c r="N44" s="241"/>
      <c r="O44" s="230"/>
      <c r="P44" s="232"/>
      <c r="Q44" s="230"/>
      <c r="R44" s="230"/>
      <c r="S44" s="230"/>
      <c r="T44" s="113" t="s">
        <v>24</v>
      </c>
      <c r="U44" s="111"/>
      <c r="V44" s="111"/>
      <c r="W44" s="111"/>
      <c r="X44" s="112">
        <v>0</v>
      </c>
      <c r="Y44" s="236"/>
      <c r="Z44" s="236"/>
    </row>
    <row r="45" spans="1:26" ht="25.5" customHeight="1" x14ac:dyDescent="0.25">
      <c r="A45" s="219"/>
      <c r="B45" s="220"/>
      <c r="C45" s="221"/>
      <c r="D45" s="222"/>
      <c r="E45" s="223"/>
      <c r="F45" s="225"/>
      <c r="G45" s="165"/>
      <c r="H45" s="165"/>
      <c r="I45" s="165"/>
      <c r="J45" s="165"/>
      <c r="K45" s="165"/>
      <c r="L45" s="165"/>
      <c r="M45" s="165"/>
      <c r="N45" s="241"/>
      <c r="O45" s="230"/>
      <c r="P45" s="232"/>
      <c r="Q45" s="230"/>
      <c r="R45" s="230"/>
      <c r="S45" s="230"/>
      <c r="T45" s="113" t="s">
        <v>25</v>
      </c>
      <c r="U45" s="111"/>
      <c r="V45" s="111"/>
      <c r="W45" s="111"/>
      <c r="X45" s="112">
        <v>0</v>
      </c>
      <c r="Y45" s="236"/>
      <c r="Z45" s="236"/>
    </row>
    <row r="46" spans="1:26" ht="25.5" customHeight="1" x14ac:dyDescent="0.25">
      <c r="A46" s="219"/>
      <c r="B46" s="220"/>
      <c r="C46" s="221"/>
      <c r="D46" s="222"/>
      <c r="E46" s="223"/>
      <c r="F46" s="225"/>
      <c r="G46" s="165"/>
      <c r="H46" s="165"/>
      <c r="I46" s="165"/>
      <c r="J46" s="165"/>
      <c r="K46" s="165"/>
      <c r="L46" s="165"/>
      <c r="M46" s="165"/>
      <c r="N46" s="241"/>
      <c r="O46" s="230"/>
      <c r="P46" s="233"/>
      <c r="Q46" s="230"/>
      <c r="R46" s="230"/>
      <c r="S46" s="230"/>
      <c r="T46" s="113" t="s">
        <v>26</v>
      </c>
      <c r="U46" s="111"/>
      <c r="V46" s="111"/>
      <c r="W46" s="111"/>
      <c r="X46" s="112">
        <v>0</v>
      </c>
      <c r="Y46" s="236"/>
      <c r="Z46" s="237"/>
    </row>
    <row r="47" spans="1:26" ht="25.5" customHeight="1" x14ac:dyDescent="0.25">
      <c r="A47" s="219"/>
      <c r="B47" s="220"/>
      <c r="C47" s="221"/>
      <c r="D47" s="222"/>
      <c r="E47" s="223"/>
      <c r="F47" s="225"/>
      <c r="G47" s="165"/>
      <c r="H47" s="165"/>
      <c r="I47" s="165"/>
      <c r="J47" s="165"/>
      <c r="K47" s="165"/>
      <c r="L47" s="165"/>
      <c r="M47" s="165"/>
      <c r="N47" s="246" t="s">
        <v>122</v>
      </c>
      <c r="O47" s="238">
        <v>1400000000</v>
      </c>
      <c r="P47" s="231">
        <v>1200000000</v>
      </c>
      <c r="Q47" s="239"/>
      <c r="R47" s="239"/>
      <c r="S47" s="238"/>
      <c r="T47" s="113" t="s">
        <v>23</v>
      </c>
      <c r="U47" s="111"/>
      <c r="V47" s="111">
        <v>1200000000</v>
      </c>
      <c r="W47" s="111"/>
      <c r="X47" s="112">
        <v>1200000000</v>
      </c>
      <c r="Y47" s="236"/>
      <c r="Z47" s="235">
        <v>1200000000</v>
      </c>
    </row>
    <row r="48" spans="1:26" ht="25.5" customHeight="1" x14ac:dyDescent="0.25">
      <c r="A48" s="219"/>
      <c r="B48" s="220"/>
      <c r="C48" s="221"/>
      <c r="D48" s="222"/>
      <c r="E48" s="223"/>
      <c r="F48" s="225"/>
      <c r="G48" s="165"/>
      <c r="H48" s="165"/>
      <c r="I48" s="165"/>
      <c r="J48" s="165"/>
      <c r="K48" s="165"/>
      <c r="L48" s="165"/>
      <c r="M48" s="165"/>
      <c r="N48" s="241"/>
      <c r="O48" s="230"/>
      <c r="P48" s="232"/>
      <c r="Q48" s="230"/>
      <c r="R48" s="230"/>
      <c r="S48" s="230"/>
      <c r="T48" s="113" t="s">
        <v>24</v>
      </c>
      <c r="U48" s="111"/>
      <c r="V48" s="111"/>
      <c r="W48" s="111"/>
      <c r="X48" s="112">
        <v>0</v>
      </c>
      <c r="Y48" s="236"/>
      <c r="Z48" s="236"/>
    </row>
    <row r="49" spans="1:26" ht="25.5" customHeight="1" x14ac:dyDescent="0.25">
      <c r="A49" s="219"/>
      <c r="B49" s="220"/>
      <c r="C49" s="221"/>
      <c r="D49" s="222"/>
      <c r="E49" s="223"/>
      <c r="F49" s="225"/>
      <c r="G49" s="165"/>
      <c r="H49" s="165"/>
      <c r="I49" s="165"/>
      <c r="J49" s="165"/>
      <c r="K49" s="165"/>
      <c r="L49" s="165"/>
      <c r="M49" s="165"/>
      <c r="N49" s="241"/>
      <c r="O49" s="230"/>
      <c r="P49" s="232"/>
      <c r="Q49" s="230"/>
      <c r="R49" s="230"/>
      <c r="S49" s="230"/>
      <c r="T49" s="113" t="s">
        <v>25</v>
      </c>
      <c r="U49" s="111"/>
      <c r="V49" s="111"/>
      <c r="W49" s="111"/>
      <c r="X49" s="112">
        <v>0</v>
      </c>
      <c r="Y49" s="236"/>
      <c r="Z49" s="236"/>
    </row>
    <row r="50" spans="1:26" ht="25.5" customHeight="1" x14ac:dyDescent="0.25">
      <c r="A50" s="219"/>
      <c r="B50" s="220"/>
      <c r="C50" s="221"/>
      <c r="D50" s="222"/>
      <c r="E50" s="223"/>
      <c r="F50" s="225"/>
      <c r="G50" s="165"/>
      <c r="H50" s="165"/>
      <c r="I50" s="165"/>
      <c r="J50" s="165"/>
      <c r="K50" s="165"/>
      <c r="L50" s="165"/>
      <c r="M50" s="165"/>
      <c r="N50" s="241"/>
      <c r="O50" s="230"/>
      <c r="P50" s="233"/>
      <c r="Q50" s="230"/>
      <c r="R50" s="230"/>
      <c r="S50" s="230"/>
      <c r="T50" s="113" t="s">
        <v>26</v>
      </c>
      <c r="U50" s="111"/>
      <c r="V50" s="111"/>
      <c r="W50" s="111"/>
      <c r="X50" s="112">
        <v>0</v>
      </c>
      <c r="Y50" s="236"/>
      <c r="Z50" s="237"/>
    </row>
    <row r="51" spans="1:26" ht="25.5" customHeight="1" x14ac:dyDescent="0.25">
      <c r="A51" s="219"/>
      <c r="B51" s="220"/>
      <c r="C51" s="221"/>
      <c r="D51" s="222"/>
      <c r="E51" s="223"/>
      <c r="F51" s="225"/>
      <c r="G51" s="165"/>
      <c r="H51" s="165"/>
      <c r="I51" s="165"/>
      <c r="J51" s="165"/>
      <c r="K51" s="165"/>
      <c r="L51" s="165"/>
      <c r="M51" s="165"/>
      <c r="N51" s="246" t="s">
        <v>123</v>
      </c>
      <c r="O51" s="239"/>
      <c r="P51" s="231">
        <v>19833437368</v>
      </c>
      <c r="Q51" s="238">
        <v>18866925000</v>
      </c>
      <c r="R51" s="239"/>
      <c r="S51" s="238"/>
      <c r="T51" s="113" t="s">
        <v>23</v>
      </c>
      <c r="U51" s="111"/>
      <c r="V51" s="111">
        <v>19833437368</v>
      </c>
      <c r="W51" s="111"/>
      <c r="X51" s="112">
        <v>19833437368</v>
      </c>
      <c r="Y51" s="236"/>
      <c r="Z51" s="235">
        <v>19833437368</v>
      </c>
    </row>
    <row r="52" spans="1:26" ht="25.5" customHeight="1" x14ac:dyDescent="0.25">
      <c r="A52" s="219"/>
      <c r="B52" s="220"/>
      <c r="C52" s="221"/>
      <c r="D52" s="222"/>
      <c r="E52" s="223"/>
      <c r="F52" s="225"/>
      <c r="G52" s="165"/>
      <c r="H52" s="165"/>
      <c r="I52" s="165"/>
      <c r="J52" s="165"/>
      <c r="K52" s="165"/>
      <c r="L52" s="165"/>
      <c r="M52" s="165"/>
      <c r="N52" s="241"/>
      <c r="O52" s="230"/>
      <c r="P52" s="232"/>
      <c r="Q52" s="230"/>
      <c r="R52" s="230"/>
      <c r="S52" s="230"/>
      <c r="T52" s="113" t="s">
        <v>24</v>
      </c>
      <c r="U52" s="111"/>
      <c r="V52" s="111"/>
      <c r="W52" s="111"/>
      <c r="X52" s="112">
        <v>0</v>
      </c>
      <c r="Y52" s="236"/>
      <c r="Z52" s="236"/>
    </row>
    <row r="53" spans="1:26" ht="25.5" customHeight="1" x14ac:dyDescent="0.25">
      <c r="A53" s="219"/>
      <c r="B53" s="220"/>
      <c r="C53" s="221"/>
      <c r="D53" s="222"/>
      <c r="E53" s="223"/>
      <c r="F53" s="225"/>
      <c r="G53" s="165"/>
      <c r="H53" s="165"/>
      <c r="I53" s="165"/>
      <c r="J53" s="165"/>
      <c r="K53" s="165"/>
      <c r="L53" s="165"/>
      <c r="M53" s="165"/>
      <c r="N53" s="241"/>
      <c r="O53" s="230"/>
      <c r="P53" s="232"/>
      <c r="Q53" s="230"/>
      <c r="R53" s="230"/>
      <c r="S53" s="230"/>
      <c r="T53" s="113" t="s">
        <v>25</v>
      </c>
      <c r="U53" s="111"/>
      <c r="V53" s="111"/>
      <c r="W53" s="111"/>
      <c r="X53" s="112">
        <v>0</v>
      </c>
      <c r="Y53" s="236"/>
      <c r="Z53" s="236"/>
    </row>
    <row r="54" spans="1:26" ht="25.5" customHeight="1" x14ac:dyDescent="0.25">
      <c r="A54" s="219"/>
      <c r="B54" s="220"/>
      <c r="C54" s="221"/>
      <c r="D54" s="222"/>
      <c r="E54" s="223"/>
      <c r="F54" s="225"/>
      <c r="G54" s="165"/>
      <c r="H54" s="165"/>
      <c r="I54" s="165"/>
      <c r="J54" s="165"/>
      <c r="K54" s="165"/>
      <c r="L54" s="165"/>
      <c r="M54" s="165"/>
      <c r="N54" s="241"/>
      <c r="O54" s="230"/>
      <c r="P54" s="233"/>
      <c r="Q54" s="230"/>
      <c r="R54" s="230"/>
      <c r="S54" s="230"/>
      <c r="T54" s="113" t="s">
        <v>26</v>
      </c>
      <c r="U54" s="111"/>
      <c r="V54" s="111"/>
      <c r="W54" s="111"/>
      <c r="X54" s="112">
        <v>0</v>
      </c>
      <c r="Y54" s="236"/>
      <c r="Z54" s="237"/>
    </row>
    <row r="55" spans="1:26" ht="25.5" customHeight="1" x14ac:dyDescent="0.25">
      <c r="A55" s="219"/>
      <c r="B55" s="220"/>
      <c r="C55" s="221"/>
      <c r="D55" s="222"/>
      <c r="E55" s="223"/>
      <c r="F55" s="225"/>
      <c r="G55" s="165"/>
      <c r="H55" s="165"/>
      <c r="I55" s="165"/>
      <c r="J55" s="165"/>
      <c r="K55" s="165"/>
      <c r="L55" s="165"/>
      <c r="M55" s="165"/>
      <c r="N55" s="246" t="s">
        <v>124</v>
      </c>
      <c r="O55" s="239"/>
      <c r="P55" s="231">
        <v>5675000000</v>
      </c>
      <c r="Q55" s="238">
        <v>3189800000</v>
      </c>
      <c r="R55" s="238">
        <v>5879800000</v>
      </c>
      <c r="S55" s="238"/>
      <c r="T55" s="113" t="s">
        <v>23</v>
      </c>
      <c r="U55" s="111"/>
      <c r="V55" s="111">
        <v>5675000000</v>
      </c>
      <c r="W55" s="111"/>
      <c r="X55" s="112">
        <v>5675000000</v>
      </c>
      <c r="Y55" s="236"/>
      <c r="Z55" s="235">
        <v>5675000000</v>
      </c>
    </row>
    <row r="56" spans="1:26" ht="25.5" customHeight="1" x14ac:dyDescent="0.25">
      <c r="A56" s="219"/>
      <c r="B56" s="220"/>
      <c r="C56" s="221"/>
      <c r="D56" s="222"/>
      <c r="E56" s="223"/>
      <c r="F56" s="225"/>
      <c r="G56" s="165"/>
      <c r="H56" s="165"/>
      <c r="I56" s="165"/>
      <c r="J56" s="165"/>
      <c r="K56" s="165"/>
      <c r="L56" s="165"/>
      <c r="M56" s="165"/>
      <c r="N56" s="241"/>
      <c r="O56" s="230"/>
      <c r="P56" s="232"/>
      <c r="Q56" s="230"/>
      <c r="R56" s="230"/>
      <c r="S56" s="230"/>
      <c r="T56" s="113" t="s">
        <v>24</v>
      </c>
      <c r="U56" s="111"/>
      <c r="V56" s="111"/>
      <c r="W56" s="111"/>
      <c r="X56" s="112">
        <v>0</v>
      </c>
      <c r="Y56" s="236"/>
      <c r="Z56" s="236"/>
    </row>
    <row r="57" spans="1:26" ht="25.5" customHeight="1" x14ac:dyDescent="0.25">
      <c r="A57" s="219"/>
      <c r="B57" s="220"/>
      <c r="C57" s="221"/>
      <c r="D57" s="222"/>
      <c r="E57" s="223"/>
      <c r="F57" s="225"/>
      <c r="G57" s="165"/>
      <c r="H57" s="165"/>
      <c r="I57" s="165"/>
      <c r="J57" s="165"/>
      <c r="K57" s="165"/>
      <c r="L57" s="165"/>
      <c r="M57" s="165"/>
      <c r="N57" s="241"/>
      <c r="O57" s="230"/>
      <c r="P57" s="232"/>
      <c r="Q57" s="230"/>
      <c r="R57" s="230"/>
      <c r="S57" s="230"/>
      <c r="T57" s="113" t="s">
        <v>25</v>
      </c>
      <c r="U57" s="111"/>
      <c r="V57" s="111"/>
      <c r="W57" s="111"/>
      <c r="X57" s="112">
        <v>0</v>
      </c>
      <c r="Y57" s="236"/>
      <c r="Z57" s="236"/>
    </row>
    <row r="58" spans="1:26" ht="25.5" customHeight="1" x14ac:dyDescent="0.25">
      <c r="A58" s="219"/>
      <c r="B58" s="220"/>
      <c r="C58" s="221"/>
      <c r="D58" s="222"/>
      <c r="E58" s="223"/>
      <c r="F58" s="225"/>
      <c r="G58" s="165"/>
      <c r="H58" s="165"/>
      <c r="I58" s="165"/>
      <c r="J58" s="165"/>
      <c r="K58" s="165"/>
      <c r="L58" s="165"/>
      <c r="M58" s="165"/>
      <c r="N58" s="241"/>
      <c r="O58" s="230"/>
      <c r="P58" s="233"/>
      <c r="Q58" s="230"/>
      <c r="R58" s="230"/>
      <c r="S58" s="230"/>
      <c r="T58" s="113" t="s">
        <v>26</v>
      </c>
      <c r="U58" s="111"/>
      <c r="V58" s="111"/>
      <c r="W58" s="111"/>
      <c r="X58" s="112">
        <v>0</v>
      </c>
      <c r="Y58" s="236"/>
      <c r="Z58" s="237"/>
    </row>
    <row r="59" spans="1:26" ht="25.5" customHeight="1" x14ac:dyDescent="0.25">
      <c r="A59" s="219"/>
      <c r="B59" s="220"/>
      <c r="C59" s="221"/>
      <c r="D59" s="222"/>
      <c r="E59" s="223"/>
      <c r="F59" s="225"/>
      <c r="G59" s="165"/>
      <c r="H59" s="165"/>
      <c r="I59" s="165"/>
      <c r="J59" s="165"/>
      <c r="K59" s="165"/>
      <c r="L59" s="165"/>
      <c r="M59" s="165"/>
      <c r="N59" s="246" t="s">
        <v>125</v>
      </c>
      <c r="O59" s="239" t="s">
        <v>43</v>
      </c>
      <c r="P59" s="231">
        <v>8584214983</v>
      </c>
      <c r="Q59" s="238">
        <v>9910567269</v>
      </c>
      <c r="R59" s="238">
        <v>14865850904</v>
      </c>
      <c r="S59" s="238"/>
      <c r="T59" s="113" t="s">
        <v>23</v>
      </c>
      <c r="U59" s="111"/>
      <c r="V59" s="111">
        <v>8584214983</v>
      </c>
      <c r="W59" s="111"/>
      <c r="X59" s="112">
        <v>8584214983</v>
      </c>
      <c r="Y59" s="236"/>
      <c r="Z59" s="235">
        <v>8584214983</v>
      </c>
    </row>
    <row r="60" spans="1:26" ht="25.5" customHeight="1" x14ac:dyDescent="0.25">
      <c r="A60" s="219"/>
      <c r="B60" s="220"/>
      <c r="C60" s="221"/>
      <c r="D60" s="222"/>
      <c r="E60" s="223"/>
      <c r="F60" s="225"/>
      <c r="G60" s="165"/>
      <c r="H60" s="165"/>
      <c r="I60" s="165"/>
      <c r="J60" s="165"/>
      <c r="K60" s="165"/>
      <c r="L60" s="165"/>
      <c r="M60" s="165"/>
      <c r="N60" s="241"/>
      <c r="O60" s="230"/>
      <c r="P60" s="232"/>
      <c r="Q60" s="230"/>
      <c r="R60" s="230"/>
      <c r="S60" s="230"/>
      <c r="T60" s="113" t="s">
        <v>24</v>
      </c>
      <c r="U60" s="111"/>
      <c r="V60" s="111"/>
      <c r="W60" s="111"/>
      <c r="X60" s="112">
        <v>0</v>
      </c>
      <c r="Y60" s="236"/>
      <c r="Z60" s="236"/>
    </row>
    <row r="61" spans="1:26" ht="25.5" customHeight="1" x14ac:dyDescent="0.25">
      <c r="A61" s="219"/>
      <c r="B61" s="220"/>
      <c r="C61" s="221"/>
      <c r="D61" s="222"/>
      <c r="E61" s="223"/>
      <c r="F61" s="225"/>
      <c r="G61" s="165"/>
      <c r="H61" s="165"/>
      <c r="I61" s="165"/>
      <c r="J61" s="165"/>
      <c r="K61" s="165"/>
      <c r="L61" s="165"/>
      <c r="M61" s="165"/>
      <c r="N61" s="241"/>
      <c r="O61" s="230"/>
      <c r="P61" s="232"/>
      <c r="Q61" s="230"/>
      <c r="R61" s="230"/>
      <c r="S61" s="230"/>
      <c r="T61" s="113" t="s">
        <v>25</v>
      </c>
      <c r="U61" s="111"/>
      <c r="V61" s="111"/>
      <c r="W61" s="111"/>
      <c r="X61" s="112">
        <v>0</v>
      </c>
      <c r="Y61" s="236"/>
      <c r="Z61" s="236"/>
    </row>
    <row r="62" spans="1:26" ht="25.5" customHeight="1" x14ac:dyDescent="0.25">
      <c r="A62" s="219"/>
      <c r="B62" s="220"/>
      <c r="C62" s="221"/>
      <c r="D62" s="222"/>
      <c r="E62" s="223"/>
      <c r="F62" s="225"/>
      <c r="G62" s="165"/>
      <c r="H62" s="165"/>
      <c r="I62" s="165"/>
      <c r="J62" s="165"/>
      <c r="K62" s="165"/>
      <c r="L62" s="165"/>
      <c r="M62" s="165"/>
      <c r="N62" s="241"/>
      <c r="O62" s="230"/>
      <c r="P62" s="233"/>
      <c r="Q62" s="230"/>
      <c r="R62" s="230"/>
      <c r="S62" s="230"/>
      <c r="T62" s="113" t="s">
        <v>26</v>
      </c>
      <c r="U62" s="111"/>
      <c r="V62" s="111"/>
      <c r="W62" s="111"/>
      <c r="X62" s="112">
        <v>0</v>
      </c>
      <c r="Y62" s="236"/>
      <c r="Z62" s="237"/>
    </row>
    <row r="63" spans="1:26" ht="25.5" hidden="1" customHeight="1" x14ac:dyDescent="0.25">
      <c r="A63" s="219"/>
      <c r="B63" s="220"/>
      <c r="C63" s="221"/>
      <c r="D63" s="222"/>
      <c r="E63" s="223"/>
      <c r="F63" s="225"/>
      <c r="G63" s="165"/>
      <c r="H63" s="165"/>
      <c r="I63" s="165"/>
      <c r="J63" s="165"/>
      <c r="K63" s="165"/>
      <c r="L63" s="165"/>
      <c r="M63" s="165"/>
      <c r="N63" s="246" t="s">
        <v>126</v>
      </c>
      <c r="O63" s="239" t="s">
        <v>43</v>
      </c>
      <c r="P63" s="231">
        <v>0</v>
      </c>
      <c r="Q63" s="238">
        <v>1625000000</v>
      </c>
      <c r="R63" s="238">
        <v>2708333333</v>
      </c>
      <c r="S63" s="247"/>
      <c r="T63" s="113" t="s">
        <v>23</v>
      </c>
      <c r="U63" s="111"/>
      <c r="V63" s="111"/>
      <c r="W63" s="111"/>
      <c r="X63" s="112">
        <v>0</v>
      </c>
      <c r="Y63" s="236"/>
      <c r="Z63" s="235">
        <v>0</v>
      </c>
    </row>
    <row r="64" spans="1:26" ht="25.5" hidden="1" customHeight="1" x14ac:dyDescent="0.25">
      <c r="A64" s="219"/>
      <c r="B64" s="220"/>
      <c r="C64" s="221"/>
      <c r="D64" s="222"/>
      <c r="E64" s="223"/>
      <c r="F64" s="225"/>
      <c r="G64" s="165"/>
      <c r="H64" s="165"/>
      <c r="I64" s="165"/>
      <c r="J64" s="165"/>
      <c r="K64" s="165"/>
      <c r="L64" s="165"/>
      <c r="M64" s="165"/>
      <c r="N64" s="241"/>
      <c r="O64" s="230"/>
      <c r="P64" s="232"/>
      <c r="Q64" s="230"/>
      <c r="R64" s="230"/>
      <c r="S64" s="230"/>
      <c r="T64" s="113" t="s">
        <v>24</v>
      </c>
      <c r="U64" s="111"/>
      <c r="V64" s="111"/>
      <c r="W64" s="111"/>
      <c r="X64" s="112">
        <v>0</v>
      </c>
      <c r="Y64" s="236"/>
      <c r="Z64" s="236"/>
    </row>
    <row r="65" spans="1:26" ht="25.5" hidden="1" customHeight="1" x14ac:dyDescent="0.25">
      <c r="A65" s="219"/>
      <c r="B65" s="220"/>
      <c r="C65" s="221"/>
      <c r="D65" s="222"/>
      <c r="E65" s="223"/>
      <c r="F65" s="225"/>
      <c r="G65" s="165"/>
      <c r="H65" s="165"/>
      <c r="I65" s="165"/>
      <c r="J65" s="165"/>
      <c r="K65" s="165"/>
      <c r="L65" s="165"/>
      <c r="M65" s="165"/>
      <c r="N65" s="241"/>
      <c r="O65" s="230"/>
      <c r="P65" s="232"/>
      <c r="Q65" s="230"/>
      <c r="R65" s="230"/>
      <c r="S65" s="230"/>
      <c r="T65" s="113" t="s">
        <v>25</v>
      </c>
      <c r="U65" s="111"/>
      <c r="V65" s="111"/>
      <c r="W65" s="111"/>
      <c r="X65" s="112">
        <v>0</v>
      </c>
      <c r="Y65" s="236"/>
      <c r="Z65" s="236"/>
    </row>
    <row r="66" spans="1:26" ht="25.5" hidden="1" customHeight="1" x14ac:dyDescent="0.25">
      <c r="A66" s="219"/>
      <c r="B66" s="220"/>
      <c r="C66" s="221"/>
      <c r="D66" s="222"/>
      <c r="E66" s="223"/>
      <c r="F66" s="225"/>
      <c r="G66" s="165"/>
      <c r="H66" s="165"/>
      <c r="I66" s="165"/>
      <c r="J66" s="165"/>
      <c r="K66" s="165"/>
      <c r="L66" s="165"/>
      <c r="M66" s="165"/>
      <c r="N66" s="241"/>
      <c r="O66" s="230"/>
      <c r="P66" s="233"/>
      <c r="Q66" s="230"/>
      <c r="R66" s="230"/>
      <c r="S66" s="230"/>
      <c r="T66" s="113" t="s">
        <v>26</v>
      </c>
      <c r="U66" s="111"/>
      <c r="V66" s="111"/>
      <c r="W66" s="111"/>
      <c r="X66" s="112">
        <v>0</v>
      </c>
      <c r="Y66" s="236"/>
      <c r="Z66" s="237"/>
    </row>
    <row r="67" spans="1:26" ht="25.5" customHeight="1" x14ac:dyDescent="0.25">
      <c r="A67" s="219"/>
      <c r="B67" s="220"/>
      <c r="C67" s="221"/>
      <c r="D67" s="222"/>
      <c r="E67" s="223"/>
      <c r="F67" s="225"/>
      <c r="G67" s="165"/>
      <c r="H67" s="165"/>
      <c r="I67" s="165"/>
      <c r="J67" s="165"/>
      <c r="K67" s="165"/>
      <c r="L67" s="165"/>
      <c r="M67" s="165"/>
      <c r="N67" s="246" t="s">
        <v>127</v>
      </c>
      <c r="O67" s="239"/>
      <c r="P67" s="231">
        <v>19776936569</v>
      </c>
      <c r="Q67" s="238">
        <v>41485358802</v>
      </c>
      <c r="R67" s="238">
        <v>82970717606</v>
      </c>
      <c r="S67" s="247"/>
      <c r="T67" s="113" t="s">
        <v>23</v>
      </c>
      <c r="U67" s="111"/>
      <c r="V67" s="111">
        <v>19776936569</v>
      </c>
      <c r="W67" s="111"/>
      <c r="X67" s="112">
        <v>19776936569</v>
      </c>
      <c r="Y67" s="236"/>
      <c r="Z67" s="235">
        <v>19776936569</v>
      </c>
    </row>
    <row r="68" spans="1:26" ht="25.5" customHeight="1" x14ac:dyDescent="0.25">
      <c r="A68" s="219"/>
      <c r="B68" s="220"/>
      <c r="C68" s="221"/>
      <c r="D68" s="222"/>
      <c r="E68" s="223"/>
      <c r="F68" s="225"/>
      <c r="G68" s="165"/>
      <c r="H68" s="165"/>
      <c r="I68" s="165"/>
      <c r="J68" s="165"/>
      <c r="K68" s="165"/>
      <c r="L68" s="165"/>
      <c r="M68" s="165"/>
      <c r="N68" s="241"/>
      <c r="O68" s="230"/>
      <c r="P68" s="232"/>
      <c r="Q68" s="230"/>
      <c r="R68" s="230"/>
      <c r="S68" s="230"/>
      <c r="T68" s="113" t="s">
        <v>24</v>
      </c>
      <c r="U68" s="111"/>
      <c r="V68" s="111"/>
      <c r="W68" s="111"/>
      <c r="X68" s="112">
        <v>0</v>
      </c>
      <c r="Y68" s="236"/>
      <c r="Z68" s="236"/>
    </row>
    <row r="69" spans="1:26" ht="25.5" customHeight="1" x14ac:dyDescent="0.25">
      <c r="A69" s="219"/>
      <c r="B69" s="220"/>
      <c r="C69" s="221"/>
      <c r="D69" s="222"/>
      <c r="E69" s="223"/>
      <c r="F69" s="225"/>
      <c r="G69" s="165"/>
      <c r="H69" s="165"/>
      <c r="I69" s="165"/>
      <c r="J69" s="165"/>
      <c r="K69" s="165"/>
      <c r="L69" s="165"/>
      <c r="M69" s="165"/>
      <c r="N69" s="241"/>
      <c r="O69" s="230"/>
      <c r="P69" s="232"/>
      <c r="Q69" s="230"/>
      <c r="R69" s="230"/>
      <c r="S69" s="230"/>
      <c r="T69" s="113" t="s">
        <v>25</v>
      </c>
      <c r="U69" s="111"/>
      <c r="V69" s="111"/>
      <c r="W69" s="111"/>
      <c r="X69" s="112">
        <v>0</v>
      </c>
      <c r="Y69" s="236"/>
      <c r="Z69" s="236"/>
    </row>
    <row r="70" spans="1:26" ht="25.5" customHeight="1" x14ac:dyDescent="0.25">
      <c r="A70" s="219"/>
      <c r="B70" s="220"/>
      <c r="C70" s="221"/>
      <c r="D70" s="222"/>
      <c r="E70" s="223"/>
      <c r="F70" s="225"/>
      <c r="G70" s="165"/>
      <c r="H70" s="165"/>
      <c r="I70" s="165"/>
      <c r="J70" s="165"/>
      <c r="K70" s="165"/>
      <c r="L70" s="165"/>
      <c r="M70" s="165"/>
      <c r="N70" s="241"/>
      <c r="O70" s="230"/>
      <c r="P70" s="233"/>
      <c r="Q70" s="230"/>
      <c r="R70" s="230"/>
      <c r="S70" s="230"/>
      <c r="T70" s="113" t="s">
        <v>26</v>
      </c>
      <c r="U70" s="111"/>
      <c r="V70" s="111"/>
      <c r="W70" s="111"/>
      <c r="X70" s="112">
        <v>0</v>
      </c>
      <c r="Y70" s="236"/>
      <c r="Z70" s="237"/>
    </row>
    <row r="71" spans="1:26" ht="25.5" customHeight="1" x14ac:dyDescent="0.25">
      <c r="A71" s="219"/>
      <c r="B71" s="220"/>
      <c r="C71" s="221"/>
      <c r="D71" s="222"/>
      <c r="E71" s="223"/>
      <c r="F71" s="225"/>
      <c r="G71" s="165"/>
      <c r="H71" s="165"/>
      <c r="I71" s="165"/>
      <c r="J71" s="165"/>
      <c r="K71" s="165"/>
      <c r="L71" s="165"/>
      <c r="M71" s="165"/>
      <c r="N71" s="246" t="s">
        <v>128</v>
      </c>
      <c r="O71" s="239" t="s">
        <v>43</v>
      </c>
      <c r="P71" s="231">
        <v>1056000000</v>
      </c>
      <c r="Q71" s="238">
        <v>1931640000</v>
      </c>
      <c r="R71" s="238">
        <v>3863280000</v>
      </c>
      <c r="S71" s="247"/>
      <c r="T71" s="113" t="s">
        <v>23</v>
      </c>
      <c r="U71" s="111"/>
      <c r="V71" s="111">
        <v>1056000000</v>
      </c>
      <c r="W71" s="111"/>
      <c r="X71" s="112">
        <v>1056000000</v>
      </c>
      <c r="Y71" s="236"/>
      <c r="Z71" s="235">
        <v>1056000000</v>
      </c>
    </row>
    <row r="72" spans="1:26" ht="25.5" customHeight="1" x14ac:dyDescent="0.25">
      <c r="A72" s="219"/>
      <c r="B72" s="220"/>
      <c r="C72" s="221"/>
      <c r="D72" s="222"/>
      <c r="E72" s="223"/>
      <c r="F72" s="225"/>
      <c r="G72" s="165"/>
      <c r="H72" s="165"/>
      <c r="I72" s="165"/>
      <c r="J72" s="165"/>
      <c r="K72" s="165"/>
      <c r="L72" s="165"/>
      <c r="M72" s="165"/>
      <c r="N72" s="241"/>
      <c r="O72" s="230"/>
      <c r="P72" s="232"/>
      <c r="Q72" s="230"/>
      <c r="R72" s="230"/>
      <c r="S72" s="230"/>
      <c r="T72" s="113" t="s">
        <v>24</v>
      </c>
      <c r="U72" s="111"/>
      <c r="V72" s="111"/>
      <c r="W72" s="111"/>
      <c r="X72" s="112">
        <v>0</v>
      </c>
      <c r="Y72" s="236"/>
      <c r="Z72" s="236"/>
    </row>
    <row r="73" spans="1:26" ht="25.5" customHeight="1" x14ac:dyDescent="0.25">
      <c r="A73" s="219"/>
      <c r="B73" s="220"/>
      <c r="C73" s="221"/>
      <c r="D73" s="222"/>
      <c r="E73" s="223"/>
      <c r="F73" s="225"/>
      <c r="G73" s="165"/>
      <c r="H73" s="165"/>
      <c r="I73" s="165"/>
      <c r="J73" s="165"/>
      <c r="K73" s="165"/>
      <c r="L73" s="165"/>
      <c r="M73" s="165"/>
      <c r="N73" s="241"/>
      <c r="O73" s="230"/>
      <c r="P73" s="232"/>
      <c r="Q73" s="230"/>
      <c r="R73" s="230"/>
      <c r="S73" s="230"/>
      <c r="T73" s="113" t="s">
        <v>25</v>
      </c>
      <c r="U73" s="111"/>
      <c r="V73" s="111"/>
      <c r="W73" s="111"/>
      <c r="X73" s="112">
        <v>0</v>
      </c>
      <c r="Y73" s="236"/>
      <c r="Z73" s="236"/>
    </row>
    <row r="74" spans="1:26" ht="25.5" customHeight="1" x14ac:dyDescent="0.25">
      <c r="A74" s="219"/>
      <c r="B74" s="220"/>
      <c r="C74" s="221"/>
      <c r="D74" s="221"/>
      <c r="E74" s="223"/>
      <c r="F74" s="225"/>
      <c r="G74" s="165"/>
      <c r="H74" s="165"/>
      <c r="I74" s="165"/>
      <c r="J74" s="165"/>
      <c r="K74" s="165"/>
      <c r="L74" s="165"/>
      <c r="M74" s="165"/>
      <c r="N74" s="241"/>
      <c r="O74" s="230"/>
      <c r="P74" s="233"/>
      <c r="Q74" s="230"/>
      <c r="R74" s="230"/>
      <c r="S74" s="230"/>
      <c r="T74" s="113" t="s">
        <v>26</v>
      </c>
      <c r="U74" s="111"/>
      <c r="V74" s="111"/>
      <c r="W74" s="111"/>
      <c r="X74" s="112">
        <v>0</v>
      </c>
      <c r="Y74" s="237"/>
      <c r="Z74" s="237"/>
    </row>
    <row r="75" spans="1:26" ht="25.5" customHeight="1" x14ac:dyDescent="0.25">
      <c r="A75" s="219"/>
      <c r="B75" s="220"/>
      <c r="C75" s="221"/>
      <c r="D75" s="199" t="s">
        <v>129</v>
      </c>
      <c r="E75" s="199" t="s">
        <v>130</v>
      </c>
      <c r="F75" s="248" t="s">
        <v>131</v>
      </c>
      <c r="G75" s="249" t="s">
        <v>132</v>
      </c>
      <c r="H75" s="250">
        <v>7021</v>
      </c>
      <c r="I75" s="251">
        <v>7055</v>
      </c>
      <c r="J75" s="250">
        <v>8000</v>
      </c>
      <c r="K75" s="250">
        <v>8000</v>
      </c>
      <c r="L75" s="226">
        <v>0</v>
      </c>
      <c r="M75" s="250">
        <f>H75+I75+J75+K75</f>
        <v>30076</v>
      </c>
      <c r="N75" s="246" t="s">
        <v>133</v>
      </c>
      <c r="O75" s="238">
        <v>816532848</v>
      </c>
      <c r="P75" s="231">
        <v>53146280</v>
      </c>
      <c r="Q75" s="238">
        <v>772238137</v>
      </c>
      <c r="R75" s="238">
        <v>810850043</v>
      </c>
      <c r="S75" s="247"/>
      <c r="T75" s="114" t="s">
        <v>23</v>
      </c>
      <c r="U75" s="111">
        <v>53146280</v>
      </c>
      <c r="V75" s="111"/>
      <c r="W75" s="111"/>
      <c r="X75" s="112">
        <v>53146280</v>
      </c>
      <c r="Y75" s="235">
        <v>4103626471</v>
      </c>
      <c r="Z75" s="235">
        <v>53146280</v>
      </c>
    </row>
    <row r="76" spans="1:26" ht="25.5" customHeight="1" x14ac:dyDescent="0.25">
      <c r="A76" s="219"/>
      <c r="B76" s="220"/>
      <c r="C76" s="221"/>
      <c r="D76" s="221"/>
      <c r="E76" s="223"/>
      <c r="F76" s="225"/>
      <c r="G76" s="165"/>
      <c r="H76" s="165"/>
      <c r="I76" s="165"/>
      <c r="J76" s="165"/>
      <c r="K76" s="165"/>
      <c r="L76" s="165"/>
      <c r="M76" s="165"/>
      <c r="N76" s="241"/>
      <c r="O76" s="230"/>
      <c r="P76" s="232"/>
      <c r="Q76" s="230"/>
      <c r="R76" s="230"/>
      <c r="S76" s="230"/>
      <c r="T76" s="114" t="s">
        <v>24</v>
      </c>
      <c r="U76" s="111"/>
      <c r="V76" s="111"/>
      <c r="W76" s="111"/>
      <c r="X76" s="112">
        <v>0</v>
      </c>
      <c r="Y76" s="236"/>
      <c r="Z76" s="236"/>
    </row>
    <row r="77" spans="1:26" ht="25.5" customHeight="1" x14ac:dyDescent="0.25">
      <c r="A77" s="219"/>
      <c r="B77" s="220"/>
      <c r="C77" s="221"/>
      <c r="D77" s="221"/>
      <c r="E77" s="223"/>
      <c r="F77" s="225"/>
      <c r="G77" s="165"/>
      <c r="H77" s="165"/>
      <c r="I77" s="165"/>
      <c r="J77" s="165"/>
      <c r="K77" s="165"/>
      <c r="L77" s="165"/>
      <c r="M77" s="165"/>
      <c r="N77" s="241"/>
      <c r="O77" s="230"/>
      <c r="P77" s="232"/>
      <c r="Q77" s="230"/>
      <c r="R77" s="230"/>
      <c r="S77" s="230"/>
      <c r="T77" s="114" t="s">
        <v>25</v>
      </c>
      <c r="U77" s="111"/>
      <c r="V77" s="111"/>
      <c r="W77" s="111"/>
      <c r="X77" s="112">
        <v>0</v>
      </c>
      <c r="Y77" s="236"/>
      <c r="Z77" s="236"/>
    </row>
    <row r="78" spans="1:26" ht="25.5" customHeight="1" x14ac:dyDescent="0.25">
      <c r="A78" s="219"/>
      <c r="B78" s="220"/>
      <c r="C78" s="221"/>
      <c r="D78" s="221"/>
      <c r="E78" s="223"/>
      <c r="F78" s="225"/>
      <c r="G78" s="165"/>
      <c r="H78" s="165"/>
      <c r="I78" s="165"/>
      <c r="J78" s="165"/>
      <c r="K78" s="165"/>
      <c r="L78" s="165"/>
      <c r="M78" s="165"/>
      <c r="N78" s="241"/>
      <c r="O78" s="230"/>
      <c r="P78" s="233"/>
      <c r="Q78" s="230"/>
      <c r="R78" s="230"/>
      <c r="S78" s="230"/>
      <c r="T78" s="114" t="s">
        <v>26</v>
      </c>
      <c r="U78" s="111"/>
      <c r="V78" s="111"/>
      <c r="W78" s="111"/>
      <c r="X78" s="112">
        <v>0</v>
      </c>
      <c r="Y78" s="236"/>
      <c r="Z78" s="237"/>
    </row>
    <row r="79" spans="1:26" ht="25.5" customHeight="1" x14ac:dyDescent="0.25">
      <c r="A79" s="219"/>
      <c r="B79" s="220"/>
      <c r="C79" s="221"/>
      <c r="D79" s="221"/>
      <c r="E79" s="223"/>
      <c r="F79" s="225"/>
      <c r="G79" s="165"/>
      <c r="H79" s="165"/>
      <c r="I79" s="165"/>
      <c r="J79" s="165"/>
      <c r="K79" s="165"/>
      <c r="L79" s="165"/>
      <c r="M79" s="165"/>
      <c r="N79" s="246" t="s">
        <v>134</v>
      </c>
      <c r="O79" s="238">
        <v>2082265050</v>
      </c>
      <c r="P79" s="231">
        <v>4050480191</v>
      </c>
      <c r="Q79" s="238">
        <v>4348829285</v>
      </c>
      <c r="R79" s="238">
        <v>4566270750</v>
      </c>
      <c r="S79" s="247"/>
      <c r="T79" s="114" t="s">
        <v>23</v>
      </c>
      <c r="U79" s="110">
        <v>617624586</v>
      </c>
      <c r="V79" s="111"/>
      <c r="W79" s="110">
        <v>3270855605</v>
      </c>
      <c r="X79" s="112">
        <v>3888480191</v>
      </c>
      <c r="Y79" s="236"/>
      <c r="Z79" s="235">
        <v>4050480191</v>
      </c>
    </row>
    <row r="80" spans="1:26" ht="25.5" customHeight="1" x14ac:dyDescent="0.25">
      <c r="A80" s="219"/>
      <c r="B80" s="220"/>
      <c r="C80" s="221"/>
      <c r="D80" s="221"/>
      <c r="E80" s="223"/>
      <c r="F80" s="225"/>
      <c r="G80" s="165"/>
      <c r="H80" s="165"/>
      <c r="I80" s="165"/>
      <c r="J80" s="165"/>
      <c r="K80" s="165"/>
      <c r="L80" s="165"/>
      <c r="M80" s="165"/>
      <c r="N80" s="241"/>
      <c r="O80" s="230"/>
      <c r="P80" s="232"/>
      <c r="Q80" s="230"/>
      <c r="R80" s="230"/>
      <c r="S80" s="230"/>
      <c r="T80" s="114" t="s">
        <v>24</v>
      </c>
      <c r="U80" s="111"/>
      <c r="V80" s="111"/>
      <c r="W80" s="111">
        <v>162000000</v>
      </c>
      <c r="X80" s="112">
        <v>162000000</v>
      </c>
      <c r="Y80" s="236"/>
      <c r="Z80" s="236"/>
    </row>
    <row r="81" spans="1:26" ht="25.5" customHeight="1" x14ac:dyDescent="0.25">
      <c r="A81" s="219"/>
      <c r="B81" s="220"/>
      <c r="C81" s="221"/>
      <c r="D81" s="221"/>
      <c r="E81" s="223"/>
      <c r="F81" s="225"/>
      <c r="G81" s="165"/>
      <c r="H81" s="165"/>
      <c r="I81" s="165"/>
      <c r="J81" s="165"/>
      <c r="K81" s="165"/>
      <c r="L81" s="165"/>
      <c r="M81" s="165"/>
      <c r="N81" s="241"/>
      <c r="O81" s="230"/>
      <c r="P81" s="232"/>
      <c r="Q81" s="230"/>
      <c r="R81" s="230"/>
      <c r="S81" s="230"/>
      <c r="T81" s="114" t="s">
        <v>25</v>
      </c>
      <c r="U81" s="111"/>
      <c r="V81" s="111"/>
      <c r="W81" s="111"/>
      <c r="X81" s="112">
        <v>0</v>
      </c>
      <c r="Y81" s="236"/>
      <c r="Z81" s="236"/>
    </row>
    <row r="82" spans="1:26" ht="25.5" customHeight="1" x14ac:dyDescent="0.25">
      <c r="A82" s="219"/>
      <c r="B82" s="220"/>
      <c r="C82" s="221"/>
      <c r="D82" s="221"/>
      <c r="E82" s="223"/>
      <c r="F82" s="225"/>
      <c r="G82" s="165"/>
      <c r="H82" s="165"/>
      <c r="I82" s="165"/>
      <c r="J82" s="165"/>
      <c r="K82" s="165"/>
      <c r="L82" s="165"/>
      <c r="M82" s="165"/>
      <c r="N82" s="241"/>
      <c r="O82" s="230"/>
      <c r="P82" s="233"/>
      <c r="Q82" s="230"/>
      <c r="R82" s="230"/>
      <c r="S82" s="230"/>
      <c r="T82" s="114" t="s">
        <v>26</v>
      </c>
      <c r="U82" s="111"/>
      <c r="V82" s="111"/>
      <c r="W82" s="111"/>
      <c r="X82" s="112">
        <v>0</v>
      </c>
      <c r="Y82" s="237"/>
      <c r="Z82" s="237"/>
    </row>
    <row r="83" spans="1:26" ht="15.75" customHeight="1" thickBot="1" x14ac:dyDescent="0.25">
      <c r="A83" s="200"/>
      <c r="B83" s="201"/>
      <c r="C83" s="201"/>
      <c r="D83" s="201"/>
      <c r="E83" s="201"/>
      <c r="F83" s="201"/>
      <c r="G83" s="201"/>
      <c r="H83" s="201"/>
      <c r="I83" s="201"/>
      <c r="J83" s="201"/>
      <c r="K83" s="201" t="s">
        <v>68</v>
      </c>
      <c r="L83" s="201"/>
      <c r="M83" s="201"/>
      <c r="N83" s="201"/>
      <c r="O83" s="201"/>
      <c r="P83" s="201"/>
      <c r="Q83" s="201"/>
      <c r="R83" s="201"/>
      <c r="S83" s="201"/>
      <c r="T83" s="202"/>
      <c r="U83" s="106">
        <f t="shared" ref="U83:Z83" si="0">SUM(U3:U82)</f>
        <v>15659826508</v>
      </c>
      <c r="V83" s="34">
        <f t="shared" si="0"/>
        <v>56125588920</v>
      </c>
      <c r="W83" s="34">
        <f t="shared" si="0"/>
        <v>31302000000</v>
      </c>
      <c r="X83" s="34">
        <f t="shared" si="0"/>
        <v>103087415428</v>
      </c>
      <c r="Y83" s="34">
        <f t="shared" si="0"/>
        <v>103087415428</v>
      </c>
      <c r="Z83" s="34">
        <f t="shared" si="0"/>
        <v>103087415428</v>
      </c>
    </row>
    <row r="84" spans="1:26" ht="15.75" customHeight="1" x14ac:dyDescent="0.25">
      <c r="A84" s="1"/>
      <c r="B84" s="1"/>
      <c r="C84" s="1"/>
      <c r="D84" s="1"/>
      <c r="E84" s="29"/>
      <c r="F84" s="30"/>
      <c r="G84" s="1"/>
      <c r="H84" s="1"/>
      <c r="I84" s="35"/>
      <c r="J84" s="1"/>
      <c r="K84" s="1"/>
      <c r="L84" s="1"/>
      <c r="M84" s="1"/>
      <c r="N84" s="1"/>
      <c r="O84" s="1"/>
      <c r="P84" s="1"/>
      <c r="Q84" s="1"/>
      <c r="R84" s="1"/>
      <c r="S84" s="1"/>
      <c r="T84" s="36" t="s">
        <v>135</v>
      </c>
      <c r="U84" s="5">
        <v>15659826508</v>
      </c>
      <c r="V84" s="5">
        <v>56125588920</v>
      </c>
      <c r="W84" s="37">
        <v>31302000000</v>
      </c>
      <c r="X84" s="5">
        <f>U84+V84+W84</f>
        <v>103087415428</v>
      </c>
      <c r="Y84" s="1"/>
      <c r="Z84" s="1"/>
    </row>
    <row r="85" spans="1:26" ht="15.75" customHeight="1" x14ac:dyDescent="0.25">
      <c r="A85" s="1"/>
      <c r="B85" s="1"/>
      <c r="C85" s="1"/>
      <c r="D85" s="1"/>
      <c r="E85" s="29"/>
      <c r="F85" s="30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36"/>
      <c r="U85" s="5">
        <f>U84-U83</f>
        <v>0</v>
      </c>
      <c r="V85" s="5">
        <f>V84-V83</f>
        <v>0</v>
      </c>
      <c r="W85" s="5">
        <f>W84-W83</f>
        <v>0</v>
      </c>
      <c r="X85" s="5">
        <f>X84-X83</f>
        <v>0</v>
      </c>
      <c r="Y85" s="1"/>
      <c r="Z85" s="1"/>
    </row>
    <row r="86" spans="1:26" ht="15.75" customHeight="1" x14ac:dyDescent="0.25">
      <c r="A86" s="1"/>
      <c r="B86" s="1"/>
      <c r="C86" s="1"/>
      <c r="D86" s="1"/>
      <c r="E86" s="29"/>
      <c r="F86" s="30"/>
      <c r="G86" s="1"/>
      <c r="H86" s="1"/>
      <c r="I86" s="1"/>
      <c r="J86" s="1"/>
      <c r="K86" s="35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29"/>
      <c r="F87" s="3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29"/>
      <c r="F88" s="3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29"/>
      <c r="F89" s="3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29"/>
      <c r="F90" s="30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29"/>
      <c r="F91" s="30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29"/>
      <c r="F92" s="3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29"/>
      <c r="F93" s="30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29"/>
      <c r="F94" s="30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29"/>
      <c r="F95" s="30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29"/>
      <c r="F96" s="3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29"/>
      <c r="F97" s="30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29"/>
      <c r="F98" s="3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29"/>
      <c r="F99" s="30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29"/>
      <c r="F100" s="3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29"/>
      <c r="F101" s="30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29"/>
      <c r="F102" s="30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29"/>
      <c r="F103" s="3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29"/>
      <c r="F104" s="3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29"/>
      <c r="F105" s="30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29"/>
      <c r="F106" s="30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29"/>
      <c r="F107" s="30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29"/>
      <c r="F108" s="30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29"/>
      <c r="F109" s="30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29"/>
      <c r="F110" s="30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29"/>
      <c r="F111" s="30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29"/>
      <c r="F112" s="3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29"/>
      <c r="F113" s="3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29"/>
      <c r="F114" s="3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29"/>
      <c r="F115" s="3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29"/>
      <c r="F116" s="3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29"/>
      <c r="F117" s="30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29"/>
      <c r="F118" s="3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29"/>
      <c r="F119" s="30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29"/>
      <c r="F120" s="3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29"/>
      <c r="F121" s="3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29"/>
      <c r="F122" s="3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29"/>
      <c r="F123" s="30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29"/>
      <c r="F124" s="30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29"/>
      <c r="F125" s="30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29"/>
      <c r="F126" s="30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29"/>
      <c r="F127" s="30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29"/>
      <c r="F128" s="30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29"/>
      <c r="F129" s="30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29"/>
      <c r="F130" s="3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29"/>
      <c r="F131" s="30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29"/>
      <c r="F132" s="30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29"/>
      <c r="F133" s="30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29"/>
      <c r="F134" s="3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29"/>
      <c r="F135" s="30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29"/>
      <c r="F136" s="30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29"/>
      <c r="F137" s="30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29"/>
      <c r="F138" s="30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29"/>
      <c r="F139" s="30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29"/>
      <c r="F140" s="30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29"/>
      <c r="F141" s="3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29"/>
      <c r="F142" s="30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29"/>
      <c r="F143" s="3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29"/>
      <c r="F144" s="3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29"/>
      <c r="F145" s="3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29"/>
      <c r="F146" s="3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29"/>
      <c r="F147" s="3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29"/>
      <c r="F148" s="3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29"/>
      <c r="F149" s="30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29"/>
      <c r="F150" s="3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29"/>
      <c r="F151" s="3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29"/>
      <c r="F152" s="3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29"/>
      <c r="F153" s="30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29"/>
      <c r="F154" s="30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29"/>
      <c r="F155" s="30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29"/>
      <c r="F156" s="30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29"/>
      <c r="F157" s="30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29"/>
      <c r="F158" s="30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29"/>
      <c r="F159" s="30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29"/>
      <c r="F160" s="3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29"/>
      <c r="F161" s="3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29"/>
      <c r="F162" s="30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29"/>
      <c r="F163" s="30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29"/>
      <c r="F164" s="30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29"/>
      <c r="F165" s="30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29"/>
      <c r="F166" s="30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29"/>
      <c r="F167" s="30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29"/>
      <c r="F168" s="30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29"/>
      <c r="F169" s="30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29"/>
      <c r="F170" s="30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29"/>
      <c r="F171" s="30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29"/>
      <c r="F172" s="30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29"/>
      <c r="F173" s="30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29"/>
      <c r="F174" s="30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29"/>
      <c r="F175" s="30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29"/>
      <c r="F176" s="30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29"/>
      <c r="F177" s="30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29"/>
      <c r="F178" s="30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29"/>
      <c r="F179" s="30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29"/>
      <c r="F180" s="30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29"/>
      <c r="F181" s="30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29"/>
      <c r="F182" s="30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29"/>
      <c r="F183" s="30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29"/>
      <c r="F184" s="30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29"/>
      <c r="F185" s="30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29"/>
      <c r="F186" s="30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29"/>
      <c r="F187" s="30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29"/>
      <c r="F188" s="30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29"/>
      <c r="F189" s="30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29"/>
      <c r="F190" s="30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29"/>
      <c r="F191" s="30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29"/>
      <c r="F192" s="30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29"/>
      <c r="F193" s="30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29"/>
      <c r="F194" s="30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29"/>
      <c r="F195" s="30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29"/>
      <c r="F196" s="30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29"/>
      <c r="F197" s="30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29"/>
      <c r="F198" s="30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29"/>
      <c r="F199" s="30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29"/>
      <c r="F200" s="30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29"/>
      <c r="F201" s="30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29"/>
      <c r="F202" s="30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29"/>
      <c r="F203" s="30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29"/>
      <c r="F204" s="30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29"/>
      <c r="F205" s="30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29"/>
      <c r="F206" s="30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29"/>
      <c r="F207" s="30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29"/>
      <c r="F208" s="30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29"/>
      <c r="F209" s="30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29"/>
      <c r="F210" s="30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29"/>
      <c r="F211" s="30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29"/>
      <c r="F212" s="30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29"/>
      <c r="F213" s="30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29"/>
      <c r="F214" s="30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29"/>
      <c r="F215" s="30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29"/>
      <c r="F216" s="3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29"/>
      <c r="F217" s="30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29"/>
      <c r="F218" s="30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29"/>
      <c r="F219" s="30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29"/>
      <c r="F220" s="30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29"/>
      <c r="F221" s="30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29"/>
      <c r="F222" s="30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29"/>
      <c r="F223" s="30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29"/>
      <c r="F224" s="3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29"/>
      <c r="F225" s="30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29"/>
      <c r="F226" s="30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29"/>
      <c r="F227" s="30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29"/>
      <c r="F228" s="30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29"/>
      <c r="F229" s="30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29"/>
      <c r="F230" s="30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29"/>
      <c r="F231" s="30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29"/>
      <c r="F232" s="30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29"/>
      <c r="F233" s="30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29"/>
      <c r="F234" s="30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29"/>
      <c r="F235" s="30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29"/>
      <c r="F236" s="30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29"/>
      <c r="F237" s="30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29"/>
      <c r="F238" s="30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29"/>
      <c r="F239" s="30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29"/>
      <c r="F240" s="30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29"/>
      <c r="F241" s="30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29"/>
      <c r="F242" s="30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29"/>
      <c r="F243" s="30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29"/>
      <c r="F244" s="30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29"/>
      <c r="F245" s="30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29"/>
      <c r="F246" s="30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29"/>
      <c r="F247" s="30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29"/>
      <c r="F248" s="30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29"/>
      <c r="F249" s="30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29"/>
      <c r="F250" s="30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29"/>
      <c r="F251" s="30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29"/>
      <c r="F252" s="30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29"/>
      <c r="F253" s="30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29"/>
      <c r="F254" s="30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29"/>
      <c r="F255" s="30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29"/>
      <c r="F256" s="30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29"/>
      <c r="F257" s="30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29"/>
      <c r="F258" s="30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29"/>
      <c r="F259" s="30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29"/>
      <c r="F260" s="30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29"/>
      <c r="F261" s="30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29"/>
      <c r="F262" s="30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29"/>
      <c r="F263" s="30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29"/>
      <c r="F264" s="30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29"/>
      <c r="F265" s="30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29"/>
      <c r="F266" s="30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29"/>
      <c r="F267" s="30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29"/>
      <c r="F268" s="30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29"/>
      <c r="F269" s="30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29"/>
      <c r="F270" s="30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29"/>
      <c r="F271" s="30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29"/>
      <c r="F272" s="30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29"/>
      <c r="F273" s="30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29"/>
      <c r="F274" s="30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29"/>
      <c r="F275" s="30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29"/>
      <c r="F276" s="30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29"/>
      <c r="F277" s="30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29"/>
      <c r="F278" s="30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29"/>
      <c r="F279" s="30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29"/>
      <c r="F280" s="30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29"/>
      <c r="F281" s="30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29"/>
      <c r="F282" s="30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29"/>
      <c r="F283" s="30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29"/>
      <c r="F284" s="30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29"/>
      <c r="F285" s="30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29"/>
      <c r="F286" s="30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29"/>
      <c r="F287" s="30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29"/>
      <c r="F288" s="30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29"/>
      <c r="F289" s="30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29"/>
      <c r="F290" s="30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29"/>
      <c r="F291" s="30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29"/>
      <c r="F292" s="30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29"/>
      <c r="F293" s="30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29"/>
      <c r="F294" s="30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29"/>
      <c r="F295" s="30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29"/>
      <c r="F296" s="30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29"/>
      <c r="F297" s="30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29"/>
      <c r="F298" s="30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29"/>
      <c r="F299" s="30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29"/>
      <c r="F300" s="30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29"/>
      <c r="F301" s="30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29"/>
      <c r="F302" s="30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29"/>
      <c r="F303" s="30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29"/>
      <c r="F304" s="30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29"/>
      <c r="F305" s="30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29"/>
      <c r="F306" s="30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29"/>
      <c r="F307" s="30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29"/>
      <c r="F308" s="30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29"/>
      <c r="F309" s="30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29"/>
      <c r="F310" s="30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29"/>
      <c r="F311" s="30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29"/>
      <c r="F312" s="30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29"/>
      <c r="F313" s="30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29"/>
      <c r="F314" s="30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29"/>
      <c r="F315" s="30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29"/>
      <c r="F316" s="30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29"/>
      <c r="F317" s="30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29"/>
      <c r="F318" s="30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29"/>
      <c r="F319" s="30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29"/>
      <c r="F320" s="30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29"/>
      <c r="F321" s="30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29"/>
      <c r="F322" s="30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29"/>
      <c r="F323" s="30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29"/>
      <c r="F324" s="30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29"/>
      <c r="F325" s="30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29"/>
      <c r="F326" s="30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29"/>
      <c r="F327" s="30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29"/>
      <c r="F328" s="30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29"/>
      <c r="F329" s="30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29"/>
      <c r="F330" s="30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29"/>
      <c r="F331" s="30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29"/>
      <c r="F332" s="30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29"/>
      <c r="F333" s="30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29"/>
      <c r="F334" s="30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29"/>
      <c r="F335" s="30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29"/>
      <c r="F336" s="30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29"/>
      <c r="F337" s="30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29"/>
      <c r="F338" s="30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29"/>
      <c r="F339" s="30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29"/>
      <c r="F340" s="30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29"/>
      <c r="F341" s="30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29"/>
      <c r="F342" s="30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29"/>
      <c r="F343" s="30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29"/>
      <c r="F344" s="30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29"/>
      <c r="F345" s="30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29"/>
      <c r="F346" s="30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29"/>
      <c r="F347" s="30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29"/>
      <c r="F348" s="30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29"/>
      <c r="F349" s="30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29"/>
      <c r="F350" s="30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29"/>
      <c r="F351" s="30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29"/>
      <c r="F352" s="30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29"/>
      <c r="F353" s="30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29"/>
      <c r="F354" s="30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29"/>
      <c r="F355" s="30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29"/>
      <c r="F356" s="30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29"/>
      <c r="F357" s="30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29"/>
      <c r="F358" s="30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29"/>
      <c r="F359" s="30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29"/>
      <c r="F360" s="30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29"/>
      <c r="F361" s="30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29"/>
      <c r="F362" s="30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29"/>
      <c r="F363" s="30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29"/>
      <c r="F364" s="30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29"/>
      <c r="F365" s="30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29"/>
      <c r="F366" s="30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29"/>
      <c r="F367" s="30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29"/>
      <c r="F368" s="30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29"/>
      <c r="F369" s="30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29"/>
      <c r="F370" s="30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29"/>
      <c r="F371" s="30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29"/>
      <c r="F372" s="30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29"/>
      <c r="F373" s="30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29"/>
      <c r="F374" s="30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29"/>
      <c r="F375" s="30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29"/>
      <c r="F376" s="30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29"/>
      <c r="F377" s="30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29"/>
      <c r="F378" s="30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29"/>
      <c r="F379" s="30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29"/>
      <c r="F380" s="30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29"/>
      <c r="F381" s="30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29"/>
      <c r="F382" s="30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29"/>
      <c r="F383" s="30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29"/>
      <c r="F384" s="30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29"/>
      <c r="F385" s="30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29"/>
      <c r="F386" s="30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29"/>
      <c r="F387" s="30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29"/>
      <c r="F388" s="30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29"/>
      <c r="F389" s="30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29"/>
      <c r="F390" s="30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29"/>
      <c r="F391" s="30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29"/>
      <c r="F392" s="30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29"/>
      <c r="F393" s="30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29"/>
      <c r="F394" s="30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29"/>
      <c r="F395" s="30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29"/>
      <c r="F396" s="30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29"/>
      <c r="F397" s="30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29"/>
      <c r="F398" s="30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29"/>
      <c r="F399" s="30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29"/>
      <c r="F400" s="30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29"/>
      <c r="F401" s="30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29"/>
      <c r="F402" s="30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29"/>
      <c r="F403" s="30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29"/>
      <c r="F404" s="30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29"/>
      <c r="F405" s="30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29"/>
      <c r="F406" s="30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29"/>
      <c r="F407" s="30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29"/>
      <c r="F408" s="30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29"/>
      <c r="F409" s="30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29"/>
      <c r="F410" s="30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29"/>
      <c r="F411" s="30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29"/>
      <c r="F412" s="30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29"/>
      <c r="F413" s="30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29"/>
      <c r="F414" s="30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29"/>
      <c r="F415" s="30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29"/>
      <c r="F416" s="30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29"/>
      <c r="F417" s="30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29"/>
      <c r="F418" s="30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29"/>
      <c r="F419" s="30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29"/>
      <c r="F420" s="30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29"/>
      <c r="F421" s="30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29"/>
      <c r="F422" s="30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29"/>
      <c r="F423" s="30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29"/>
      <c r="F424" s="30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29"/>
      <c r="F425" s="30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29"/>
      <c r="F426" s="30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29"/>
      <c r="F427" s="30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29"/>
      <c r="F428" s="30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29"/>
      <c r="F429" s="30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29"/>
      <c r="F430" s="30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29"/>
      <c r="F431" s="30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29"/>
      <c r="F432" s="30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29"/>
      <c r="F433" s="30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29"/>
      <c r="F434" s="30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29"/>
      <c r="F435" s="30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29"/>
      <c r="F436" s="30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29"/>
      <c r="F437" s="30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29"/>
      <c r="F438" s="30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29"/>
      <c r="F439" s="30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29"/>
      <c r="F440" s="30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29"/>
      <c r="F441" s="30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29"/>
      <c r="F442" s="30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29"/>
      <c r="F443" s="30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29"/>
      <c r="F444" s="30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29"/>
      <c r="F445" s="30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29"/>
      <c r="F446" s="30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29"/>
      <c r="F447" s="30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29"/>
      <c r="F448" s="30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29"/>
      <c r="F449" s="30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29"/>
      <c r="F450" s="30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29"/>
      <c r="F451" s="30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29"/>
      <c r="F452" s="30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29"/>
      <c r="F453" s="30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29"/>
      <c r="F454" s="30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29"/>
      <c r="F455" s="30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29"/>
      <c r="F456" s="30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29"/>
      <c r="F457" s="30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29"/>
      <c r="F458" s="30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29"/>
      <c r="F459" s="30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29"/>
      <c r="F460" s="30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29"/>
      <c r="F461" s="30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29"/>
      <c r="F462" s="30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29"/>
      <c r="F463" s="30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29"/>
      <c r="F464" s="30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29"/>
      <c r="F465" s="30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29"/>
      <c r="F466" s="30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29"/>
      <c r="F467" s="30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29"/>
      <c r="F468" s="30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29"/>
      <c r="F469" s="30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29"/>
      <c r="F470" s="30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29"/>
      <c r="F471" s="30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29"/>
      <c r="F472" s="30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29"/>
      <c r="F473" s="30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29"/>
      <c r="F474" s="30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29"/>
      <c r="F475" s="30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29"/>
      <c r="F476" s="30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29"/>
      <c r="F477" s="30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29"/>
      <c r="F478" s="30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29"/>
      <c r="F479" s="30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29"/>
      <c r="F480" s="30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29"/>
      <c r="F481" s="30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29"/>
      <c r="F482" s="30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29"/>
      <c r="F483" s="30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29"/>
      <c r="F484" s="30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29"/>
      <c r="F485" s="30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29"/>
      <c r="F486" s="30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29"/>
      <c r="F487" s="30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29"/>
      <c r="F488" s="30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29"/>
      <c r="F489" s="30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29"/>
      <c r="F490" s="30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29"/>
      <c r="F491" s="30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29"/>
      <c r="F492" s="30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29"/>
      <c r="F493" s="30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29"/>
      <c r="F494" s="30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29"/>
      <c r="F495" s="30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29"/>
      <c r="F496" s="30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29"/>
      <c r="F497" s="30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29"/>
      <c r="F498" s="30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29"/>
      <c r="F499" s="30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29"/>
      <c r="F500" s="30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29"/>
      <c r="F501" s="30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29"/>
      <c r="F502" s="30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29"/>
      <c r="F503" s="30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29"/>
      <c r="F504" s="30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29"/>
      <c r="F505" s="30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29"/>
      <c r="F506" s="30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29"/>
      <c r="F507" s="30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29"/>
      <c r="F508" s="30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29"/>
      <c r="F509" s="30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29"/>
      <c r="F510" s="30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29"/>
      <c r="F511" s="30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29"/>
      <c r="F512" s="30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29"/>
      <c r="F513" s="30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29"/>
      <c r="F514" s="30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29"/>
      <c r="F515" s="30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29"/>
      <c r="F516" s="30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29"/>
      <c r="F517" s="30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29"/>
      <c r="F518" s="30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29"/>
      <c r="F519" s="30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29"/>
      <c r="F520" s="30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29"/>
      <c r="F521" s="30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29"/>
      <c r="F522" s="30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29"/>
      <c r="F523" s="30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29"/>
      <c r="F524" s="30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29"/>
      <c r="F525" s="30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29"/>
      <c r="F526" s="30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29"/>
      <c r="F527" s="30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29"/>
      <c r="F528" s="30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29"/>
      <c r="F529" s="30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29"/>
      <c r="F530" s="30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29"/>
      <c r="F531" s="30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29"/>
      <c r="F532" s="30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29"/>
      <c r="F533" s="30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29"/>
      <c r="F534" s="30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29"/>
      <c r="F535" s="30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29"/>
      <c r="F536" s="30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29"/>
      <c r="F537" s="30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29"/>
      <c r="F538" s="30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29"/>
      <c r="F539" s="30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29"/>
      <c r="F540" s="30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29"/>
      <c r="F541" s="30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29"/>
      <c r="F542" s="30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29"/>
      <c r="F543" s="30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29"/>
      <c r="F544" s="30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29"/>
      <c r="F545" s="30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29"/>
      <c r="F546" s="30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29"/>
      <c r="F547" s="30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29"/>
      <c r="F548" s="30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29"/>
      <c r="F549" s="30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29"/>
      <c r="F550" s="30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29"/>
      <c r="F551" s="30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29"/>
      <c r="F552" s="30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29"/>
      <c r="F553" s="30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29"/>
      <c r="F554" s="30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29"/>
      <c r="F555" s="30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29"/>
      <c r="F556" s="30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29"/>
      <c r="F557" s="30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29"/>
      <c r="F558" s="30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29"/>
      <c r="F559" s="30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29"/>
      <c r="F560" s="30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29"/>
      <c r="F561" s="30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29"/>
      <c r="F562" s="30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29"/>
      <c r="F563" s="30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29"/>
      <c r="F564" s="30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29"/>
      <c r="F565" s="30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29"/>
      <c r="F566" s="30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29"/>
      <c r="F567" s="30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29"/>
      <c r="F568" s="30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29"/>
      <c r="F569" s="30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29"/>
      <c r="F570" s="30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29"/>
      <c r="F571" s="30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29"/>
      <c r="F572" s="30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29"/>
      <c r="F573" s="30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29"/>
      <c r="F574" s="30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29"/>
      <c r="F575" s="30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29"/>
      <c r="F576" s="30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29"/>
      <c r="F577" s="30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29"/>
      <c r="F578" s="30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29"/>
      <c r="F579" s="30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29"/>
      <c r="F580" s="30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29"/>
      <c r="F581" s="30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29"/>
      <c r="F582" s="30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29"/>
      <c r="F583" s="30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29"/>
      <c r="F584" s="30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29"/>
      <c r="F585" s="30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29"/>
      <c r="F586" s="30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29"/>
      <c r="F587" s="30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29"/>
      <c r="F588" s="30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29"/>
      <c r="F589" s="30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29"/>
      <c r="F590" s="30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29"/>
      <c r="F591" s="30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29"/>
      <c r="F592" s="30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29"/>
      <c r="F593" s="30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29"/>
      <c r="F594" s="30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29"/>
      <c r="F595" s="30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29"/>
      <c r="F596" s="30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29"/>
      <c r="F597" s="30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29"/>
      <c r="F598" s="30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29"/>
      <c r="F599" s="30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29"/>
      <c r="F600" s="30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29"/>
      <c r="F601" s="30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29"/>
      <c r="F602" s="30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29"/>
      <c r="F603" s="30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29"/>
      <c r="F604" s="30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29"/>
      <c r="F605" s="30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29"/>
      <c r="F606" s="30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29"/>
      <c r="F607" s="30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29"/>
      <c r="F608" s="30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29"/>
      <c r="F609" s="30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29"/>
      <c r="F610" s="30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29"/>
      <c r="F611" s="30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29"/>
      <c r="F612" s="30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29"/>
      <c r="F613" s="30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29"/>
      <c r="F614" s="30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29"/>
      <c r="F615" s="30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29"/>
      <c r="F616" s="30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29"/>
      <c r="F617" s="30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29"/>
      <c r="F618" s="30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29"/>
      <c r="F619" s="30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29"/>
      <c r="F620" s="30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29"/>
      <c r="F621" s="30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29"/>
      <c r="F622" s="30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29"/>
      <c r="F623" s="30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29"/>
      <c r="F624" s="30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29"/>
      <c r="F625" s="30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29"/>
      <c r="F626" s="30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29"/>
      <c r="F627" s="30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29"/>
      <c r="F628" s="30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29"/>
      <c r="F629" s="30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29"/>
      <c r="F630" s="30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29"/>
      <c r="F631" s="30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29"/>
      <c r="F632" s="30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29"/>
      <c r="F633" s="30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29"/>
      <c r="F634" s="30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29"/>
      <c r="F635" s="30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29"/>
      <c r="F636" s="30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29"/>
      <c r="F637" s="30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29"/>
      <c r="F638" s="30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29"/>
      <c r="F639" s="30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29"/>
      <c r="F640" s="30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29"/>
      <c r="F641" s="30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29"/>
      <c r="F642" s="30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29"/>
      <c r="F643" s="30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29"/>
      <c r="F644" s="30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29"/>
      <c r="F645" s="30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29"/>
      <c r="F646" s="30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29"/>
      <c r="F647" s="30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29"/>
      <c r="F648" s="30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29"/>
      <c r="F649" s="30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29"/>
      <c r="F650" s="30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29"/>
      <c r="F651" s="30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29"/>
      <c r="F652" s="30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29"/>
      <c r="F653" s="30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29"/>
      <c r="F654" s="30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29"/>
      <c r="F655" s="30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29"/>
      <c r="F656" s="30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29"/>
      <c r="F657" s="30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29"/>
      <c r="F658" s="30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29"/>
      <c r="F659" s="30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29"/>
      <c r="F660" s="30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29"/>
      <c r="F661" s="30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29"/>
      <c r="F662" s="30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29"/>
      <c r="F663" s="30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29"/>
      <c r="F664" s="30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29"/>
      <c r="F665" s="30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29"/>
      <c r="F666" s="30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29"/>
      <c r="F667" s="30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29"/>
      <c r="F668" s="30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29"/>
      <c r="F669" s="30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29"/>
      <c r="F670" s="30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29"/>
      <c r="F671" s="30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29"/>
      <c r="F672" s="30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29"/>
      <c r="F673" s="30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29"/>
      <c r="F674" s="30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29"/>
      <c r="F675" s="30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29"/>
      <c r="F676" s="30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29"/>
      <c r="F677" s="30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29"/>
      <c r="F678" s="30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29"/>
      <c r="F679" s="30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29"/>
      <c r="F680" s="30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29"/>
      <c r="F681" s="30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29"/>
      <c r="F682" s="30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29"/>
      <c r="F683" s="30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29"/>
      <c r="F684" s="30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29"/>
      <c r="F685" s="30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29"/>
      <c r="F686" s="30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29"/>
      <c r="F687" s="30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29"/>
      <c r="F688" s="30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29"/>
      <c r="F689" s="30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29"/>
      <c r="F690" s="30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29"/>
      <c r="F691" s="30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29"/>
      <c r="F692" s="30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29"/>
      <c r="F693" s="30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29"/>
      <c r="F694" s="30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29"/>
      <c r="F695" s="30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29"/>
      <c r="F696" s="30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29"/>
      <c r="F697" s="30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29"/>
      <c r="F698" s="30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29"/>
      <c r="F699" s="30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29"/>
      <c r="F700" s="30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29"/>
      <c r="F701" s="30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29"/>
      <c r="F702" s="30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29"/>
      <c r="F703" s="30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29"/>
      <c r="F704" s="30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29"/>
      <c r="F705" s="30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29"/>
      <c r="F706" s="30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29"/>
      <c r="F707" s="30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29"/>
      <c r="F708" s="30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29"/>
      <c r="F709" s="30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29"/>
      <c r="F710" s="30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29"/>
      <c r="F711" s="30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29"/>
      <c r="F712" s="30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29"/>
      <c r="F713" s="30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29"/>
      <c r="F714" s="30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29"/>
      <c r="F715" s="30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29"/>
      <c r="F716" s="30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29"/>
      <c r="F717" s="30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29"/>
      <c r="F718" s="30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29"/>
      <c r="F719" s="30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29"/>
      <c r="F720" s="30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29"/>
      <c r="F721" s="30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29"/>
      <c r="F722" s="30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29"/>
      <c r="F723" s="30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29"/>
      <c r="F724" s="30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29"/>
      <c r="F725" s="30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29"/>
      <c r="F726" s="30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29"/>
      <c r="F727" s="30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29"/>
      <c r="F728" s="30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29"/>
      <c r="F729" s="30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29"/>
      <c r="F730" s="30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29"/>
      <c r="F731" s="30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29"/>
      <c r="F732" s="30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29"/>
      <c r="F733" s="30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29"/>
      <c r="F734" s="30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29"/>
      <c r="F735" s="30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29"/>
      <c r="F736" s="30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29"/>
      <c r="F737" s="30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29"/>
      <c r="F738" s="30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29"/>
      <c r="F739" s="30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29"/>
      <c r="F740" s="30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29"/>
      <c r="F741" s="30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29"/>
      <c r="F742" s="30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29"/>
      <c r="F743" s="30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29"/>
      <c r="F744" s="30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29"/>
      <c r="F745" s="30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29"/>
      <c r="F746" s="30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29"/>
      <c r="F747" s="30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29"/>
      <c r="F748" s="30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29"/>
      <c r="F749" s="30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29"/>
      <c r="F750" s="30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29"/>
      <c r="F751" s="30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29"/>
      <c r="F752" s="30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29"/>
      <c r="F753" s="30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29"/>
      <c r="F754" s="30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29"/>
      <c r="F755" s="30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29"/>
      <c r="F756" s="30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29"/>
      <c r="F757" s="30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29"/>
      <c r="F758" s="30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29"/>
      <c r="F759" s="30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29"/>
      <c r="F760" s="30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29"/>
      <c r="F761" s="30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29"/>
      <c r="F762" s="30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29"/>
      <c r="F763" s="30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29"/>
      <c r="F764" s="30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29"/>
      <c r="F765" s="30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29"/>
      <c r="F766" s="30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29"/>
      <c r="F767" s="30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29"/>
      <c r="F768" s="30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29"/>
      <c r="F769" s="30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29"/>
      <c r="F770" s="30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29"/>
      <c r="F771" s="30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29"/>
      <c r="F772" s="30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29"/>
      <c r="F773" s="30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29"/>
      <c r="F774" s="30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29"/>
      <c r="F775" s="30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29"/>
      <c r="F776" s="30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29"/>
      <c r="F777" s="30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29"/>
      <c r="F778" s="30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29"/>
      <c r="F779" s="30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29"/>
      <c r="F780" s="30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29"/>
      <c r="F781" s="30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29"/>
      <c r="F782" s="30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29"/>
      <c r="F783" s="30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29"/>
      <c r="F784" s="30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29"/>
      <c r="F785" s="30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29"/>
      <c r="F786" s="30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29"/>
      <c r="F787" s="30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29"/>
      <c r="F788" s="30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29"/>
      <c r="F789" s="30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29"/>
      <c r="F790" s="30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29"/>
      <c r="F791" s="30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29"/>
      <c r="F792" s="30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29"/>
      <c r="F793" s="30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29"/>
      <c r="F794" s="30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29"/>
      <c r="F795" s="30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29"/>
      <c r="F796" s="30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29"/>
      <c r="F797" s="30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29"/>
      <c r="F798" s="30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29"/>
      <c r="F799" s="30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29"/>
      <c r="F800" s="30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29"/>
      <c r="F801" s="30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29"/>
      <c r="F802" s="30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29"/>
      <c r="F803" s="30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29"/>
      <c r="F804" s="30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29"/>
      <c r="F805" s="30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29"/>
      <c r="F806" s="30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29"/>
      <c r="F807" s="30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29"/>
      <c r="F808" s="30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29"/>
      <c r="F809" s="30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29"/>
      <c r="F810" s="30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29"/>
      <c r="F811" s="30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29"/>
      <c r="F812" s="30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29"/>
      <c r="F813" s="30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29"/>
      <c r="F814" s="30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29"/>
      <c r="F815" s="30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29"/>
      <c r="F816" s="30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29"/>
      <c r="F817" s="30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29"/>
      <c r="F818" s="30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29"/>
      <c r="F819" s="30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29"/>
      <c r="F820" s="30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29"/>
      <c r="F821" s="30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29"/>
      <c r="F822" s="30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29"/>
      <c r="F823" s="30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29"/>
      <c r="F824" s="30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29"/>
      <c r="F825" s="30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29"/>
      <c r="F826" s="30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29"/>
      <c r="F827" s="30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29"/>
      <c r="F828" s="30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29"/>
      <c r="F829" s="30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29"/>
      <c r="F830" s="30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29"/>
      <c r="F831" s="30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29"/>
      <c r="F832" s="30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29"/>
      <c r="F833" s="30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29"/>
      <c r="F834" s="30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29"/>
      <c r="F835" s="30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29"/>
      <c r="F836" s="30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29"/>
      <c r="F837" s="30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29"/>
      <c r="F838" s="30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29"/>
      <c r="F839" s="30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29"/>
      <c r="F840" s="30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29"/>
      <c r="F841" s="30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29"/>
      <c r="F842" s="30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29"/>
      <c r="F843" s="30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29"/>
      <c r="F844" s="30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29"/>
      <c r="F845" s="30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29"/>
      <c r="F846" s="30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29"/>
      <c r="F847" s="30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29"/>
      <c r="F848" s="30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29"/>
      <c r="F849" s="30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29"/>
      <c r="F850" s="30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29"/>
      <c r="F851" s="30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29"/>
      <c r="F852" s="30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29"/>
      <c r="F853" s="30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29"/>
      <c r="F854" s="30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29"/>
      <c r="F855" s="30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29"/>
      <c r="F856" s="30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29"/>
      <c r="F857" s="30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29"/>
      <c r="F858" s="30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29"/>
      <c r="F859" s="30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29"/>
      <c r="F860" s="30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29"/>
      <c r="F861" s="30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29"/>
      <c r="F862" s="30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29"/>
      <c r="F863" s="30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29"/>
      <c r="F864" s="30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29"/>
      <c r="F865" s="30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29"/>
      <c r="F866" s="30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29"/>
      <c r="F867" s="30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29"/>
      <c r="F868" s="30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29"/>
      <c r="F869" s="30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29"/>
      <c r="F870" s="30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29"/>
      <c r="F871" s="30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29"/>
      <c r="F872" s="30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29"/>
      <c r="F873" s="30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29"/>
      <c r="F874" s="30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29"/>
      <c r="F875" s="30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29"/>
      <c r="F876" s="30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29"/>
      <c r="F877" s="30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29"/>
      <c r="F878" s="30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29"/>
      <c r="F879" s="30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29"/>
      <c r="F880" s="30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29"/>
      <c r="F881" s="30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29"/>
      <c r="F882" s="30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29"/>
      <c r="F883" s="30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29"/>
      <c r="F884" s="30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29"/>
      <c r="F885" s="30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29"/>
      <c r="F886" s="30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29"/>
      <c r="F887" s="30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29"/>
      <c r="F888" s="30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29"/>
      <c r="F889" s="30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29"/>
      <c r="F890" s="30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29"/>
      <c r="F891" s="30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29"/>
      <c r="F892" s="30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29"/>
      <c r="F893" s="30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29"/>
      <c r="F894" s="30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29"/>
      <c r="F895" s="30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29"/>
      <c r="F896" s="30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29"/>
      <c r="F897" s="30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29"/>
      <c r="F898" s="30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29"/>
      <c r="F899" s="30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29"/>
      <c r="F900" s="30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29"/>
      <c r="F901" s="30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29"/>
      <c r="F902" s="30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29"/>
      <c r="F903" s="30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29"/>
      <c r="F904" s="30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29"/>
      <c r="F905" s="30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29"/>
      <c r="F906" s="30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29"/>
      <c r="F907" s="30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29"/>
      <c r="F908" s="30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29"/>
      <c r="F909" s="30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29"/>
      <c r="F910" s="30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29"/>
      <c r="F911" s="30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29"/>
      <c r="F912" s="30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29"/>
      <c r="F913" s="30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29"/>
      <c r="F914" s="30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29"/>
      <c r="F915" s="30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29"/>
      <c r="F916" s="30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29"/>
      <c r="F917" s="30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29"/>
      <c r="F918" s="30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29"/>
      <c r="F919" s="30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29"/>
      <c r="F920" s="30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29"/>
      <c r="F921" s="30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29"/>
      <c r="F922" s="30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29"/>
      <c r="F923" s="30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29"/>
      <c r="F924" s="30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29"/>
      <c r="F925" s="30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29"/>
      <c r="F926" s="30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29"/>
      <c r="F927" s="30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29"/>
      <c r="F928" s="30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29"/>
      <c r="F929" s="30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29"/>
      <c r="F930" s="30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29"/>
      <c r="F931" s="30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29"/>
      <c r="F932" s="30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29"/>
      <c r="F933" s="30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29"/>
      <c r="F934" s="30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29"/>
      <c r="F935" s="30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29"/>
      <c r="F936" s="30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29"/>
      <c r="F937" s="30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29"/>
      <c r="F938" s="30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29"/>
      <c r="F939" s="30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29"/>
      <c r="F940" s="30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29"/>
      <c r="F941" s="30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29"/>
      <c r="F942" s="30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29"/>
      <c r="F943" s="30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29"/>
      <c r="F944" s="30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29"/>
      <c r="F945" s="30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29"/>
      <c r="F946" s="30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29"/>
      <c r="F947" s="30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29"/>
      <c r="F948" s="30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29"/>
      <c r="F949" s="30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29"/>
      <c r="F950" s="30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29"/>
      <c r="F951" s="30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29"/>
      <c r="F952" s="30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29"/>
      <c r="F953" s="30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29"/>
      <c r="F954" s="30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29"/>
      <c r="F955" s="30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29"/>
      <c r="F956" s="30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29"/>
      <c r="F957" s="30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29"/>
      <c r="F958" s="30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29"/>
      <c r="F959" s="30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29"/>
      <c r="F960" s="30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29"/>
      <c r="F961" s="30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29"/>
      <c r="F962" s="30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29"/>
      <c r="F963" s="30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29"/>
      <c r="F964" s="30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29"/>
      <c r="F965" s="30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29"/>
      <c r="F966" s="30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29"/>
      <c r="F967" s="30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29"/>
      <c r="F968" s="30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29"/>
      <c r="F969" s="30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29"/>
      <c r="F970" s="30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29"/>
      <c r="F971" s="30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29"/>
      <c r="F972" s="30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29"/>
      <c r="F973" s="30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29"/>
      <c r="F974" s="30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29"/>
      <c r="F975" s="30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29"/>
      <c r="F976" s="30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29"/>
      <c r="F977" s="30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29"/>
      <c r="F978" s="30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29"/>
      <c r="F979" s="30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29"/>
      <c r="F980" s="30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29"/>
      <c r="F981" s="30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29"/>
      <c r="F982" s="30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29"/>
      <c r="F983" s="30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29"/>
      <c r="F984" s="30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29"/>
      <c r="F985" s="30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29"/>
      <c r="F986" s="30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29"/>
      <c r="F987" s="30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29"/>
      <c r="F988" s="30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29"/>
      <c r="F989" s="30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29"/>
      <c r="F990" s="30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29"/>
      <c r="F991" s="30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29"/>
      <c r="F992" s="30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29"/>
      <c r="F993" s="30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29"/>
      <c r="F994" s="30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29"/>
      <c r="F995" s="30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29"/>
      <c r="F996" s="30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29"/>
      <c r="F997" s="30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29"/>
      <c r="F998" s="30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209">
    <mergeCell ref="A83:T83"/>
    <mergeCell ref="S75:S78"/>
    <mergeCell ref="Y75:Y82"/>
    <mergeCell ref="Z75:Z78"/>
    <mergeCell ref="N79:N82"/>
    <mergeCell ref="O79:O82"/>
    <mergeCell ref="P79:P82"/>
    <mergeCell ref="Q79:Q82"/>
    <mergeCell ref="R79:R82"/>
    <mergeCell ref="S79:S82"/>
    <mergeCell ref="Z79:Z82"/>
    <mergeCell ref="M75:M82"/>
    <mergeCell ref="N75:N78"/>
    <mergeCell ref="O75:O78"/>
    <mergeCell ref="P75:P78"/>
    <mergeCell ref="Q75:Q78"/>
    <mergeCell ref="R75:R78"/>
    <mergeCell ref="Z71:Z74"/>
    <mergeCell ref="D75:D82"/>
    <mergeCell ref="E75:E82"/>
    <mergeCell ref="F75:F82"/>
    <mergeCell ref="G75:G82"/>
    <mergeCell ref="H75:H82"/>
    <mergeCell ref="I75:I82"/>
    <mergeCell ref="J75:J82"/>
    <mergeCell ref="K75:K82"/>
    <mergeCell ref="L75:L82"/>
    <mergeCell ref="N71:N74"/>
    <mergeCell ref="O71:O74"/>
    <mergeCell ref="P71:P74"/>
    <mergeCell ref="Q71:Q74"/>
    <mergeCell ref="R71:R74"/>
    <mergeCell ref="S71:S74"/>
    <mergeCell ref="F43:F74"/>
    <mergeCell ref="G43:G74"/>
    <mergeCell ref="H43:H74"/>
    <mergeCell ref="I43:I74"/>
    <mergeCell ref="Z63:Z66"/>
    <mergeCell ref="N67:N70"/>
    <mergeCell ref="O67:O70"/>
    <mergeCell ref="P67:P70"/>
    <mergeCell ref="Q67:Q70"/>
    <mergeCell ref="R67:R70"/>
    <mergeCell ref="S67:S70"/>
    <mergeCell ref="Z67:Z70"/>
    <mergeCell ref="N63:N66"/>
    <mergeCell ref="O63:O66"/>
    <mergeCell ref="P63:P66"/>
    <mergeCell ref="Q63:Q66"/>
    <mergeCell ref="R63:R66"/>
    <mergeCell ref="S63:S66"/>
    <mergeCell ref="Z55:Z58"/>
    <mergeCell ref="N59:N62"/>
    <mergeCell ref="O59:O62"/>
    <mergeCell ref="P59:P62"/>
    <mergeCell ref="Q59:Q62"/>
    <mergeCell ref="R59:R62"/>
    <mergeCell ref="S59:S62"/>
    <mergeCell ref="Z59:Z62"/>
    <mergeCell ref="N55:N58"/>
    <mergeCell ref="O55:O58"/>
    <mergeCell ref="P55:P58"/>
    <mergeCell ref="Q55:Q58"/>
    <mergeCell ref="R55:R58"/>
    <mergeCell ref="S55:S58"/>
    <mergeCell ref="Q51:Q54"/>
    <mergeCell ref="R51:R54"/>
    <mergeCell ref="S51:S54"/>
    <mergeCell ref="Z51:Z54"/>
    <mergeCell ref="N47:N50"/>
    <mergeCell ref="O47:O50"/>
    <mergeCell ref="P47:P50"/>
    <mergeCell ref="Q47:Q50"/>
    <mergeCell ref="R47:R50"/>
    <mergeCell ref="S47:S50"/>
    <mergeCell ref="J43:J74"/>
    <mergeCell ref="K43:K74"/>
    <mergeCell ref="L43:L74"/>
    <mergeCell ref="M43:M74"/>
    <mergeCell ref="N43:N46"/>
    <mergeCell ref="N51:N54"/>
    <mergeCell ref="N35:N38"/>
    <mergeCell ref="O35:O38"/>
    <mergeCell ref="P35:P38"/>
    <mergeCell ref="Q35:Q38"/>
    <mergeCell ref="R35:R38"/>
    <mergeCell ref="O43:O46"/>
    <mergeCell ref="P43:P46"/>
    <mergeCell ref="Q43:Q46"/>
    <mergeCell ref="R43:R46"/>
    <mergeCell ref="N39:N42"/>
    <mergeCell ref="O39:O42"/>
    <mergeCell ref="P39:P42"/>
    <mergeCell ref="Q39:Q42"/>
    <mergeCell ref="R39:R42"/>
    <mergeCell ref="H31:H34"/>
    <mergeCell ref="I31:I34"/>
    <mergeCell ref="J31:J34"/>
    <mergeCell ref="K31:K34"/>
    <mergeCell ref="L31:L34"/>
    <mergeCell ref="M31:M34"/>
    <mergeCell ref="F39:F42"/>
    <mergeCell ref="G39:G42"/>
    <mergeCell ref="H39:H42"/>
    <mergeCell ref="I39:I42"/>
    <mergeCell ref="J39:J42"/>
    <mergeCell ref="K39:K42"/>
    <mergeCell ref="L39:L42"/>
    <mergeCell ref="M39:M42"/>
    <mergeCell ref="M35:M38"/>
    <mergeCell ref="F35:F38"/>
    <mergeCell ref="G35:G38"/>
    <mergeCell ref="H35:H38"/>
    <mergeCell ref="I35:I38"/>
    <mergeCell ref="J35:J38"/>
    <mergeCell ref="K35:K38"/>
    <mergeCell ref="L35:L38"/>
    <mergeCell ref="Z27:Z30"/>
    <mergeCell ref="N23:N26"/>
    <mergeCell ref="O23:O26"/>
    <mergeCell ref="P23:P26"/>
    <mergeCell ref="Q23:Q26"/>
    <mergeCell ref="R23:R26"/>
    <mergeCell ref="S23:S26"/>
    <mergeCell ref="N31:N34"/>
    <mergeCell ref="O31:O34"/>
    <mergeCell ref="P31:P34"/>
    <mergeCell ref="Q31:Q34"/>
    <mergeCell ref="Z7:Z10"/>
    <mergeCell ref="N11:N14"/>
    <mergeCell ref="N3:N6"/>
    <mergeCell ref="O3:O6"/>
    <mergeCell ref="P3:P6"/>
    <mergeCell ref="Q3:Q6"/>
    <mergeCell ref="R3:R6"/>
    <mergeCell ref="S3:S6"/>
    <mergeCell ref="N19:N22"/>
    <mergeCell ref="O19:O22"/>
    <mergeCell ref="P19:P22"/>
    <mergeCell ref="Q19:Q22"/>
    <mergeCell ref="R19:R22"/>
    <mergeCell ref="S19:S22"/>
    <mergeCell ref="Z19:Z22"/>
    <mergeCell ref="N15:N18"/>
    <mergeCell ref="O15:O18"/>
    <mergeCell ref="P15:P18"/>
    <mergeCell ref="Q15:Q18"/>
    <mergeCell ref="R15:R18"/>
    <mergeCell ref="S15:S18"/>
    <mergeCell ref="T1:Z1"/>
    <mergeCell ref="O11:O14"/>
    <mergeCell ref="P11:P14"/>
    <mergeCell ref="Q11:Q14"/>
    <mergeCell ref="R11:R14"/>
    <mergeCell ref="S11:S14"/>
    <mergeCell ref="Z11:Z14"/>
    <mergeCell ref="Y3:Y74"/>
    <mergeCell ref="Z3:Z6"/>
    <mergeCell ref="Z15:Z18"/>
    <mergeCell ref="Z23:Z26"/>
    <mergeCell ref="R31:R34"/>
    <mergeCell ref="S31:S34"/>
    <mergeCell ref="Z31:Z34"/>
    <mergeCell ref="S35:S38"/>
    <mergeCell ref="Z35:Z38"/>
    <mergeCell ref="S43:S46"/>
    <mergeCell ref="Z43:Z46"/>
    <mergeCell ref="Z39:Z42"/>
    <mergeCell ref="S39:S42"/>
    <mergeCell ref="Z47:Z50"/>
    <mergeCell ref="O51:O54"/>
    <mergeCell ref="P51:P54"/>
    <mergeCell ref="O7:O10"/>
    <mergeCell ref="A3:A82"/>
    <mergeCell ref="B3:B82"/>
    <mergeCell ref="C3:C82"/>
    <mergeCell ref="D3:D74"/>
    <mergeCell ref="E3:E74"/>
    <mergeCell ref="F3:F30"/>
    <mergeCell ref="G3:G30"/>
    <mergeCell ref="A1:A2"/>
    <mergeCell ref="B1:B2"/>
    <mergeCell ref="C1:C2"/>
    <mergeCell ref="D1:D2"/>
    <mergeCell ref="E1:E2"/>
    <mergeCell ref="F1:F2"/>
    <mergeCell ref="G1:G2"/>
    <mergeCell ref="F31:F34"/>
    <mergeCell ref="G31:G34"/>
    <mergeCell ref="H1:M1"/>
    <mergeCell ref="N1:N2"/>
    <mergeCell ref="H3:H30"/>
    <mergeCell ref="I3:I30"/>
    <mergeCell ref="J3:J30"/>
    <mergeCell ref="K3:K30"/>
    <mergeCell ref="L3:L30"/>
    <mergeCell ref="M3:M30"/>
    <mergeCell ref="O1:S1"/>
    <mergeCell ref="N7:N10"/>
    <mergeCell ref="P7:P10"/>
    <mergeCell ref="Q7:Q10"/>
    <mergeCell ref="R7:R10"/>
    <mergeCell ref="S7:S10"/>
    <mergeCell ref="N27:N30"/>
    <mergeCell ref="O27:O30"/>
    <mergeCell ref="P27:P30"/>
    <mergeCell ref="Q27:Q30"/>
    <mergeCell ref="R27:R30"/>
    <mergeCell ref="S27:S30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AC22" sqref="AC22"/>
    </sheetView>
  </sheetViews>
  <sheetFormatPr baseColWidth="10" defaultColWidth="12.625" defaultRowHeight="15" customHeight="1" x14ac:dyDescent="0.2"/>
  <cols>
    <col min="1" max="1" width="23.125" style="2" customWidth="1"/>
    <col min="2" max="2" width="28.875" style="2" customWidth="1"/>
    <col min="3" max="4" width="32" style="2" customWidth="1"/>
    <col min="5" max="6" width="22.625" style="2" customWidth="1"/>
    <col min="7" max="7" width="8" style="2" customWidth="1"/>
    <col min="8" max="9" width="8.375" style="2" customWidth="1"/>
    <col min="10" max="13" width="12" style="2" customWidth="1"/>
    <col min="14" max="14" width="34.5" style="2" customWidth="1"/>
    <col min="15" max="15" width="13.875" style="2" customWidth="1"/>
    <col min="16" max="16" width="17" style="2" customWidth="1"/>
    <col min="17" max="19" width="16" style="2" customWidth="1"/>
    <col min="20" max="20" width="30.875" style="2" customWidth="1"/>
    <col min="21" max="22" width="21.875" style="2" customWidth="1"/>
    <col min="23" max="23" width="22.5" style="2" customWidth="1"/>
    <col min="24" max="25" width="18" style="2" customWidth="1"/>
    <col min="26" max="26" width="10" style="2" customWidth="1"/>
    <col min="27" max="16384" width="12.625" style="2"/>
  </cols>
  <sheetData>
    <row r="1" spans="1:26" ht="15" customHeight="1" x14ac:dyDescent="0.25">
      <c r="A1" s="173" t="s">
        <v>0</v>
      </c>
      <c r="B1" s="175" t="s">
        <v>1</v>
      </c>
      <c r="C1" s="175" t="s">
        <v>2</v>
      </c>
      <c r="D1" s="178" t="s">
        <v>3</v>
      </c>
      <c r="E1" s="178" t="s">
        <v>4</v>
      </c>
      <c r="F1" s="255" t="s">
        <v>5</v>
      </c>
      <c r="G1" s="178" t="s">
        <v>6</v>
      </c>
      <c r="H1" s="203" t="s">
        <v>7</v>
      </c>
      <c r="I1" s="197"/>
      <c r="J1" s="197"/>
      <c r="K1" s="197"/>
      <c r="L1" s="197"/>
      <c r="M1" s="198"/>
      <c r="N1" s="256" t="s">
        <v>8</v>
      </c>
      <c r="O1" s="180" t="s">
        <v>9</v>
      </c>
      <c r="P1" s="181"/>
      <c r="Q1" s="181"/>
      <c r="R1" s="181"/>
      <c r="S1" s="182"/>
      <c r="T1" s="252" t="s">
        <v>10</v>
      </c>
      <c r="U1" s="197"/>
      <c r="V1" s="197"/>
      <c r="W1" s="197"/>
      <c r="X1" s="197"/>
      <c r="Y1" s="204"/>
      <c r="Z1" s="1"/>
    </row>
    <row r="2" spans="1:26" ht="15.75" thickBot="1" x14ac:dyDescent="0.3">
      <c r="A2" s="253"/>
      <c r="B2" s="254"/>
      <c r="C2" s="176"/>
      <c r="D2" s="176"/>
      <c r="E2" s="176"/>
      <c r="F2" s="174"/>
      <c r="G2" s="176"/>
      <c r="H2" s="38">
        <v>2019</v>
      </c>
      <c r="I2" s="38">
        <v>2020</v>
      </c>
      <c r="J2" s="38">
        <v>2021</v>
      </c>
      <c r="K2" s="38">
        <v>2022</v>
      </c>
      <c r="L2" s="38">
        <v>2023</v>
      </c>
      <c r="M2" s="39" t="s">
        <v>11</v>
      </c>
      <c r="N2" s="257"/>
      <c r="O2" s="38">
        <v>2019</v>
      </c>
      <c r="P2" s="38">
        <v>2020</v>
      </c>
      <c r="Q2" s="38">
        <v>2021</v>
      </c>
      <c r="R2" s="38">
        <v>2022</v>
      </c>
      <c r="S2" s="38">
        <v>2023</v>
      </c>
      <c r="T2" s="40" t="s">
        <v>12</v>
      </c>
      <c r="U2" s="41" t="s">
        <v>13</v>
      </c>
      <c r="V2" s="41" t="s">
        <v>14</v>
      </c>
      <c r="W2" s="41" t="s">
        <v>15</v>
      </c>
      <c r="X2" s="41" t="s">
        <v>16</v>
      </c>
      <c r="Y2" s="41" t="s">
        <v>8</v>
      </c>
      <c r="Z2" s="1"/>
    </row>
    <row r="3" spans="1:26" x14ac:dyDescent="0.25">
      <c r="A3" s="267" t="s">
        <v>136</v>
      </c>
      <c r="B3" s="268">
        <v>2018011000645</v>
      </c>
      <c r="C3" s="168" t="s">
        <v>137</v>
      </c>
      <c r="D3" s="199" t="s">
        <v>138</v>
      </c>
      <c r="E3" s="246" t="s">
        <v>139</v>
      </c>
      <c r="F3" s="246" t="s">
        <v>140</v>
      </c>
      <c r="G3" s="259" t="s">
        <v>21</v>
      </c>
      <c r="H3" s="258">
        <v>90000</v>
      </c>
      <c r="I3" s="250">
        <v>120000</v>
      </c>
      <c r="J3" s="258">
        <v>150000</v>
      </c>
      <c r="K3" s="258">
        <v>180000</v>
      </c>
      <c r="L3" s="258">
        <v>180000</v>
      </c>
      <c r="M3" s="258">
        <f>SUM(H3:L3)</f>
        <v>720000</v>
      </c>
      <c r="N3" s="246" t="s">
        <v>141</v>
      </c>
      <c r="O3" s="260">
        <v>2618147815</v>
      </c>
      <c r="P3" s="265">
        <v>6032000000</v>
      </c>
      <c r="Q3" s="260">
        <v>4756586433</v>
      </c>
      <c r="R3" s="260">
        <v>4923064866</v>
      </c>
      <c r="S3" s="260">
        <v>5095372136</v>
      </c>
      <c r="T3" s="114" t="s">
        <v>23</v>
      </c>
      <c r="U3" s="109">
        <v>630000000</v>
      </c>
      <c r="V3" s="109">
        <v>742000000</v>
      </c>
      <c r="W3" s="94">
        <v>1372000000</v>
      </c>
      <c r="X3" s="261">
        <v>6132000000</v>
      </c>
      <c r="Y3" s="261">
        <v>6032000000</v>
      </c>
      <c r="Z3" s="1"/>
    </row>
    <row r="4" spans="1:26" x14ac:dyDescent="0.25">
      <c r="A4" s="174"/>
      <c r="B4" s="257"/>
      <c r="C4" s="270"/>
      <c r="D4" s="221"/>
      <c r="E4" s="241"/>
      <c r="F4" s="241"/>
      <c r="G4" s="165"/>
      <c r="H4" s="165"/>
      <c r="I4" s="165"/>
      <c r="J4" s="165"/>
      <c r="K4" s="165"/>
      <c r="L4" s="165"/>
      <c r="M4" s="165"/>
      <c r="N4" s="241"/>
      <c r="O4" s="165"/>
      <c r="P4" s="165"/>
      <c r="Q4" s="165"/>
      <c r="R4" s="165"/>
      <c r="S4" s="165"/>
      <c r="T4" s="114" t="s">
        <v>24</v>
      </c>
      <c r="U4" s="109"/>
      <c r="V4" s="109"/>
      <c r="W4" s="94" t="s">
        <v>43</v>
      </c>
      <c r="X4" s="262"/>
      <c r="Y4" s="262"/>
      <c r="Z4" s="1"/>
    </row>
    <row r="5" spans="1:26" x14ac:dyDescent="0.25">
      <c r="A5" s="174"/>
      <c r="B5" s="257"/>
      <c r="C5" s="270"/>
      <c r="D5" s="221"/>
      <c r="E5" s="241"/>
      <c r="F5" s="241"/>
      <c r="G5" s="165"/>
      <c r="H5" s="165"/>
      <c r="I5" s="165"/>
      <c r="J5" s="165"/>
      <c r="K5" s="165"/>
      <c r="L5" s="165"/>
      <c r="M5" s="165"/>
      <c r="N5" s="241"/>
      <c r="O5" s="165"/>
      <c r="P5" s="165"/>
      <c r="Q5" s="165"/>
      <c r="R5" s="165"/>
      <c r="S5" s="165"/>
      <c r="T5" s="114" t="s">
        <v>25</v>
      </c>
      <c r="U5" s="109"/>
      <c r="V5" s="109">
        <v>2460000000</v>
      </c>
      <c r="W5" s="94">
        <v>2460000000</v>
      </c>
      <c r="X5" s="262"/>
      <c r="Y5" s="262"/>
      <c r="Z5" s="1"/>
    </row>
    <row r="6" spans="1:26" x14ac:dyDescent="0.25">
      <c r="A6" s="174"/>
      <c r="B6" s="257"/>
      <c r="C6" s="270"/>
      <c r="D6" s="221"/>
      <c r="E6" s="241"/>
      <c r="F6" s="241"/>
      <c r="G6" s="165"/>
      <c r="H6" s="165"/>
      <c r="I6" s="165"/>
      <c r="J6" s="165"/>
      <c r="K6" s="165"/>
      <c r="L6" s="165"/>
      <c r="M6" s="165"/>
      <c r="N6" s="241"/>
      <c r="O6" s="165"/>
      <c r="P6" s="165"/>
      <c r="Q6" s="165"/>
      <c r="R6" s="165"/>
      <c r="S6" s="165"/>
      <c r="T6" s="114" t="s">
        <v>26</v>
      </c>
      <c r="U6" s="109"/>
      <c r="V6" s="109">
        <v>2200000000</v>
      </c>
      <c r="W6" s="94">
        <v>2200000000</v>
      </c>
      <c r="X6" s="262"/>
      <c r="Y6" s="263"/>
      <c r="Z6" s="1"/>
    </row>
    <row r="7" spans="1:26" ht="15.75" hidden="1" customHeight="1" thickBot="1" x14ac:dyDescent="0.3">
      <c r="A7" s="174"/>
      <c r="B7" s="257"/>
      <c r="C7" s="270"/>
      <c r="D7" s="221"/>
      <c r="E7" s="241"/>
      <c r="F7" s="241"/>
      <c r="G7" s="165"/>
      <c r="H7" s="165"/>
      <c r="I7" s="165"/>
      <c r="J7" s="165"/>
      <c r="K7" s="165"/>
      <c r="L7" s="165"/>
      <c r="M7" s="165"/>
      <c r="N7" s="264" t="s">
        <v>142</v>
      </c>
      <c r="O7" s="260">
        <v>39540000</v>
      </c>
      <c r="P7" s="265" t="s">
        <v>43</v>
      </c>
      <c r="Q7" s="260">
        <v>234339379</v>
      </c>
      <c r="R7" s="260">
        <v>242541257</v>
      </c>
      <c r="S7" s="260">
        <v>251030201</v>
      </c>
      <c r="T7" s="114" t="s">
        <v>23</v>
      </c>
      <c r="U7" s="95"/>
      <c r="V7" s="95"/>
      <c r="W7" s="94" t="s">
        <v>43</v>
      </c>
      <c r="X7" s="262"/>
      <c r="Y7" s="261">
        <v>0</v>
      </c>
      <c r="Z7" s="1"/>
    </row>
    <row r="8" spans="1:26" ht="15.75" hidden="1" customHeight="1" thickBot="1" x14ac:dyDescent="0.3">
      <c r="A8" s="174"/>
      <c r="B8" s="257"/>
      <c r="C8" s="270"/>
      <c r="D8" s="221"/>
      <c r="E8" s="241"/>
      <c r="F8" s="241"/>
      <c r="G8" s="165"/>
      <c r="H8" s="165"/>
      <c r="I8" s="165"/>
      <c r="J8" s="165"/>
      <c r="K8" s="165"/>
      <c r="L8" s="165"/>
      <c r="M8" s="165"/>
      <c r="N8" s="241"/>
      <c r="O8" s="165"/>
      <c r="P8" s="165"/>
      <c r="Q8" s="165"/>
      <c r="R8" s="165"/>
      <c r="S8" s="165"/>
      <c r="T8" s="114" t="s">
        <v>24</v>
      </c>
      <c r="U8" s="95"/>
      <c r="V8" s="95"/>
      <c r="W8" s="94" t="s">
        <v>43</v>
      </c>
      <c r="X8" s="262"/>
      <c r="Y8" s="262"/>
      <c r="Z8" s="1"/>
    </row>
    <row r="9" spans="1:26" ht="30.75" hidden="1" customHeight="1" thickBot="1" x14ac:dyDescent="0.3">
      <c r="A9" s="174"/>
      <c r="B9" s="257"/>
      <c r="C9" s="270"/>
      <c r="D9" s="221"/>
      <c r="E9" s="241"/>
      <c r="F9" s="241"/>
      <c r="G9" s="165"/>
      <c r="H9" s="165"/>
      <c r="I9" s="165"/>
      <c r="J9" s="165"/>
      <c r="K9" s="165"/>
      <c r="L9" s="165"/>
      <c r="M9" s="165"/>
      <c r="N9" s="241"/>
      <c r="O9" s="165"/>
      <c r="P9" s="165"/>
      <c r="Q9" s="165"/>
      <c r="R9" s="165"/>
      <c r="S9" s="165"/>
      <c r="T9" s="114" t="s">
        <v>25</v>
      </c>
      <c r="U9" s="95"/>
      <c r="V9" s="95"/>
      <c r="W9" s="94" t="s">
        <v>43</v>
      </c>
      <c r="X9" s="262"/>
      <c r="Y9" s="262"/>
      <c r="Z9" s="1"/>
    </row>
    <row r="10" spans="1:26" ht="15.75" hidden="1" customHeight="1" thickBot="1" x14ac:dyDescent="0.3">
      <c r="A10" s="174"/>
      <c r="B10" s="257"/>
      <c r="C10" s="270"/>
      <c r="D10" s="221"/>
      <c r="E10" s="241"/>
      <c r="F10" s="241"/>
      <c r="G10" s="165"/>
      <c r="H10" s="165"/>
      <c r="I10" s="165"/>
      <c r="J10" s="165"/>
      <c r="K10" s="165"/>
      <c r="L10" s="165"/>
      <c r="M10" s="165"/>
      <c r="N10" s="241"/>
      <c r="O10" s="165"/>
      <c r="P10" s="165"/>
      <c r="Q10" s="165"/>
      <c r="R10" s="165"/>
      <c r="S10" s="165"/>
      <c r="T10" s="114" t="s">
        <v>26</v>
      </c>
      <c r="U10" s="95"/>
      <c r="V10" s="95"/>
      <c r="W10" s="94" t="s">
        <v>43</v>
      </c>
      <c r="X10" s="262"/>
      <c r="Y10" s="263"/>
      <c r="Z10" s="1"/>
    </row>
    <row r="11" spans="1:26" ht="15" customHeight="1" x14ac:dyDescent="0.25">
      <c r="A11" s="174"/>
      <c r="B11" s="257"/>
      <c r="C11" s="270"/>
      <c r="D11" s="221"/>
      <c r="E11" s="241"/>
      <c r="F11" s="241"/>
      <c r="G11" s="165"/>
      <c r="H11" s="165"/>
      <c r="I11" s="165"/>
      <c r="J11" s="165"/>
      <c r="K11" s="165"/>
      <c r="L11" s="165"/>
      <c r="M11" s="165"/>
      <c r="N11" s="240" t="s">
        <v>143</v>
      </c>
      <c r="O11" s="260">
        <v>0</v>
      </c>
      <c r="P11" s="260">
        <v>100000000</v>
      </c>
      <c r="Q11" s="260">
        <v>12937500000</v>
      </c>
      <c r="R11" s="260">
        <v>13390312500</v>
      </c>
      <c r="S11" s="260">
        <v>13858973438</v>
      </c>
      <c r="T11" s="114" t="s">
        <v>23</v>
      </c>
      <c r="U11" s="95"/>
      <c r="V11" s="95">
        <v>100000000</v>
      </c>
      <c r="W11" s="94">
        <v>100000000</v>
      </c>
      <c r="X11" s="262"/>
      <c r="Y11" s="261">
        <v>100000000</v>
      </c>
      <c r="Z11" s="1"/>
    </row>
    <row r="12" spans="1:26" x14ac:dyDescent="0.25">
      <c r="A12" s="174"/>
      <c r="B12" s="257"/>
      <c r="C12" s="270"/>
      <c r="D12" s="221"/>
      <c r="E12" s="241"/>
      <c r="F12" s="241"/>
      <c r="G12" s="165"/>
      <c r="H12" s="165"/>
      <c r="I12" s="165"/>
      <c r="J12" s="165"/>
      <c r="K12" s="165"/>
      <c r="L12" s="165"/>
      <c r="M12" s="165"/>
      <c r="N12" s="241"/>
      <c r="O12" s="165"/>
      <c r="P12" s="165"/>
      <c r="Q12" s="165"/>
      <c r="R12" s="165"/>
      <c r="S12" s="165"/>
      <c r="T12" s="114" t="s">
        <v>24</v>
      </c>
      <c r="U12" s="95"/>
      <c r="V12" s="95"/>
      <c r="W12" s="94" t="s">
        <v>43</v>
      </c>
      <c r="X12" s="262"/>
      <c r="Y12" s="262"/>
      <c r="Z12" s="1"/>
    </row>
    <row r="13" spans="1:26" x14ac:dyDescent="0.25">
      <c r="A13" s="174"/>
      <c r="B13" s="257"/>
      <c r="C13" s="270"/>
      <c r="D13" s="221"/>
      <c r="E13" s="241"/>
      <c r="F13" s="241"/>
      <c r="G13" s="165"/>
      <c r="H13" s="165"/>
      <c r="I13" s="165"/>
      <c r="J13" s="165"/>
      <c r="K13" s="165"/>
      <c r="L13" s="165"/>
      <c r="M13" s="165"/>
      <c r="N13" s="241"/>
      <c r="O13" s="165"/>
      <c r="P13" s="165"/>
      <c r="Q13" s="165"/>
      <c r="R13" s="165"/>
      <c r="S13" s="165"/>
      <c r="T13" s="114" t="s">
        <v>25</v>
      </c>
      <c r="U13" s="95"/>
      <c r="V13" s="95"/>
      <c r="W13" s="94" t="s">
        <v>43</v>
      </c>
      <c r="X13" s="262"/>
      <c r="Y13" s="262"/>
      <c r="Z13" s="1"/>
    </row>
    <row r="14" spans="1:26" x14ac:dyDescent="0.25">
      <c r="A14" s="174"/>
      <c r="B14" s="257"/>
      <c r="C14" s="270"/>
      <c r="D14" s="221"/>
      <c r="E14" s="241"/>
      <c r="F14" s="241"/>
      <c r="G14" s="165"/>
      <c r="H14" s="165"/>
      <c r="I14" s="165"/>
      <c r="J14" s="165"/>
      <c r="K14" s="165"/>
      <c r="L14" s="165"/>
      <c r="M14" s="165"/>
      <c r="N14" s="241"/>
      <c r="O14" s="165"/>
      <c r="P14" s="165"/>
      <c r="Q14" s="165"/>
      <c r="R14" s="165"/>
      <c r="S14" s="165"/>
      <c r="T14" s="114" t="s">
        <v>26</v>
      </c>
      <c r="U14" s="95"/>
      <c r="V14" s="95"/>
      <c r="W14" s="94" t="s">
        <v>43</v>
      </c>
      <c r="X14" s="263"/>
      <c r="Y14" s="263"/>
      <c r="Z14" s="1"/>
    </row>
    <row r="15" spans="1:26" ht="15" customHeight="1" x14ac:dyDescent="0.25">
      <c r="A15" s="174"/>
      <c r="B15" s="257"/>
      <c r="C15" s="270"/>
      <c r="D15" s="199" t="s">
        <v>144</v>
      </c>
      <c r="E15" s="246" t="s">
        <v>145</v>
      </c>
      <c r="F15" s="246" t="s">
        <v>146</v>
      </c>
      <c r="G15" s="259" t="s">
        <v>21</v>
      </c>
      <c r="H15" s="258">
        <v>4550000</v>
      </c>
      <c r="I15" s="250">
        <v>3050000</v>
      </c>
      <c r="J15" s="258">
        <v>3800000</v>
      </c>
      <c r="K15" s="258">
        <v>3800000</v>
      </c>
      <c r="L15" s="258">
        <v>3800000</v>
      </c>
      <c r="M15" s="258">
        <f>SUM(H15:L15)</f>
        <v>19000000</v>
      </c>
      <c r="N15" s="246" t="s">
        <v>147</v>
      </c>
      <c r="O15" s="260">
        <v>1347770768</v>
      </c>
      <c r="P15" s="260">
        <v>1756000000</v>
      </c>
      <c r="Q15" s="260">
        <v>11632106250</v>
      </c>
      <c r="R15" s="260">
        <v>12039229969</v>
      </c>
      <c r="S15" s="260">
        <v>12460603018</v>
      </c>
      <c r="T15" s="114" t="s">
        <v>23</v>
      </c>
      <c r="U15" s="95">
        <v>629000000</v>
      </c>
      <c r="V15" s="95">
        <v>727000000</v>
      </c>
      <c r="W15" s="94">
        <v>1356000000</v>
      </c>
      <c r="X15" s="261">
        <v>12868000000</v>
      </c>
      <c r="Y15" s="261">
        <v>1756000000</v>
      </c>
      <c r="Z15" s="1"/>
    </row>
    <row r="16" spans="1:26" x14ac:dyDescent="0.25">
      <c r="A16" s="174"/>
      <c r="B16" s="257"/>
      <c r="C16" s="270"/>
      <c r="D16" s="221"/>
      <c r="E16" s="241"/>
      <c r="F16" s="241"/>
      <c r="G16" s="165"/>
      <c r="H16" s="165"/>
      <c r="I16" s="165"/>
      <c r="J16" s="165"/>
      <c r="K16" s="165"/>
      <c r="L16" s="165"/>
      <c r="M16" s="165"/>
      <c r="N16" s="241"/>
      <c r="O16" s="165"/>
      <c r="P16" s="165"/>
      <c r="Q16" s="165"/>
      <c r="R16" s="165"/>
      <c r="S16" s="165"/>
      <c r="T16" s="114" t="s">
        <v>24</v>
      </c>
      <c r="U16" s="95"/>
      <c r="V16" s="95"/>
      <c r="W16" s="94">
        <v>0</v>
      </c>
      <c r="X16" s="262"/>
      <c r="Y16" s="262"/>
      <c r="Z16" s="1"/>
    </row>
    <row r="17" spans="1:26" ht="51.75" customHeight="1" x14ac:dyDescent="0.25">
      <c r="A17" s="174"/>
      <c r="B17" s="257"/>
      <c r="C17" s="270"/>
      <c r="D17" s="221"/>
      <c r="E17" s="241"/>
      <c r="F17" s="241"/>
      <c r="G17" s="165"/>
      <c r="H17" s="165"/>
      <c r="I17" s="165"/>
      <c r="J17" s="165"/>
      <c r="K17" s="165"/>
      <c r="L17" s="165"/>
      <c r="M17" s="165"/>
      <c r="N17" s="241"/>
      <c r="O17" s="165"/>
      <c r="P17" s="165"/>
      <c r="Q17" s="165"/>
      <c r="R17" s="165"/>
      <c r="S17" s="165"/>
      <c r="T17" s="114" t="s">
        <v>25</v>
      </c>
      <c r="U17" s="95"/>
      <c r="V17" s="95"/>
      <c r="W17" s="94">
        <v>0</v>
      </c>
      <c r="X17" s="262"/>
      <c r="Y17" s="262"/>
      <c r="Z17" s="1"/>
    </row>
    <row r="18" spans="1:26" x14ac:dyDescent="0.25">
      <c r="A18" s="174"/>
      <c r="B18" s="257"/>
      <c r="C18" s="270"/>
      <c r="D18" s="221"/>
      <c r="E18" s="241"/>
      <c r="F18" s="241"/>
      <c r="G18" s="165"/>
      <c r="H18" s="165"/>
      <c r="I18" s="165"/>
      <c r="J18" s="165"/>
      <c r="K18" s="165"/>
      <c r="L18" s="165"/>
      <c r="M18" s="165"/>
      <c r="N18" s="241"/>
      <c r="O18" s="165"/>
      <c r="P18" s="165"/>
      <c r="Q18" s="165"/>
      <c r="R18" s="165"/>
      <c r="S18" s="165"/>
      <c r="T18" s="114" t="s">
        <v>148</v>
      </c>
      <c r="U18" s="95"/>
      <c r="V18" s="95">
        <v>400000000</v>
      </c>
      <c r="W18" s="94">
        <v>400000000</v>
      </c>
      <c r="X18" s="262"/>
      <c r="Y18" s="263"/>
      <c r="Z18" s="1"/>
    </row>
    <row r="19" spans="1:26" ht="15" customHeight="1" x14ac:dyDescent="0.25">
      <c r="A19" s="174"/>
      <c r="B19" s="257"/>
      <c r="C19" s="270"/>
      <c r="D19" s="221"/>
      <c r="E19" s="241"/>
      <c r="F19" s="241"/>
      <c r="G19" s="165"/>
      <c r="H19" s="165"/>
      <c r="I19" s="165"/>
      <c r="J19" s="165"/>
      <c r="K19" s="165"/>
      <c r="L19" s="165"/>
      <c r="M19" s="165"/>
      <c r="N19" s="246" t="s">
        <v>149</v>
      </c>
      <c r="O19" s="260">
        <v>904798560</v>
      </c>
      <c r="P19" s="260">
        <v>3361000000</v>
      </c>
      <c r="Q19" s="260">
        <v>1499456250</v>
      </c>
      <c r="R19" s="260">
        <v>1551937219</v>
      </c>
      <c r="S19" s="260">
        <v>1606255021</v>
      </c>
      <c r="T19" s="114" t="s">
        <v>23</v>
      </c>
      <c r="U19" s="95">
        <v>361000000</v>
      </c>
      <c r="V19" s="95">
        <v>3000000000</v>
      </c>
      <c r="W19" s="94">
        <v>3361000000</v>
      </c>
      <c r="X19" s="262"/>
      <c r="Y19" s="261">
        <v>3361000000</v>
      </c>
      <c r="Z19" s="1"/>
    </row>
    <row r="20" spans="1:26" ht="15.75" customHeight="1" x14ac:dyDescent="0.25">
      <c r="A20" s="174"/>
      <c r="B20" s="257"/>
      <c r="C20" s="270"/>
      <c r="D20" s="221"/>
      <c r="E20" s="241"/>
      <c r="F20" s="241"/>
      <c r="G20" s="165"/>
      <c r="H20" s="165"/>
      <c r="I20" s="165"/>
      <c r="J20" s="165"/>
      <c r="K20" s="165"/>
      <c r="L20" s="165"/>
      <c r="M20" s="165"/>
      <c r="N20" s="241"/>
      <c r="O20" s="165"/>
      <c r="P20" s="165"/>
      <c r="Q20" s="165"/>
      <c r="R20" s="165"/>
      <c r="S20" s="165"/>
      <c r="T20" s="114" t="s">
        <v>24</v>
      </c>
      <c r="U20" s="95"/>
      <c r="V20" s="95"/>
      <c r="W20" s="94">
        <v>0</v>
      </c>
      <c r="X20" s="262"/>
      <c r="Y20" s="262"/>
      <c r="Z20" s="1"/>
    </row>
    <row r="21" spans="1:26" ht="15.75" customHeight="1" x14ac:dyDescent="0.25">
      <c r="A21" s="174"/>
      <c r="B21" s="257"/>
      <c r="C21" s="270"/>
      <c r="D21" s="221"/>
      <c r="E21" s="241"/>
      <c r="F21" s="241"/>
      <c r="G21" s="165"/>
      <c r="H21" s="165"/>
      <c r="I21" s="165"/>
      <c r="J21" s="165"/>
      <c r="K21" s="165"/>
      <c r="L21" s="165"/>
      <c r="M21" s="165"/>
      <c r="N21" s="241"/>
      <c r="O21" s="165"/>
      <c r="P21" s="165"/>
      <c r="Q21" s="165"/>
      <c r="R21" s="165"/>
      <c r="S21" s="165"/>
      <c r="T21" s="114" t="s">
        <v>25</v>
      </c>
      <c r="U21" s="95"/>
      <c r="V21" s="95"/>
      <c r="W21" s="94">
        <v>0</v>
      </c>
      <c r="X21" s="262"/>
      <c r="Y21" s="262"/>
      <c r="Z21" s="1" t="s">
        <v>150</v>
      </c>
    </row>
    <row r="22" spans="1:26" ht="15.75" customHeight="1" x14ac:dyDescent="0.25">
      <c r="A22" s="174"/>
      <c r="B22" s="257"/>
      <c r="C22" s="270"/>
      <c r="D22" s="221"/>
      <c r="E22" s="241"/>
      <c r="F22" s="241"/>
      <c r="G22" s="165"/>
      <c r="H22" s="165"/>
      <c r="I22" s="165"/>
      <c r="J22" s="165"/>
      <c r="K22" s="165"/>
      <c r="L22" s="165"/>
      <c r="M22" s="165"/>
      <c r="N22" s="241"/>
      <c r="O22" s="165"/>
      <c r="P22" s="165"/>
      <c r="Q22" s="165"/>
      <c r="R22" s="165"/>
      <c r="S22" s="165"/>
      <c r="T22" s="114" t="s">
        <v>26</v>
      </c>
      <c r="U22" s="95"/>
      <c r="V22" s="95"/>
      <c r="W22" s="94">
        <v>0</v>
      </c>
      <c r="X22" s="262"/>
      <c r="Y22" s="263"/>
      <c r="Z22" s="1"/>
    </row>
    <row r="23" spans="1:26" ht="15" customHeight="1" x14ac:dyDescent="0.25">
      <c r="A23" s="174"/>
      <c r="B23" s="257"/>
      <c r="C23" s="270"/>
      <c r="D23" s="221"/>
      <c r="E23" s="241"/>
      <c r="F23" s="241"/>
      <c r="G23" s="165"/>
      <c r="H23" s="165"/>
      <c r="I23" s="165"/>
      <c r="J23" s="165"/>
      <c r="K23" s="165"/>
      <c r="L23" s="165"/>
      <c r="M23" s="165"/>
      <c r="N23" s="246" t="s">
        <v>151</v>
      </c>
      <c r="O23" s="260">
        <v>3723416940</v>
      </c>
      <c r="P23" s="260">
        <v>6751000000</v>
      </c>
      <c r="Q23" s="260">
        <v>11359125000</v>
      </c>
      <c r="R23" s="260">
        <v>11756694375</v>
      </c>
      <c r="S23" s="260">
        <v>12168178678</v>
      </c>
      <c r="T23" s="114" t="s">
        <v>23</v>
      </c>
      <c r="U23" s="95">
        <v>1580000000</v>
      </c>
      <c r="V23" s="95">
        <v>2450000000</v>
      </c>
      <c r="W23" s="94">
        <v>4030000000</v>
      </c>
      <c r="X23" s="262"/>
      <c r="Y23" s="261">
        <v>6751000000</v>
      </c>
      <c r="Z23" s="1"/>
    </row>
    <row r="24" spans="1:26" ht="15.75" customHeight="1" x14ac:dyDescent="0.25">
      <c r="A24" s="174"/>
      <c r="B24" s="257"/>
      <c r="C24" s="270"/>
      <c r="D24" s="221"/>
      <c r="E24" s="241"/>
      <c r="F24" s="241"/>
      <c r="G24" s="165"/>
      <c r="H24" s="165"/>
      <c r="I24" s="165"/>
      <c r="J24" s="165"/>
      <c r="K24" s="165"/>
      <c r="L24" s="165"/>
      <c r="M24" s="165"/>
      <c r="N24" s="241"/>
      <c r="O24" s="165"/>
      <c r="P24" s="165"/>
      <c r="Q24" s="165"/>
      <c r="R24" s="165"/>
      <c r="S24" s="165"/>
      <c r="T24" s="114" t="s">
        <v>24</v>
      </c>
      <c r="U24" s="95">
        <v>400000000</v>
      </c>
      <c r="V24" s="95">
        <v>547000000</v>
      </c>
      <c r="W24" s="94">
        <v>947000000</v>
      </c>
      <c r="X24" s="262"/>
      <c r="Y24" s="262"/>
      <c r="Z24" s="1"/>
    </row>
    <row r="25" spans="1:26" ht="15.75" customHeight="1" x14ac:dyDescent="0.25">
      <c r="A25" s="174"/>
      <c r="B25" s="257"/>
      <c r="C25" s="270"/>
      <c r="D25" s="221"/>
      <c r="E25" s="241"/>
      <c r="F25" s="241"/>
      <c r="G25" s="165"/>
      <c r="H25" s="165"/>
      <c r="I25" s="165"/>
      <c r="J25" s="165"/>
      <c r="K25" s="165"/>
      <c r="L25" s="165"/>
      <c r="M25" s="165"/>
      <c r="N25" s="241"/>
      <c r="O25" s="165"/>
      <c r="P25" s="165"/>
      <c r="Q25" s="165"/>
      <c r="R25" s="165"/>
      <c r="S25" s="165"/>
      <c r="T25" s="114" t="s">
        <v>25</v>
      </c>
      <c r="U25" s="95"/>
      <c r="V25" s="95">
        <v>1474000000</v>
      </c>
      <c r="W25" s="94">
        <v>1474000000</v>
      </c>
      <c r="X25" s="262"/>
      <c r="Y25" s="262"/>
      <c r="Z25" s="1"/>
    </row>
    <row r="26" spans="1:26" ht="15.75" customHeight="1" x14ac:dyDescent="0.25">
      <c r="A26" s="174"/>
      <c r="B26" s="257"/>
      <c r="C26" s="270"/>
      <c r="D26" s="221"/>
      <c r="E26" s="241"/>
      <c r="F26" s="241"/>
      <c r="G26" s="165"/>
      <c r="H26" s="165"/>
      <c r="I26" s="165"/>
      <c r="J26" s="165"/>
      <c r="K26" s="165"/>
      <c r="L26" s="165"/>
      <c r="M26" s="165"/>
      <c r="N26" s="241"/>
      <c r="O26" s="165"/>
      <c r="P26" s="165"/>
      <c r="Q26" s="165"/>
      <c r="R26" s="165"/>
      <c r="S26" s="165"/>
      <c r="T26" s="114" t="s">
        <v>148</v>
      </c>
      <c r="U26" s="95"/>
      <c r="V26" s="95">
        <v>300000000</v>
      </c>
      <c r="W26" s="94">
        <v>300000000</v>
      </c>
      <c r="X26" s="262"/>
      <c r="Y26" s="263"/>
      <c r="Z26" s="1"/>
    </row>
    <row r="27" spans="1:26" ht="15" customHeight="1" x14ac:dyDescent="0.25">
      <c r="A27" s="174"/>
      <c r="B27" s="257"/>
      <c r="C27" s="270"/>
      <c r="D27" s="221"/>
      <c r="E27" s="241"/>
      <c r="F27" s="241"/>
      <c r="G27" s="165"/>
      <c r="H27" s="165"/>
      <c r="I27" s="165"/>
      <c r="J27" s="165"/>
      <c r="K27" s="165"/>
      <c r="L27" s="165"/>
      <c r="M27" s="165"/>
      <c r="N27" s="246" t="s">
        <v>152</v>
      </c>
      <c r="O27" s="260">
        <v>1205119000</v>
      </c>
      <c r="P27" s="260">
        <v>1000000000</v>
      </c>
      <c r="Q27" s="260">
        <v>2380500000</v>
      </c>
      <c r="R27" s="260">
        <v>2463817500</v>
      </c>
      <c r="S27" s="260">
        <v>2550051113</v>
      </c>
      <c r="T27" s="114" t="s">
        <v>23</v>
      </c>
      <c r="U27" s="95">
        <v>400000000</v>
      </c>
      <c r="V27" s="95">
        <v>600000000</v>
      </c>
      <c r="W27" s="94">
        <v>1000000000</v>
      </c>
      <c r="X27" s="262"/>
      <c r="Y27" s="261">
        <v>1000000000</v>
      </c>
      <c r="Z27" s="1"/>
    </row>
    <row r="28" spans="1:26" ht="15.75" customHeight="1" x14ac:dyDescent="0.25">
      <c r="A28" s="174"/>
      <c r="B28" s="257"/>
      <c r="C28" s="270"/>
      <c r="D28" s="221"/>
      <c r="E28" s="241"/>
      <c r="F28" s="241"/>
      <c r="G28" s="165"/>
      <c r="H28" s="165"/>
      <c r="I28" s="165"/>
      <c r="J28" s="165"/>
      <c r="K28" s="165"/>
      <c r="L28" s="165"/>
      <c r="M28" s="165"/>
      <c r="N28" s="241"/>
      <c r="O28" s="165"/>
      <c r="P28" s="165"/>
      <c r="Q28" s="165"/>
      <c r="R28" s="165"/>
      <c r="S28" s="165"/>
      <c r="T28" s="114" t="s">
        <v>24</v>
      </c>
      <c r="U28" s="95"/>
      <c r="V28" s="95"/>
      <c r="W28" s="94">
        <v>0</v>
      </c>
      <c r="X28" s="262"/>
      <c r="Y28" s="262"/>
      <c r="Z28" s="1"/>
    </row>
    <row r="29" spans="1:26" ht="15.75" customHeight="1" x14ac:dyDescent="0.25">
      <c r="A29" s="174"/>
      <c r="B29" s="257"/>
      <c r="C29" s="270"/>
      <c r="D29" s="221"/>
      <c r="E29" s="241"/>
      <c r="F29" s="241"/>
      <c r="G29" s="165"/>
      <c r="H29" s="165"/>
      <c r="I29" s="165"/>
      <c r="J29" s="165"/>
      <c r="K29" s="165"/>
      <c r="L29" s="165"/>
      <c r="M29" s="165"/>
      <c r="N29" s="241"/>
      <c r="O29" s="165"/>
      <c r="P29" s="165"/>
      <c r="Q29" s="165"/>
      <c r="R29" s="165"/>
      <c r="S29" s="165"/>
      <c r="T29" s="114" t="s">
        <v>25</v>
      </c>
      <c r="U29" s="95"/>
      <c r="V29" s="95"/>
      <c r="W29" s="94">
        <v>0</v>
      </c>
      <c r="X29" s="262"/>
      <c r="Y29" s="262"/>
      <c r="Z29" s="1"/>
    </row>
    <row r="30" spans="1:26" ht="15.75" customHeight="1" x14ac:dyDescent="0.25">
      <c r="A30" s="174"/>
      <c r="B30" s="257"/>
      <c r="C30" s="270"/>
      <c r="D30" s="221"/>
      <c r="E30" s="241"/>
      <c r="F30" s="241"/>
      <c r="G30" s="165"/>
      <c r="H30" s="165"/>
      <c r="I30" s="165"/>
      <c r="J30" s="165"/>
      <c r="K30" s="165"/>
      <c r="L30" s="165"/>
      <c r="M30" s="165"/>
      <c r="N30" s="241"/>
      <c r="O30" s="165"/>
      <c r="P30" s="165"/>
      <c r="Q30" s="165"/>
      <c r="R30" s="165"/>
      <c r="S30" s="165"/>
      <c r="T30" s="114" t="s">
        <v>148</v>
      </c>
      <c r="U30" s="95"/>
      <c r="V30" s="95"/>
      <c r="W30" s="94"/>
      <c r="X30" s="262"/>
      <c r="Y30" s="263"/>
      <c r="Z30" s="1"/>
    </row>
    <row r="31" spans="1:26" ht="15" customHeight="1" x14ac:dyDescent="0.25">
      <c r="A31" s="174"/>
      <c r="B31" s="257"/>
      <c r="C31" s="270"/>
      <c r="D31" s="221"/>
      <c r="E31" s="241"/>
      <c r="F31" s="241"/>
      <c r="G31" s="165"/>
      <c r="H31" s="165"/>
      <c r="I31" s="165"/>
      <c r="J31" s="165"/>
      <c r="K31" s="165"/>
      <c r="L31" s="165"/>
      <c r="M31" s="165"/>
      <c r="N31" s="246" t="s">
        <v>153</v>
      </c>
      <c r="O31" s="266">
        <v>0</v>
      </c>
      <c r="P31" s="260">
        <v>0</v>
      </c>
      <c r="Q31" s="266">
        <v>0</v>
      </c>
      <c r="R31" s="266">
        <v>0</v>
      </c>
      <c r="S31" s="266">
        <v>0</v>
      </c>
      <c r="T31" s="114" t="s">
        <v>23</v>
      </c>
      <c r="U31" s="95"/>
      <c r="V31" s="95"/>
      <c r="W31" s="94"/>
      <c r="X31" s="262"/>
      <c r="Y31" s="261">
        <v>0</v>
      </c>
      <c r="Z31" s="1"/>
    </row>
    <row r="32" spans="1:26" ht="15.75" customHeight="1" x14ac:dyDescent="0.25">
      <c r="A32" s="174"/>
      <c r="B32" s="257"/>
      <c r="C32" s="270"/>
      <c r="D32" s="221"/>
      <c r="E32" s="241"/>
      <c r="F32" s="241"/>
      <c r="G32" s="165"/>
      <c r="H32" s="165"/>
      <c r="I32" s="165"/>
      <c r="J32" s="165"/>
      <c r="K32" s="165"/>
      <c r="L32" s="165"/>
      <c r="M32" s="165"/>
      <c r="N32" s="241"/>
      <c r="O32" s="165"/>
      <c r="P32" s="165"/>
      <c r="Q32" s="165"/>
      <c r="R32" s="165"/>
      <c r="S32" s="165"/>
      <c r="T32" s="114" t="s">
        <v>24</v>
      </c>
      <c r="U32" s="95"/>
      <c r="V32" s="95"/>
      <c r="W32" s="94"/>
      <c r="X32" s="262"/>
      <c r="Y32" s="262"/>
      <c r="Z32" s="1"/>
    </row>
    <row r="33" spans="1:26" ht="15.75" customHeight="1" x14ac:dyDescent="0.25">
      <c r="A33" s="174"/>
      <c r="B33" s="257"/>
      <c r="C33" s="270"/>
      <c r="D33" s="221"/>
      <c r="E33" s="241"/>
      <c r="F33" s="241"/>
      <c r="G33" s="165"/>
      <c r="H33" s="165"/>
      <c r="I33" s="165"/>
      <c r="J33" s="165"/>
      <c r="K33" s="165"/>
      <c r="L33" s="165"/>
      <c r="M33" s="165"/>
      <c r="N33" s="241"/>
      <c r="O33" s="165"/>
      <c r="P33" s="165"/>
      <c r="Q33" s="165"/>
      <c r="R33" s="165"/>
      <c r="S33" s="165"/>
      <c r="T33" s="114" t="s">
        <v>25</v>
      </c>
      <c r="U33" s="95"/>
      <c r="V33" s="95"/>
      <c r="W33" s="94"/>
      <c r="X33" s="262"/>
      <c r="Y33" s="262"/>
      <c r="Z33" s="1"/>
    </row>
    <row r="34" spans="1:26" ht="15.75" customHeight="1" thickBot="1" x14ac:dyDescent="0.3">
      <c r="A34" s="253"/>
      <c r="B34" s="269"/>
      <c r="C34" s="270"/>
      <c r="D34" s="221"/>
      <c r="E34" s="241"/>
      <c r="F34" s="241"/>
      <c r="G34" s="165"/>
      <c r="H34" s="165"/>
      <c r="I34" s="165"/>
      <c r="J34" s="165"/>
      <c r="K34" s="165"/>
      <c r="L34" s="165"/>
      <c r="M34" s="165"/>
      <c r="N34" s="241"/>
      <c r="O34" s="165"/>
      <c r="P34" s="165"/>
      <c r="Q34" s="165"/>
      <c r="R34" s="165"/>
      <c r="S34" s="165"/>
      <c r="T34" s="114" t="s">
        <v>26</v>
      </c>
      <c r="U34" s="95"/>
      <c r="V34" s="95"/>
      <c r="W34" s="94">
        <v>0</v>
      </c>
      <c r="X34" s="263"/>
      <c r="Y34" s="263"/>
      <c r="Z34" s="1"/>
    </row>
    <row r="35" spans="1:26" ht="15.75" customHeight="1" thickBot="1" x14ac:dyDescent="0.3">
      <c r="A35" s="200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2" t="s">
        <v>154</v>
      </c>
      <c r="U35" s="22">
        <f>SUM(U3:U34)</f>
        <v>4000000000</v>
      </c>
      <c r="V35" s="22">
        <f>SUM(V3:V34)</f>
        <v>15000000000</v>
      </c>
      <c r="W35" s="22">
        <f>U35+V35</f>
        <v>19000000000</v>
      </c>
      <c r="X35" s="22">
        <f t="shared" ref="X35:Y35" si="0">SUM(X3:X34)</f>
        <v>19000000000</v>
      </c>
      <c r="Y35" s="22">
        <f t="shared" si="0"/>
        <v>19000000000</v>
      </c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36" t="s">
        <v>135</v>
      </c>
      <c r="U36" s="5">
        <v>4000000000</v>
      </c>
      <c r="V36" s="5">
        <v>15000000000</v>
      </c>
      <c r="W36" s="5">
        <f>U36+V36</f>
        <v>19000000000</v>
      </c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36"/>
      <c r="U37" s="5">
        <f>U36-U35</f>
        <v>0</v>
      </c>
      <c r="V37" s="5">
        <f>V36-V35</f>
        <v>0</v>
      </c>
      <c r="W37" s="5">
        <f>W36-W35</f>
        <v>0</v>
      </c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93">
    <mergeCell ref="A35:T35"/>
    <mergeCell ref="H15:H34"/>
    <mergeCell ref="I15:I34"/>
    <mergeCell ref="J15:J34"/>
    <mergeCell ref="K15:K34"/>
    <mergeCell ref="L15:L34"/>
    <mergeCell ref="M15:M34"/>
    <mergeCell ref="A3:A34"/>
    <mergeCell ref="B3:B34"/>
    <mergeCell ref="C3:C34"/>
    <mergeCell ref="D3:D14"/>
    <mergeCell ref="E3:E14"/>
    <mergeCell ref="F3:F14"/>
    <mergeCell ref="G3:G14"/>
    <mergeCell ref="S3:S6"/>
    <mergeCell ref="H3:H14"/>
    <mergeCell ref="Y31:Y34"/>
    <mergeCell ref="Y23:Y26"/>
    <mergeCell ref="N27:N30"/>
    <mergeCell ref="O27:O30"/>
    <mergeCell ref="P27:P30"/>
    <mergeCell ref="Q27:Q30"/>
    <mergeCell ref="R27:R30"/>
    <mergeCell ref="S27:S30"/>
    <mergeCell ref="Y27:Y30"/>
    <mergeCell ref="Y15:Y18"/>
    <mergeCell ref="P23:P26"/>
    <mergeCell ref="Q23:Q26"/>
    <mergeCell ref="R23:R26"/>
    <mergeCell ref="S23:S26"/>
    <mergeCell ref="P15:P18"/>
    <mergeCell ref="Q15:Q18"/>
    <mergeCell ref="R15:R18"/>
    <mergeCell ref="S15:S18"/>
    <mergeCell ref="X15:X34"/>
    <mergeCell ref="P31:P34"/>
    <mergeCell ref="Q31:Q34"/>
    <mergeCell ref="R31:R34"/>
    <mergeCell ref="S31:S34"/>
    <mergeCell ref="P19:P22"/>
    <mergeCell ref="Q19:Q22"/>
    <mergeCell ref="R19:R22"/>
    <mergeCell ref="S19:S22"/>
    <mergeCell ref="Y19:Y22"/>
    <mergeCell ref="O15:O18"/>
    <mergeCell ref="N23:N26"/>
    <mergeCell ref="O23:O26"/>
    <mergeCell ref="N31:N34"/>
    <mergeCell ref="O31:O34"/>
    <mergeCell ref="N19:N22"/>
    <mergeCell ref="O19:O22"/>
    <mergeCell ref="Y11:Y14"/>
    <mergeCell ref="X3:X14"/>
    <mergeCell ref="Y3:Y6"/>
    <mergeCell ref="N7:N10"/>
    <mergeCell ref="O7:O10"/>
    <mergeCell ref="P7:P10"/>
    <mergeCell ref="Q7:Q10"/>
    <mergeCell ref="R7:R10"/>
    <mergeCell ref="S7:S10"/>
    <mergeCell ref="Y7:Y10"/>
    <mergeCell ref="N3:N6"/>
    <mergeCell ref="O3:O6"/>
    <mergeCell ref="P3:P6"/>
    <mergeCell ref="Q3:Q6"/>
    <mergeCell ref="R3:R6"/>
    <mergeCell ref="O11:O14"/>
    <mergeCell ref="P11:P14"/>
    <mergeCell ref="Q11:Q14"/>
    <mergeCell ref="R11:R14"/>
    <mergeCell ref="S11:S14"/>
    <mergeCell ref="D15:D34"/>
    <mergeCell ref="E15:E34"/>
    <mergeCell ref="F15:F34"/>
    <mergeCell ref="G15:G34"/>
    <mergeCell ref="N11:N14"/>
    <mergeCell ref="N15:N18"/>
    <mergeCell ref="I3:I14"/>
    <mergeCell ref="J3:J14"/>
    <mergeCell ref="K3:K14"/>
    <mergeCell ref="L3:L14"/>
    <mergeCell ref="M3:M14"/>
    <mergeCell ref="O1:S1"/>
    <mergeCell ref="T1:Y1"/>
    <mergeCell ref="A1:A2"/>
    <mergeCell ref="B1:B2"/>
    <mergeCell ref="C1:C2"/>
    <mergeCell ref="D1:D2"/>
    <mergeCell ref="E1:E2"/>
    <mergeCell ref="F1:F2"/>
    <mergeCell ref="G1:G2"/>
    <mergeCell ref="H1:M1"/>
    <mergeCell ref="N1:N2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8"/>
  <sheetViews>
    <sheetView topLeftCell="V1" zoomScale="90" zoomScaleNormal="90" workbookViewId="0">
      <pane ySplit="2" topLeftCell="A3" activePane="bottomLeft" state="frozen"/>
      <selection pane="bottomLeft" activeCell="AA14" sqref="AA14"/>
    </sheetView>
  </sheetViews>
  <sheetFormatPr baseColWidth="10" defaultColWidth="12.625" defaultRowHeight="15" customHeight="1" x14ac:dyDescent="0.2"/>
  <cols>
    <col min="1" max="1" width="27.875" style="2" customWidth="1"/>
    <col min="2" max="2" width="34.5" style="2" customWidth="1"/>
    <col min="3" max="6" width="32" style="2" customWidth="1"/>
    <col min="7" max="7" width="9.375" style="2" customWidth="1"/>
    <col min="8" max="13" width="9.75" style="2" customWidth="1"/>
    <col min="14" max="14" width="34.5" style="2" customWidth="1"/>
    <col min="15" max="19" width="15.375" style="2" customWidth="1"/>
    <col min="20" max="20" width="30.875" style="2" customWidth="1"/>
    <col min="21" max="22" width="21.875" style="2" customWidth="1"/>
    <col min="23" max="23" width="22.5" style="2" customWidth="1"/>
    <col min="24" max="25" width="18" style="2" customWidth="1"/>
    <col min="26" max="16384" width="12.625" style="2"/>
  </cols>
  <sheetData>
    <row r="1" spans="1:25" ht="15" customHeight="1" x14ac:dyDescent="0.2">
      <c r="A1" s="173" t="s">
        <v>0</v>
      </c>
      <c r="B1" s="175" t="s">
        <v>1</v>
      </c>
      <c r="C1" s="175" t="s">
        <v>2</v>
      </c>
      <c r="D1" s="178" t="s">
        <v>3</v>
      </c>
      <c r="E1" s="256" t="s">
        <v>4</v>
      </c>
      <c r="F1" s="255" t="s">
        <v>5</v>
      </c>
      <c r="G1" s="178" t="s">
        <v>6</v>
      </c>
      <c r="H1" s="203" t="s">
        <v>7</v>
      </c>
      <c r="I1" s="197"/>
      <c r="J1" s="197"/>
      <c r="K1" s="197"/>
      <c r="L1" s="197"/>
      <c r="M1" s="198"/>
      <c r="N1" s="283" t="s">
        <v>8</v>
      </c>
      <c r="O1" s="180" t="s">
        <v>9</v>
      </c>
      <c r="P1" s="181"/>
      <c r="Q1" s="181"/>
      <c r="R1" s="181"/>
      <c r="S1" s="182"/>
      <c r="T1" s="252" t="s">
        <v>10</v>
      </c>
      <c r="U1" s="197"/>
      <c r="V1" s="197"/>
      <c r="W1" s="197"/>
      <c r="X1" s="197"/>
      <c r="Y1" s="197"/>
    </row>
    <row r="2" spans="1:25" ht="15.75" thickBot="1" x14ac:dyDescent="0.25">
      <c r="A2" s="280"/>
      <c r="B2" s="281"/>
      <c r="C2" s="281"/>
      <c r="D2" s="281"/>
      <c r="E2" s="282"/>
      <c r="F2" s="253"/>
      <c r="G2" s="254"/>
      <c r="H2" s="6">
        <v>2019</v>
      </c>
      <c r="I2" s="6">
        <v>2020</v>
      </c>
      <c r="J2" s="6">
        <v>2021</v>
      </c>
      <c r="K2" s="6">
        <v>2022</v>
      </c>
      <c r="L2" s="6">
        <v>2023</v>
      </c>
      <c r="M2" s="50" t="s">
        <v>11</v>
      </c>
      <c r="N2" s="284"/>
      <c r="O2" s="6">
        <v>2019</v>
      </c>
      <c r="P2" s="6">
        <v>2020</v>
      </c>
      <c r="Q2" s="6">
        <v>2021</v>
      </c>
      <c r="R2" s="6">
        <v>2022</v>
      </c>
      <c r="S2" s="6">
        <v>2023</v>
      </c>
      <c r="T2" s="51" t="s">
        <v>12</v>
      </c>
      <c r="U2" s="7" t="s">
        <v>13</v>
      </c>
      <c r="V2" s="7" t="s">
        <v>14</v>
      </c>
      <c r="W2" s="7" t="s">
        <v>15</v>
      </c>
      <c r="X2" s="7" t="s">
        <v>16</v>
      </c>
      <c r="Y2" s="52" t="s">
        <v>8</v>
      </c>
    </row>
    <row r="3" spans="1:25" ht="30" customHeight="1" x14ac:dyDescent="0.2">
      <c r="A3" s="271" t="s">
        <v>155</v>
      </c>
      <c r="B3" s="272">
        <v>2018011000662</v>
      </c>
      <c r="C3" s="273" t="s">
        <v>156</v>
      </c>
      <c r="D3" s="276" t="s">
        <v>157</v>
      </c>
      <c r="E3" s="276" t="s">
        <v>158</v>
      </c>
      <c r="F3" s="276" t="s">
        <v>159</v>
      </c>
      <c r="G3" s="279" t="s">
        <v>21</v>
      </c>
      <c r="H3" s="286">
        <v>20</v>
      </c>
      <c r="I3" s="287">
        <v>11</v>
      </c>
      <c r="J3" s="286">
        <v>20</v>
      </c>
      <c r="K3" s="286">
        <v>20</v>
      </c>
      <c r="L3" s="286">
        <v>20</v>
      </c>
      <c r="M3" s="286">
        <f>SUM(H3:L3)</f>
        <v>91</v>
      </c>
      <c r="N3" s="297" t="s">
        <v>160</v>
      </c>
      <c r="O3" s="285">
        <v>208162925</v>
      </c>
      <c r="P3" s="298">
        <v>250000000</v>
      </c>
      <c r="Q3" s="285">
        <v>644780000</v>
      </c>
      <c r="R3" s="285">
        <v>664123400</v>
      </c>
      <c r="S3" s="285">
        <v>684047102</v>
      </c>
      <c r="T3" s="9" t="s">
        <v>23</v>
      </c>
      <c r="U3" s="10"/>
      <c r="V3" s="10">
        <v>250000000</v>
      </c>
      <c r="W3" s="53">
        <v>250000000</v>
      </c>
      <c r="X3" s="294">
        <v>2500000000</v>
      </c>
      <c r="Y3" s="285">
        <v>250000000</v>
      </c>
    </row>
    <row r="4" spans="1:25" x14ac:dyDescent="0.2">
      <c r="A4" s="174"/>
      <c r="B4" s="176"/>
      <c r="C4" s="274"/>
      <c r="D4" s="277"/>
      <c r="E4" s="277"/>
      <c r="F4" s="277"/>
      <c r="G4" s="176"/>
      <c r="H4" s="176"/>
      <c r="I4" s="176"/>
      <c r="J4" s="176"/>
      <c r="K4" s="176"/>
      <c r="L4" s="176"/>
      <c r="M4" s="176"/>
      <c r="N4" s="257"/>
      <c r="O4" s="176"/>
      <c r="P4" s="176"/>
      <c r="Q4" s="176"/>
      <c r="R4" s="176"/>
      <c r="S4" s="176"/>
      <c r="T4" s="12" t="s">
        <v>24</v>
      </c>
      <c r="U4" s="13"/>
      <c r="V4" s="13"/>
      <c r="W4" s="46">
        <v>0</v>
      </c>
      <c r="X4" s="295"/>
      <c r="Y4" s="292"/>
    </row>
    <row r="5" spans="1:25" ht="30" x14ac:dyDescent="0.2">
      <c r="A5" s="174"/>
      <c r="B5" s="176"/>
      <c r="C5" s="274"/>
      <c r="D5" s="277"/>
      <c r="E5" s="277"/>
      <c r="F5" s="277"/>
      <c r="G5" s="176"/>
      <c r="H5" s="176"/>
      <c r="I5" s="176"/>
      <c r="J5" s="176"/>
      <c r="K5" s="176"/>
      <c r="L5" s="176"/>
      <c r="M5" s="176"/>
      <c r="N5" s="257"/>
      <c r="O5" s="176"/>
      <c r="P5" s="176"/>
      <c r="Q5" s="176"/>
      <c r="R5" s="176"/>
      <c r="S5" s="176"/>
      <c r="T5" s="12" t="s">
        <v>25</v>
      </c>
      <c r="U5" s="13"/>
      <c r="V5" s="13">
        <v>0</v>
      </c>
      <c r="W5" s="46">
        <v>0</v>
      </c>
      <c r="X5" s="295"/>
      <c r="Y5" s="292"/>
    </row>
    <row r="6" spans="1:25" x14ac:dyDescent="0.2">
      <c r="A6" s="174"/>
      <c r="B6" s="176"/>
      <c r="C6" s="274"/>
      <c r="D6" s="277"/>
      <c r="E6" s="277"/>
      <c r="F6" s="277"/>
      <c r="G6" s="176"/>
      <c r="H6" s="176"/>
      <c r="I6" s="176"/>
      <c r="J6" s="176"/>
      <c r="K6" s="176"/>
      <c r="L6" s="176"/>
      <c r="M6" s="176"/>
      <c r="N6" s="289"/>
      <c r="O6" s="281"/>
      <c r="P6" s="281"/>
      <c r="Q6" s="281"/>
      <c r="R6" s="281"/>
      <c r="S6" s="281"/>
      <c r="T6" s="15" t="s">
        <v>26</v>
      </c>
      <c r="U6" s="16"/>
      <c r="V6" s="16"/>
      <c r="W6" s="54">
        <v>0</v>
      </c>
      <c r="X6" s="295"/>
      <c r="Y6" s="293"/>
    </row>
    <row r="7" spans="1:25" x14ac:dyDescent="0.2">
      <c r="A7" s="174"/>
      <c r="B7" s="176"/>
      <c r="C7" s="274"/>
      <c r="D7" s="277"/>
      <c r="E7" s="277"/>
      <c r="F7" s="277"/>
      <c r="G7" s="176"/>
      <c r="H7" s="176"/>
      <c r="I7" s="176"/>
      <c r="J7" s="176"/>
      <c r="K7" s="176"/>
      <c r="L7" s="176"/>
      <c r="M7" s="176"/>
      <c r="N7" s="288" t="s">
        <v>161</v>
      </c>
      <c r="O7" s="290">
        <v>1017328255</v>
      </c>
      <c r="P7" s="291">
        <v>1379500000</v>
      </c>
      <c r="Q7" s="290">
        <v>2599720000</v>
      </c>
      <c r="R7" s="290">
        <v>2677711600</v>
      </c>
      <c r="S7" s="290">
        <v>2758042948</v>
      </c>
      <c r="T7" s="17" t="s">
        <v>23</v>
      </c>
      <c r="U7" s="18"/>
      <c r="V7" s="18">
        <v>700000000</v>
      </c>
      <c r="W7" s="45">
        <v>700000000</v>
      </c>
      <c r="X7" s="295"/>
      <c r="Y7" s="290">
        <v>1379500000</v>
      </c>
    </row>
    <row r="8" spans="1:25" x14ac:dyDescent="0.2">
      <c r="A8" s="174"/>
      <c r="B8" s="176"/>
      <c r="C8" s="274"/>
      <c r="D8" s="277"/>
      <c r="E8" s="277"/>
      <c r="F8" s="277"/>
      <c r="G8" s="176"/>
      <c r="H8" s="176"/>
      <c r="I8" s="176"/>
      <c r="J8" s="176"/>
      <c r="K8" s="176"/>
      <c r="L8" s="176"/>
      <c r="M8" s="176"/>
      <c r="N8" s="257"/>
      <c r="O8" s="176"/>
      <c r="P8" s="176"/>
      <c r="Q8" s="176"/>
      <c r="R8" s="176"/>
      <c r="S8" s="176"/>
      <c r="T8" s="12" t="s">
        <v>24</v>
      </c>
      <c r="U8" s="13"/>
      <c r="V8" s="13">
        <v>20500000</v>
      </c>
      <c r="W8" s="46">
        <v>20500000</v>
      </c>
      <c r="X8" s="295"/>
      <c r="Y8" s="292"/>
    </row>
    <row r="9" spans="1:25" ht="30" x14ac:dyDescent="0.2">
      <c r="A9" s="174"/>
      <c r="B9" s="176"/>
      <c r="C9" s="274"/>
      <c r="D9" s="277"/>
      <c r="E9" s="277"/>
      <c r="F9" s="277"/>
      <c r="G9" s="176"/>
      <c r="H9" s="176"/>
      <c r="I9" s="176"/>
      <c r="J9" s="176"/>
      <c r="K9" s="176"/>
      <c r="L9" s="176"/>
      <c r="M9" s="176"/>
      <c r="N9" s="257"/>
      <c r="O9" s="176"/>
      <c r="P9" s="176"/>
      <c r="Q9" s="176"/>
      <c r="R9" s="176"/>
      <c r="S9" s="176"/>
      <c r="T9" s="12" t="s">
        <v>25</v>
      </c>
      <c r="U9" s="13"/>
      <c r="V9" s="13">
        <v>559000000</v>
      </c>
      <c r="W9" s="46">
        <v>559000000</v>
      </c>
      <c r="X9" s="295"/>
      <c r="Y9" s="292"/>
    </row>
    <row r="10" spans="1:25" x14ac:dyDescent="0.2">
      <c r="A10" s="174"/>
      <c r="B10" s="176"/>
      <c r="C10" s="274"/>
      <c r="D10" s="277"/>
      <c r="E10" s="277"/>
      <c r="F10" s="277"/>
      <c r="G10" s="176"/>
      <c r="H10" s="176"/>
      <c r="I10" s="176"/>
      <c r="J10" s="176"/>
      <c r="K10" s="176"/>
      <c r="L10" s="176"/>
      <c r="M10" s="176"/>
      <c r="N10" s="289"/>
      <c r="O10" s="281"/>
      <c r="P10" s="281"/>
      <c r="Q10" s="281"/>
      <c r="R10" s="281"/>
      <c r="S10" s="281"/>
      <c r="T10" s="15" t="s">
        <v>26</v>
      </c>
      <c r="U10" s="16"/>
      <c r="V10" s="16">
        <v>100000000</v>
      </c>
      <c r="W10" s="54">
        <v>100000000</v>
      </c>
      <c r="X10" s="295"/>
      <c r="Y10" s="293"/>
    </row>
    <row r="11" spans="1:25" x14ac:dyDescent="0.2">
      <c r="A11" s="174"/>
      <c r="B11" s="176"/>
      <c r="C11" s="274"/>
      <c r="D11" s="277"/>
      <c r="E11" s="277"/>
      <c r="F11" s="277"/>
      <c r="G11" s="176"/>
      <c r="H11" s="176"/>
      <c r="I11" s="176"/>
      <c r="J11" s="176"/>
      <c r="K11" s="176"/>
      <c r="L11" s="176"/>
      <c r="M11" s="176"/>
      <c r="N11" s="288" t="s">
        <v>162</v>
      </c>
      <c r="O11" s="290">
        <v>382896300</v>
      </c>
      <c r="P11" s="291">
        <v>405000000</v>
      </c>
      <c r="Q11" s="290">
        <v>1236000000</v>
      </c>
      <c r="R11" s="290">
        <v>1273080000</v>
      </c>
      <c r="S11" s="290">
        <v>1311272400</v>
      </c>
      <c r="T11" s="17" t="s">
        <v>23</v>
      </c>
      <c r="U11" s="18"/>
      <c r="V11" s="18">
        <v>220000000</v>
      </c>
      <c r="W11" s="45">
        <v>220000000</v>
      </c>
      <c r="X11" s="295"/>
      <c r="Y11" s="290">
        <v>405000000</v>
      </c>
    </row>
    <row r="12" spans="1:25" x14ac:dyDescent="0.2">
      <c r="A12" s="174"/>
      <c r="B12" s="176"/>
      <c r="C12" s="274"/>
      <c r="D12" s="277"/>
      <c r="E12" s="277"/>
      <c r="F12" s="277"/>
      <c r="G12" s="176"/>
      <c r="H12" s="176"/>
      <c r="I12" s="176"/>
      <c r="J12" s="176"/>
      <c r="K12" s="176"/>
      <c r="L12" s="176"/>
      <c r="M12" s="176"/>
      <c r="N12" s="257"/>
      <c r="O12" s="176"/>
      <c r="P12" s="176"/>
      <c r="Q12" s="176"/>
      <c r="R12" s="176"/>
      <c r="S12" s="176"/>
      <c r="T12" s="12" t="s">
        <v>24</v>
      </c>
      <c r="U12" s="20"/>
      <c r="V12" s="20">
        <v>15000000</v>
      </c>
      <c r="W12" s="46">
        <v>15000000</v>
      </c>
      <c r="X12" s="295"/>
      <c r="Y12" s="292"/>
    </row>
    <row r="13" spans="1:25" ht="30" x14ac:dyDescent="0.2">
      <c r="A13" s="174"/>
      <c r="B13" s="176"/>
      <c r="C13" s="274"/>
      <c r="D13" s="277"/>
      <c r="E13" s="277"/>
      <c r="F13" s="277"/>
      <c r="G13" s="176"/>
      <c r="H13" s="176"/>
      <c r="I13" s="176"/>
      <c r="J13" s="176"/>
      <c r="K13" s="176"/>
      <c r="L13" s="176"/>
      <c r="M13" s="176"/>
      <c r="N13" s="257"/>
      <c r="O13" s="176"/>
      <c r="P13" s="176"/>
      <c r="Q13" s="176"/>
      <c r="R13" s="176"/>
      <c r="S13" s="176"/>
      <c r="T13" s="12" t="s">
        <v>25</v>
      </c>
      <c r="U13" s="20"/>
      <c r="V13" s="20">
        <v>170000000</v>
      </c>
      <c r="W13" s="46">
        <v>170000000</v>
      </c>
      <c r="X13" s="295"/>
      <c r="Y13" s="292"/>
    </row>
    <row r="14" spans="1:25" x14ac:dyDescent="0.2">
      <c r="A14" s="174"/>
      <c r="B14" s="176"/>
      <c r="C14" s="274"/>
      <c r="D14" s="277"/>
      <c r="E14" s="277"/>
      <c r="F14" s="277"/>
      <c r="G14" s="176"/>
      <c r="H14" s="176"/>
      <c r="I14" s="176"/>
      <c r="J14" s="176"/>
      <c r="K14" s="176"/>
      <c r="L14" s="176"/>
      <c r="M14" s="176"/>
      <c r="N14" s="289"/>
      <c r="O14" s="281"/>
      <c r="P14" s="281"/>
      <c r="Q14" s="281"/>
      <c r="R14" s="281"/>
      <c r="S14" s="281"/>
      <c r="T14" s="15" t="s">
        <v>26</v>
      </c>
      <c r="U14" s="16"/>
      <c r="V14" s="16"/>
      <c r="W14" s="54">
        <v>0</v>
      </c>
      <c r="X14" s="295"/>
      <c r="Y14" s="293"/>
    </row>
    <row r="15" spans="1:25" x14ac:dyDescent="0.2">
      <c r="A15" s="174"/>
      <c r="B15" s="176"/>
      <c r="C15" s="274"/>
      <c r="D15" s="277"/>
      <c r="E15" s="277"/>
      <c r="F15" s="277"/>
      <c r="G15" s="176"/>
      <c r="H15" s="176"/>
      <c r="I15" s="176"/>
      <c r="J15" s="176"/>
      <c r="K15" s="176"/>
      <c r="L15" s="176"/>
      <c r="M15" s="176"/>
      <c r="N15" s="288" t="s">
        <v>163</v>
      </c>
      <c r="O15" s="290">
        <v>891612520</v>
      </c>
      <c r="P15" s="291">
        <v>465500000</v>
      </c>
      <c r="Q15" s="290">
        <v>817820000</v>
      </c>
      <c r="R15" s="290">
        <v>842354600</v>
      </c>
      <c r="S15" s="290">
        <v>867625238</v>
      </c>
      <c r="T15" s="17" t="s">
        <v>23</v>
      </c>
      <c r="U15" s="91"/>
      <c r="V15" s="91">
        <v>350000000</v>
      </c>
      <c r="W15" s="45">
        <v>350000000</v>
      </c>
      <c r="X15" s="295"/>
      <c r="Y15" s="290">
        <v>465500000</v>
      </c>
    </row>
    <row r="16" spans="1:25" x14ac:dyDescent="0.2">
      <c r="A16" s="174"/>
      <c r="B16" s="176"/>
      <c r="C16" s="274"/>
      <c r="D16" s="277"/>
      <c r="E16" s="277"/>
      <c r="F16" s="277"/>
      <c r="G16" s="176"/>
      <c r="H16" s="176"/>
      <c r="I16" s="176"/>
      <c r="J16" s="176"/>
      <c r="K16" s="176"/>
      <c r="L16" s="176"/>
      <c r="M16" s="176"/>
      <c r="N16" s="257"/>
      <c r="O16" s="176"/>
      <c r="P16" s="176"/>
      <c r="Q16" s="176"/>
      <c r="R16" s="176"/>
      <c r="S16" s="176"/>
      <c r="T16" s="12" t="s">
        <v>24</v>
      </c>
      <c r="U16" s="20"/>
      <c r="V16" s="20">
        <v>15500000</v>
      </c>
      <c r="W16" s="46">
        <v>15500000</v>
      </c>
      <c r="X16" s="295"/>
      <c r="Y16" s="292"/>
    </row>
    <row r="17" spans="1:25" ht="30" x14ac:dyDescent="0.2">
      <c r="A17" s="174"/>
      <c r="B17" s="176"/>
      <c r="C17" s="274"/>
      <c r="D17" s="277"/>
      <c r="E17" s="277"/>
      <c r="F17" s="277"/>
      <c r="G17" s="176"/>
      <c r="H17" s="176"/>
      <c r="I17" s="176"/>
      <c r="J17" s="176"/>
      <c r="K17" s="176"/>
      <c r="L17" s="176"/>
      <c r="M17" s="176"/>
      <c r="N17" s="257"/>
      <c r="O17" s="176"/>
      <c r="P17" s="176"/>
      <c r="Q17" s="176"/>
      <c r="R17" s="176"/>
      <c r="S17" s="176"/>
      <c r="T17" s="12" t="s">
        <v>25</v>
      </c>
      <c r="U17" s="20"/>
      <c r="V17" s="20">
        <v>100000000</v>
      </c>
      <c r="W17" s="46">
        <v>100000000</v>
      </c>
      <c r="X17" s="295"/>
      <c r="Y17" s="292"/>
    </row>
    <row r="18" spans="1:25" ht="15.75" thickBot="1" x14ac:dyDescent="0.25">
      <c r="A18" s="174"/>
      <c r="B18" s="176"/>
      <c r="C18" s="274"/>
      <c r="D18" s="278"/>
      <c r="E18" s="278"/>
      <c r="F18" s="278"/>
      <c r="G18" s="254"/>
      <c r="H18" s="254"/>
      <c r="I18" s="176"/>
      <c r="J18" s="254"/>
      <c r="K18" s="254"/>
      <c r="L18" s="254"/>
      <c r="M18" s="254"/>
      <c r="N18" s="269"/>
      <c r="O18" s="254"/>
      <c r="P18" s="254"/>
      <c r="Q18" s="254"/>
      <c r="R18" s="254"/>
      <c r="S18" s="254"/>
      <c r="T18" s="15" t="s">
        <v>26</v>
      </c>
      <c r="U18" s="19"/>
      <c r="V18" s="19"/>
      <c r="W18" s="54">
        <v>0</v>
      </c>
      <c r="X18" s="296"/>
      <c r="Y18" s="299"/>
    </row>
    <row r="19" spans="1:25" ht="15" customHeight="1" x14ac:dyDescent="0.2">
      <c r="A19" s="174"/>
      <c r="B19" s="176"/>
      <c r="C19" s="274"/>
      <c r="D19" s="300" t="s">
        <v>164</v>
      </c>
      <c r="E19" s="300" t="s">
        <v>165</v>
      </c>
      <c r="F19" s="300" t="s">
        <v>166</v>
      </c>
      <c r="G19" s="286" t="s">
        <v>21</v>
      </c>
      <c r="H19" s="286">
        <v>1</v>
      </c>
      <c r="I19" s="287">
        <v>1</v>
      </c>
      <c r="J19" s="286">
        <v>1</v>
      </c>
      <c r="K19" s="286">
        <v>1</v>
      </c>
      <c r="L19" s="286">
        <v>1</v>
      </c>
      <c r="M19" s="286">
        <f>SUM(H19:L19)</f>
        <v>5</v>
      </c>
      <c r="N19" s="301" t="s">
        <v>167</v>
      </c>
      <c r="O19" s="290">
        <v>250215200</v>
      </c>
      <c r="P19" s="290">
        <v>400598150</v>
      </c>
      <c r="Q19" s="290">
        <v>931120000</v>
      </c>
      <c r="R19" s="290">
        <v>959053600</v>
      </c>
      <c r="S19" s="290">
        <v>959053600</v>
      </c>
      <c r="T19" s="55" t="s">
        <v>23</v>
      </c>
      <c r="U19" s="10">
        <v>357452696</v>
      </c>
      <c r="V19" s="10"/>
      <c r="W19" s="53">
        <v>357452696</v>
      </c>
      <c r="X19" s="294">
        <v>2229000000</v>
      </c>
      <c r="Y19" s="285">
        <v>357452696</v>
      </c>
    </row>
    <row r="20" spans="1:25" ht="15.75" customHeight="1" x14ac:dyDescent="0.2">
      <c r="A20" s="174"/>
      <c r="B20" s="176"/>
      <c r="C20" s="274"/>
      <c r="D20" s="277"/>
      <c r="E20" s="277"/>
      <c r="F20" s="277"/>
      <c r="G20" s="176"/>
      <c r="H20" s="176"/>
      <c r="I20" s="176"/>
      <c r="J20" s="176"/>
      <c r="K20" s="176"/>
      <c r="L20" s="176"/>
      <c r="M20" s="176"/>
      <c r="N20" s="257"/>
      <c r="O20" s="176"/>
      <c r="P20" s="176"/>
      <c r="Q20" s="176"/>
      <c r="R20" s="176"/>
      <c r="S20" s="176"/>
      <c r="T20" s="55" t="s">
        <v>24</v>
      </c>
      <c r="U20" s="13"/>
      <c r="V20" s="13"/>
      <c r="W20" s="46">
        <v>0</v>
      </c>
      <c r="X20" s="295"/>
      <c r="Y20" s="292"/>
    </row>
    <row r="21" spans="1:25" ht="15.75" customHeight="1" x14ac:dyDescent="0.2">
      <c r="A21" s="174"/>
      <c r="B21" s="176"/>
      <c r="C21" s="274"/>
      <c r="D21" s="277"/>
      <c r="E21" s="277"/>
      <c r="F21" s="277"/>
      <c r="G21" s="176"/>
      <c r="H21" s="176"/>
      <c r="I21" s="176"/>
      <c r="J21" s="176"/>
      <c r="K21" s="176"/>
      <c r="L21" s="176"/>
      <c r="M21" s="176"/>
      <c r="N21" s="257"/>
      <c r="O21" s="176"/>
      <c r="P21" s="176"/>
      <c r="Q21" s="176"/>
      <c r="R21" s="176"/>
      <c r="S21" s="176"/>
      <c r="T21" s="55" t="s">
        <v>25</v>
      </c>
      <c r="U21" s="13"/>
      <c r="V21" s="13"/>
      <c r="W21" s="46">
        <v>0</v>
      </c>
      <c r="X21" s="295"/>
      <c r="Y21" s="292"/>
    </row>
    <row r="22" spans="1:25" ht="15.75" customHeight="1" thickBot="1" x14ac:dyDescent="0.25">
      <c r="A22" s="174"/>
      <c r="B22" s="176"/>
      <c r="C22" s="274"/>
      <c r="D22" s="277"/>
      <c r="E22" s="277"/>
      <c r="F22" s="277"/>
      <c r="G22" s="176"/>
      <c r="H22" s="176"/>
      <c r="I22" s="176"/>
      <c r="J22" s="176"/>
      <c r="K22" s="176"/>
      <c r="L22" s="176"/>
      <c r="M22" s="176"/>
      <c r="N22" s="289"/>
      <c r="O22" s="254"/>
      <c r="P22" s="254"/>
      <c r="Q22" s="254"/>
      <c r="R22" s="254"/>
      <c r="S22" s="254"/>
      <c r="T22" s="56" t="s">
        <v>26</v>
      </c>
      <c r="U22" s="16"/>
      <c r="V22" s="16"/>
      <c r="W22" s="54">
        <v>0</v>
      </c>
      <c r="X22" s="295"/>
      <c r="Y22" s="293"/>
    </row>
    <row r="23" spans="1:25" ht="15.75" customHeight="1" x14ac:dyDescent="0.2">
      <c r="A23" s="174"/>
      <c r="B23" s="176"/>
      <c r="C23" s="274"/>
      <c r="D23" s="277"/>
      <c r="E23" s="277"/>
      <c r="F23" s="277"/>
      <c r="G23" s="176"/>
      <c r="H23" s="176"/>
      <c r="I23" s="176"/>
      <c r="J23" s="176"/>
      <c r="K23" s="176"/>
      <c r="L23" s="176"/>
      <c r="M23" s="176"/>
      <c r="N23" s="288" t="s">
        <v>168</v>
      </c>
      <c r="O23" s="290">
        <v>585850701</v>
      </c>
      <c r="P23" s="290">
        <v>1079605460</v>
      </c>
      <c r="Q23" s="290">
        <v>5446640000</v>
      </c>
      <c r="R23" s="290">
        <v>6640039200</v>
      </c>
      <c r="S23" s="290">
        <v>5610039200</v>
      </c>
      <c r="T23" s="33" t="s">
        <v>23</v>
      </c>
      <c r="U23" s="18">
        <v>1119048431</v>
      </c>
      <c r="V23" s="18"/>
      <c r="W23" s="45">
        <v>1119048431</v>
      </c>
      <c r="X23" s="295"/>
      <c r="Y23" s="290">
        <v>1296965230</v>
      </c>
    </row>
    <row r="24" spans="1:25" ht="15.75" customHeight="1" x14ac:dyDescent="0.2">
      <c r="A24" s="174"/>
      <c r="B24" s="176"/>
      <c r="C24" s="274"/>
      <c r="D24" s="277"/>
      <c r="E24" s="277"/>
      <c r="F24" s="277"/>
      <c r="G24" s="176"/>
      <c r="H24" s="176"/>
      <c r="I24" s="176"/>
      <c r="J24" s="176"/>
      <c r="K24" s="176"/>
      <c r="L24" s="176"/>
      <c r="M24" s="176"/>
      <c r="N24" s="257"/>
      <c r="O24" s="176"/>
      <c r="P24" s="176"/>
      <c r="Q24" s="176"/>
      <c r="R24" s="176"/>
      <c r="S24" s="176"/>
      <c r="T24" s="31" t="s">
        <v>24</v>
      </c>
      <c r="U24" s="13">
        <v>25000000</v>
      </c>
      <c r="V24" s="13"/>
      <c r="W24" s="46">
        <v>25000000</v>
      </c>
      <c r="X24" s="295"/>
      <c r="Y24" s="292"/>
    </row>
    <row r="25" spans="1:25" ht="15.75" customHeight="1" x14ac:dyDescent="0.2">
      <c r="A25" s="174"/>
      <c r="B25" s="176"/>
      <c r="C25" s="274"/>
      <c r="D25" s="277"/>
      <c r="E25" s="277"/>
      <c r="F25" s="277"/>
      <c r="G25" s="176"/>
      <c r="H25" s="176"/>
      <c r="I25" s="176"/>
      <c r="J25" s="176"/>
      <c r="K25" s="176"/>
      <c r="L25" s="176"/>
      <c r="M25" s="176"/>
      <c r="N25" s="257"/>
      <c r="O25" s="176"/>
      <c r="P25" s="176"/>
      <c r="Q25" s="176"/>
      <c r="R25" s="176"/>
      <c r="S25" s="176"/>
      <c r="T25" s="31" t="s">
        <v>25</v>
      </c>
      <c r="U25" s="13">
        <v>42916799</v>
      </c>
      <c r="V25" s="13"/>
      <c r="W25" s="46">
        <v>42916799</v>
      </c>
      <c r="X25" s="295"/>
      <c r="Y25" s="292"/>
    </row>
    <row r="26" spans="1:25" ht="15.75" customHeight="1" thickBot="1" x14ac:dyDescent="0.25">
      <c r="A26" s="174"/>
      <c r="B26" s="176"/>
      <c r="C26" s="274"/>
      <c r="D26" s="277"/>
      <c r="E26" s="277"/>
      <c r="F26" s="277"/>
      <c r="G26" s="176"/>
      <c r="H26" s="176"/>
      <c r="I26" s="176"/>
      <c r="J26" s="176"/>
      <c r="K26" s="176"/>
      <c r="L26" s="176"/>
      <c r="M26" s="176"/>
      <c r="N26" s="289"/>
      <c r="O26" s="254"/>
      <c r="P26" s="254"/>
      <c r="Q26" s="254"/>
      <c r="R26" s="254"/>
      <c r="S26" s="254"/>
      <c r="T26" s="32" t="s">
        <v>26</v>
      </c>
      <c r="U26" s="16">
        <v>110000000</v>
      </c>
      <c r="V26" s="16"/>
      <c r="W26" s="54">
        <v>110000000</v>
      </c>
      <c r="X26" s="295"/>
      <c r="Y26" s="293"/>
    </row>
    <row r="27" spans="1:25" ht="15.75" customHeight="1" x14ac:dyDescent="0.2">
      <c r="A27" s="174"/>
      <c r="B27" s="176"/>
      <c r="C27" s="274"/>
      <c r="D27" s="277"/>
      <c r="E27" s="277"/>
      <c r="F27" s="277"/>
      <c r="G27" s="176"/>
      <c r="H27" s="176"/>
      <c r="I27" s="176"/>
      <c r="J27" s="176"/>
      <c r="K27" s="176"/>
      <c r="L27" s="176"/>
      <c r="M27" s="176"/>
      <c r="N27" s="288" t="s">
        <v>169</v>
      </c>
      <c r="O27" s="290">
        <v>484829610</v>
      </c>
      <c r="P27" s="290">
        <v>321112220</v>
      </c>
      <c r="Q27" s="290">
        <v>1958810000</v>
      </c>
      <c r="R27" s="290">
        <v>2017574300</v>
      </c>
      <c r="S27" s="290">
        <v>2017574300</v>
      </c>
      <c r="T27" s="33" t="s">
        <v>23</v>
      </c>
      <c r="U27" s="18">
        <v>221015148</v>
      </c>
      <c r="V27" s="18"/>
      <c r="W27" s="45">
        <v>221015148</v>
      </c>
      <c r="X27" s="295"/>
      <c r="Y27" s="290">
        <v>227434406</v>
      </c>
    </row>
    <row r="28" spans="1:25" ht="15.75" customHeight="1" x14ac:dyDescent="0.2">
      <c r="A28" s="174"/>
      <c r="B28" s="176"/>
      <c r="C28" s="274"/>
      <c r="D28" s="277"/>
      <c r="E28" s="277"/>
      <c r="F28" s="277"/>
      <c r="G28" s="176"/>
      <c r="H28" s="176"/>
      <c r="I28" s="176"/>
      <c r="J28" s="176"/>
      <c r="K28" s="176"/>
      <c r="L28" s="176"/>
      <c r="M28" s="176"/>
      <c r="N28" s="257"/>
      <c r="O28" s="176"/>
      <c r="P28" s="176"/>
      <c r="Q28" s="176"/>
      <c r="R28" s="176"/>
      <c r="S28" s="176"/>
      <c r="T28" s="31" t="s">
        <v>24</v>
      </c>
      <c r="U28" s="13"/>
      <c r="V28" s="13"/>
      <c r="W28" s="46">
        <v>0</v>
      </c>
      <c r="X28" s="295"/>
      <c r="Y28" s="292"/>
    </row>
    <row r="29" spans="1:25" ht="15.75" customHeight="1" x14ac:dyDescent="0.2">
      <c r="A29" s="174"/>
      <c r="B29" s="176"/>
      <c r="C29" s="274"/>
      <c r="D29" s="277"/>
      <c r="E29" s="277"/>
      <c r="F29" s="277"/>
      <c r="G29" s="176"/>
      <c r="H29" s="176"/>
      <c r="I29" s="176"/>
      <c r="J29" s="176"/>
      <c r="K29" s="176"/>
      <c r="L29" s="176"/>
      <c r="M29" s="176"/>
      <c r="N29" s="257"/>
      <c r="O29" s="176"/>
      <c r="P29" s="176"/>
      <c r="Q29" s="176"/>
      <c r="R29" s="176"/>
      <c r="S29" s="176"/>
      <c r="T29" s="31" t="s">
        <v>25</v>
      </c>
      <c r="U29" s="13">
        <v>6419258</v>
      </c>
      <c r="V29" s="13"/>
      <c r="W29" s="46">
        <v>6419258</v>
      </c>
      <c r="X29" s="295"/>
      <c r="Y29" s="292"/>
    </row>
    <row r="30" spans="1:25" ht="15.75" customHeight="1" thickBot="1" x14ac:dyDescent="0.25">
      <c r="A30" s="174"/>
      <c r="B30" s="176"/>
      <c r="C30" s="274"/>
      <c r="D30" s="277"/>
      <c r="E30" s="277"/>
      <c r="F30" s="277"/>
      <c r="G30" s="176"/>
      <c r="H30" s="176"/>
      <c r="I30" s="176"/>
      <c r="J30" s="176"/>
      <c r="K30" s="176"/>
      <c r="L30" s="176"/>
      <c r="M30" s="176"/>
      <c r="N30" s="289"/>
      <c r="O30" s="254"/>
      <c r="P30" s="254"/>
      <c r="Q30" s="254"/>
      <c r="R30" s="254"/>
      <c r="S30" s="254"/>
      <c r="T30" s="32" t="s">
        <v>26</v>
      </c>
      <c r="U30" s="16"/>
      <c r="V30" s="16"/>
      <c r="W30" s="54">
        <v>0</v>
      </c>
      <c r="X30" s="295"/>
      <c r="Y30" s="293"/>
    </row>
    <row r="31" spans="1:25" ht="15.75" customHeight="1" x14ac:dyDescent="0.2">
      <c r="A31" s="174"/>
      <c r="B31" s="176"/>
      <c r="C31" s="274"/>
      <c r="D31" s="277"/>
      <c r="E31" s="277"/>
      <c r="F31" s="277"/>
      <c r="G31" s="176"/>
      <c r="H31" s="176"/>
      <c r="I31" s="176"/>
      <c r="J31" s="176"/>
      <c r="K31" s="176"/>
      <c r="L31" s="176"/>
      <c r="M31" s="176"/>
      <c r="N31" s="288" t="s">
        <v>170</v>
      </c>
      <c r="O31" s="290">
        <v>187885009</v>
      </c>
      <c r="P31" s="290">
        <v>219955200</v>
      </c>
      <c r="Q31" s="290">
        <v>751900000</v>
      </c>
      <c r="R31" s="290">
        <v>774457000</v>
      </c>
      <c r="S31" s="290">
        <v>774457000</v>
      </c>
      <c r="T31" s="33" t="s">
        <v>23</v>
      </c>
      <c r="U31" s="18">
        <v>158265798</v>
      </c>
      <c r="V31" s="18"/>
      <c r="W31" s="45">
        <v>158265798</v>
      </c>
      <c r="X31" s="295"/>
      <c r="Y31" s="290">
        <v>186465798</v>
      </c>
    </row>
    <row r="32" spans="1:25" ht="15.75" customHeight="1" x14ac:dyDescent="0.2">
      <c r="A32" s="174"/>
      <c r="B32" s="176"/>
      <c r="C32" s="274"/>
      <c r="D32" s="277"/>
      <c r="E32" s="277"/>
      <c r="F32" s="277"/>
      <c r="G32" s="176"/>
      <c r="H32" s="176"/>
      <c r="I32" s="176"/>
      <c r="J32" s="176"/>
      <c r="K32" s="176"/>
      <c r="L32" s="176"/>
      <c r="M32" s="176"/>
      <c r="N32" s="257"/>
      <c r="O32" s="176"/>
      <c r="P32" s="176"/>
      <c r="Q32" s="176"/>
      <c r="R32" s="176"/>
      <c r="S32" s="176"/>
      <c r="T32" s="31" t="s">
        <v>24</v>
      </c>
      <c r="U32" s="13"/>
      <c r="V32" s="13"/>
      <c r="W32" s="46">
        <v>0</v>
      </c>
      <c r="X32" s="295"/>
      <c r="Y32" s="292"/>
    </row>
    <row r="33" spans="1:25" ht="15.75" customHeight="1" x14ac:dyDescent="0.2">
      <c r="A33" s="174"/>
      <c r="B33" s="176"/>
      <c r="C33" s="274"/>
      <c r="D33" s="277"/>
      <c r="E33" s="277"/>
      <c r="F33" s="277"/>
      <c r="G33" s="176"/>
      <c r="H33" s="176"/>
      <c r="I33" s="176"/>
      <c r="J33" s="176"/>
      <c r="K33" s="176"/>
      <c r="L33" s="176"/>
      <c r="M33" s="176"/>
      <c r="N33" s="257"/>
      <c r="O33" s="176"/>
      <c r="P33" s="176"/>
      <c r="Q33" s="176"/>
      <c r="R33" s="176"/>
      <c r="S33" s="176"/>
      <c r="T33" s="31" t="s">
        <v>25</v>
      </c>
      <c r="U33" s="13">
        <v>28200000</v>
      </c>
      <c r="V33" s="13"/>
      <c r="W33" s="46">
        <v>28200000</v>
      </c>
      <c r="X33" s="295"/>
      <c r="Y33" s="292"/>
    </row>
    <row r="34" spans="1:25" ht="15.75" customHeight="1" thickBot="1" x14ac:dyDescent="0.25">
      <c r="A34" s="174"/>
      <c r="B34" s="176"/>
      <c r="C34" s="274"/>
      <c r="D34" s="277"/>
      <c r="E34" s="277"/>
      <c r="F34" s="277"/>
      <c r="G34" s="176"/>
      <c r="H34" s="176"/>
      <c r="I34" s="176"/>
      <c r="J34" s="176"/>
      <c r="K34" s="176"/>
      <c r="L34" s="176"/>
      <c r="M34" s="176"/>
      <c r="N34" s="289"/>
      <c r="O34" s="254"/>
      <c r="P34" s="254"/>
      <c r="Q34" s="254"/>
      <c r="R34" s="254"/>
      <c r="S34" s="254"/>
      <c r="T34" s="32" t="s">
        <v>26</v>
      </c>
      <c r="U34" s="16"/>
      <c r="V34" s="16"/>
      <c r="W34" s="54">
        <v>0</v>
      </c>
      <c r="X34" s="295"/>
      <c r="Y34" s="293"/>
    </row>
    <row r="35" spans="1:25" ht="15.75" customHeight="1" x14ac:dyDescent="0.2">
      <c r="A35" s="174"/>
      <c r="B35" s="176"/>
      <c r="C35" s="274"/>
      <c r="D35" s="277"/>
      <c r="E35" s="277"/>
      <c r="F35" s="277"/>
      <c r="G35" s="176"/>
      <c r="H35" s="176"/>
      <c r="I35" s="176"/>
      <c r="J35" s="176"/>
      <c r="K35" s="176"/>
      <c r="L35" s="176"/>
      <c r="M35" s="176"/>
      <c r="N35" s="288" t="s">
        <v>171</v>
      </c>
      <c r="O35" s="290">
        <v>178219480</v>
      </c>
      <c r="P35" s="290">
        <v>231728970</v>
      </c>
      <c r="Q35" s="290">
        <v>483070000</v>
      </c>
      <c r="R35" s="290">
        <v>497562100</v>
      </c>
      <c r="S35" s="290">
        <v>497562100</v>
      </c>
      <c r="T35" s="57" t="s">
        <v>23</v>
      </c>
      <c r="U35" s="18">
        <v>115981870</v>
      </c>
      <c r="V35" s="18"/>
      <c r="W35" s="45">
        <v>115981870</v>
      </c>
      <c r="X35" s="295"/>
      <c r="Y35" s="290">
        <v>160681870</v>
      </c>
    </row>
    <row r="36" spans="1:25" ht="15.75" customHeight="1" x14ac:dyDescent="0.2">
      <c r="A36" s="174"/>
      <c r="B36" s="176"/>
      <c r="C36" s="274"/>
      <c r="D36" s="277"/>
      <c r="E36" s="277"/>
      <c r="F36" s="277"/>
      <c r="G36" s="176"/>
      <c r="H36" s="176"/>
      <c r="I36" s="176"/>
      <c r="J36" s="176"/>
      <c r="K36" s="176"/>
      <c r="L36" s="176"/>
      <c r="M36" s="176"/>
      <c r="N36" s="257"/>
      <c r="O36" s="176"/>
      <c r="P36" s="176"/>
      <c r="Q36" s="176"/>
      <c r="R36" s="176"/>
      <c r="S36" s="176"/>
      <c r="T36" s="55" t="s">
        <v>24</v>
      </c>
      <c r="U36" s="13"/>
      <c r="V36" s="13"/>
      <c r="W36" s="46">
        <v>0</v>
      </c>
      <c r="X36" s="295"/>
      <c r="Y36" s="292"/>
    </row>
    <row r="37" spans="1:25" ht="15.75" customHeight="1" x14ac:dyDescent="0.2">
      <c r="A37" s="174"/>
      <c r="B37" s="176"/>
      <c r="C37" s="274"/>
      <c r="D37" s="277"/>
      <c r="E37" s="277"/>
      <c r="F37" s="277"/>
      <c r="G37" s="176"/>
      <c r="H37" s="176"/>
      <c r="I37" s="176"/>
      <c r="J37" s="176"/>
      <c r="K37" s="176"/>
      <c r="L37" s="176"/>
      <c r="M37" s="176"/>
      <c r="N37" s="257"/>
      <c r="O37" s="176"/>
      <c r="P37" s="176"/>
      <c r="Q37" s="176"/>
      <c r="R37" s="176"/>
      <c r="S37" s="176"/>
      <c r="T37" s="55" t="s">
        <v>25</v>
      </c>
      <c r="U37" s="13">
        <v>44700000</v>
      </c>
      <c r="V37" s="13"/>
      <c r="W37" s="46">
        <v>44700000</v>
      </c>
      <c r="X37" s="295"/>
      <c r="Y37" s="292"/>
    </row>
    <row r="38" spans="1:25" ht="15.75" customHeight="1" thickBot="1" x14ac:dyDescent="0.25">
      <c r="A38" s="174"/>
      <c r="B38" s="176"/>
      <c r="C38" s="274"/>
      <c r="D38" s="278"/>
      <c r="E38" s="278"/>
      <c r="F38" s="278"/>
      <c r="G38" s="254"/>
      <c r="H38" s="254"/>
      <c r="I38" s="254"/>
      <c r="J38" s="254"/>
      <c r="K38" s="254"/>
      <c r="L38" s="254"/>
      <c r="M38" s="254"/>
      <c r="N38" s="269"/>
      <c r="O38" s="254"/>
      <c r="P38" s="254"/>
      <c r="Q38" s="254"/>
      <c r="R38" s="254"/>
      <c r="S38" s="254"/>
      <c r="T38" s="58" t="s">
        <v>26</v>
      </c>
      <c r="U38" s="48"/>
      <c r="V38" s="48"/>
      <c r="W38" s="49">
        <v>0</v>
      </c>
      <c r="X38" s="296"/>
      <c r="Y38" s="299"/>
    </row>
    <row r="39" spans="1:25" ht="15" customHeight="1" x14ac:dyDescent="0.2">
      <c r="A39" s="174"/>
      <c r="B39" s="176"/>
      <c r="C39" s="274"/>
      <c r="D39" s="300" t="s">
        <v>164</v>
      </c>
      <c r="E39" s="300" t="s">
        <v>172</v>
      </c>
      <c r="F39" s="300" t="s">
        <v>173</v>
      </c>
      <c r="G39" s="286" t="s">
        <v>21</v>
      </c>
      <c r="H39" s="286">
        <v>2</v>
      </c>
      <c r="I39" s="287">
        <v>2</v>
      </c>
      <c r="J39" s="286">
        <v>5</v>
      </c>
      <c r="K39" s="286">
        <v>5</v>
      </c>
      <c r="L39" s="286">
        <v>5</v>
      </c>
      <c r="M39" s="286">
        <f>SUM(H39:L39)</f>
        <v>19</v>
      </c>
      <c r="N39" s="297" t="s">
        <v>174</v>
      </c>
      <c r="O39" s="285">
        <v>50083000</v>
      </c>
      <c r="P39" s="298">
        <v>23343057</v>
      </c>
      <c r="Q39" s="285">
        <v>192095000</v>
      </c>
      <c r="R39" s="285">
        <v>197857850</v>
      </c>
      <c r="S39" s="305">
        <v>197857850</v>
      </c>
      <c r="T39" s="55" t="s">
        <v>23</v>
      </c>
      <c r="U39" s="10">
        <v>23343057</v>
      </c>
      <c r="V39" s="10"/>
      <c r="W39" s="53">
        <v>23343057</v>
      </c>
      <c r="X39" s="294">
        <v>271000000</v>
      </c>
      <c r="Y39" s="285">
        <v>23343057</v>
      </c>
    </row>
    <row r="40" spans="1:25" ht="15.75" customHeight="1" x14ac:dyDescent="0.2">
      <c r="A40" s="174"/>
      <c r="B40" s="176"/>
      <c r="C40" s="274"/>
      <c r="D40" s="277"/>
      <c r="E40" s="277"/>
      <c r="F40" s="277"/>
      <c r="G40" s="176"/>
      <c r="H40" s="176"/>
      <c r="I40" s="176"/>
      <c r="J40" s="176"/>
      <c r="K40" s="176"/>
      <c r="L40" s="176"/>
      <c r="M40" s="176"/>
      <c r="N40" s="257"/>
      <c r="O40" s="176"/>
      <c r="P40" s="176"/>
      <c r="Q40" s="176"/>
      <c r="R40" s="176"/>
      <c r="S40" s="303"/>
      <c r="T40" s="55" t="s">
        <v>24</v>
      </c>
      <c r="U40" s="13"/>
      <c r="V40" s="13"/>
      <c r="W40" s="46">
        <v>0</v>
      </c>
      <c r="X40" s="295"/>
      <c r="Y40" s="292"/>
    </row>
    <row r="41" spans="1:25" ht="15.75" customHeight="1" x14ac:dyDescent="0.2">
      <c r="A41" s="174"/>
      <c r="B41" s="176"/>
      <c r="C41" s="274"/>
      <c r="D41" s="277"/>
      <c r="E41" s="277"/>
      <c r="F41" s="277"/>
      <c r="G41" s="176"/>
      <c r="H41" s="176"/>
      <c r="I41" s="176"/>
      <c r="J41" s="176"/>
      <c r="K41" s="176"/>
      <c r="L41" s="176"/>
      <c r="M41" s="176"/>
      <c r="N41" s="257"/>
      <c r="O41" s="176"/>
      <c r="P41" s="176"/>
      <c r="Q41" s="176"/>
      <c r="R41" s="176"/>
      <c r="S41" s="303"/>
      <c r="T41" s="55" t="s">
        <v>25</v>
      </c>
      <c r="U41" s="13"/>
      <c r="V41" s="13"/>
      <c r="W41" s="46">
        <v>0</v>
      </c>
      <c r="X41" s="295"/>
      <c r="Y41" s="292"/>
    </row>
    <row r="42" spans="1:25" ht="15.75" customHeight="1" thickBot="1" x14ac:dyDescent="0.25">
      <c r="A42" s="174"/>
      <c r="B42" s="176"/>
      <c r="C42" s="274"/>
      <c r="D42" s="277"/>
      <c r="E42" s="277"/>
      <c r="F42" s="277"/>
      <c r="G42" s="176"/>
      <c r="H42" s="176"/>
      <c r="I42" s="176"/>
      <c r="J42" s="176"/>
      <c r="K42" s="176"/>
      <c r="L42" s="176"/>
      <c r="M42" s="176"/>
      <c r="N42" s="289"/>
      <c r="O42" s="281"/>
      <c r="P42" s="281"/>
      <c r="Q42" s="281"/>
      <c r="R42" s="281"/>
      <c r="S42" s="304"/>
      <c r="T42" s="56" t="s">
        <v>26</v>
      </c>
      <c r="U42" s="16"/>
      <c r="V42" s="16"/>
      <c r="W42" s="54">
        <v>0</v>
      </c>
      <c r="X42" s="295"/>
      <c r="Y42" s="293"/>
    </row>
    <row r="43" spans="1:25" ht="15.75" customHeight="1" x14ac:dyDescent="0.2">
      <c r="A43" s="174"/>
      <c r="B43" s="176"/>
      <c r="C43" s="274"/>
      <c r="D43" s="277"/>
      <c r="E43" s="277"/>
      <c r="F43" s="277"/>
      <c r="G43" s="176"/>
      <c r="H43" s="176"/>
      <c r="I43" s="176"/>
      <c r="J43" s="176"/>
      <c r="K43" s="176"/>
      <c r="L43" s="176"/>
      <c r="M43" s="176"/>
      <c r="N43" s="288" t="s">
        <v>175</v>
      </c>
      <c r="O43" s="290">
        <v>189027895</v>
      </c>
      <c r="P43" s="291">
        <v>128650188</v>
      </c>
      <c r="Q43" s="290">
        <v>618000000</v>
      </c>
      <c r="R43" s="290">
        <v>636540000</v>
      </c>
      <c r="S43" s="302">
        <v>636540000</v>
      </c>
      <c r="T43" s="57" t="s">
        <v>23</v>
      </c>
      <c r="U43" s="10">
        <v>64887900</v>
      </c>
      <c r="V43" s="10"/>
      <c r="W43" s="53">
        <v>64887900</v>
      </c>
      <c r="X43" s="295"/>
      <c r="Y43" s="290">
        <v>128650188</v>
      </c>
    </row>
    <row r="44" spans="1:25" ht="15.75" customHeight="1" x14ac:dyDescent="0.2">
      <c r="A44" s="174"/>
      <c r="B44" s="176"/>
      <c r="C44" s="274"/>
      <c r="D44" s="277"/>
      <c r="E44" s="277"/>
      <c r="F44" s="277"/>
      <c r="G44" s="176"/>
      <c r="H44" s="176"/>
      <c r="I44" s="176"/>
      <c r="J44" s="176"/>
      <c r="K44" s="176"/>
      <c r="L44" s="176"/>
      <c r="M44" s="176"/>
      <c r="N44" s="257"/>
      <c r="O44" s="176"/>
      <c r="P44" s="176"/>
      <c r="Q44" s="176"/>
      <c r="R44" s="176"/>
      <c r="S44" s="303"/>
      <c r="T44" s="55" t="s">
        <v>24</v>
      </c>
      <c r="U44" s="13">
        <v>5517320</v>
      </c>
      <c r="V44" s="13"/>
      <c r="W44" s="46">
        <v>5517320</v>
      </c>
      <c r="X44" s="295"/>
      <c r="Y44" s="292"/>
    </row>
    <row r="45" spans="1:25" ht="15.75" customHeight="1" x14ac:dyDescent="0.2">
      <c r="A45" s="174"/>
      <c r="B45" s="176"/>
      <c r="C45" s="274"/>
      <c r="D45" s="277"/>
      <c r="E45" s="277"/>
      <c r="F45" s="277"/>
      <c r="G45" s="176"/>
      <c r="H45" s="176"/>
      <c r="I45" s="176"/>
      <c r="J45" s="176"/>
      <c r="K45" s="176"/>
      <c r="L45" s="176"/>
      <c r="M45" s="176"/>
      <c r="N45" s="257"/>
      <c r="O45" s="176"/>
      <c r="P45" s="176"/>
      <c r="Q45" s="176"/>
      <c r="R45" s="176"/>
      <c r="S45" s="303"/>
      <c r="T45" s="55" t="s">
        <v>25</v>
      </c>
      <c r="U45" s="13">
        <v>28244968</v>
      </c>
      <c r="V45" s="13"/>
      <c r="W45" s="46">
        <v>28244968</v>
      </c>
      <c r="X45" s="295"/>
      <c r="Y45" s="292"/>
    </row>
    <row r="46" spans="1:25" ht="15.75" customHeight="1" thickBot="1" x14ac:dyDescent="0.25">
      <c r="A46" s="174"/>
      <c r="B46" s="176"/>
      <c r="C46" s="274"/>
      <c r="D46" s="277"/>
      <c r="E46" s="277"/>
      <c r="F46" s="277"/>
      <c r="G46" s="176"/>
      <c r="H46" s="176"/>
      <c r="I46" s="176"/>
      <c r="J46" s="176"/>
      <c r="K46" s="176"/>
      <c r="L46" s="176"/>
      <c r="M46" s="176"/>
      <c r="N46" s="289"/>
      <c r="O46" s="281"/>
      <c r="P46" s="281"/>
      <c r="Q46" s="281"/>
      <c r="R46" s="281"/>
      <c r="S46" s="304"/>
      <c r="T46" s="56" t="s">
        <v>26</v>
      </c>
      <c r="U46" s="16">
        <v>30000000</v>
      </c>
      <c r="V46" s="16"/>
      <c r="W46" s="54">
        <v>30000000</v>
      </c>
      <c r="X46" s="295"/>
      <c r="Y46" s="293"/>
    </row>
    <row r="47" spans="1:25" ht="15.75" customHeight="1" x14ac:dyDescent="0.2">
      <c r="A47" s="174"/>
      <c r="B47" s="176"/>
      <c r="C47" s="274"/>
      <c r="D47" s="277"/>
      <c r="E47" s="277"/>
      <c r="F47" s="277"/>
      <c r="G47" s="176"/>
      <c r="H47" s="176"/>
      <c r="I47" s="176"/>
      <c r="J47" s="176"/>
      <c r="K47" s="176"/>
      <c r="L47" s="176"/>
      <c r="M47" s="176"/>
      <c r="N47" s="288" t="s">
        <v>176</v>
      </c>
      <c r="O47" s="290">
        <v>61137495</v>
      </c>
      <c r="P47" s="291">
        <v>55900900</v>
      </c>
      <c r="Q47" s="290">
        <v>294065000</v>
      </c>
      <c r="R47" s="290">
        <v>302886950</v>
      </c>
      <c r="S47" s="302">
        <v>302886950</v>
      </c>
      <c r="T47" s="57" t="s">
        <v>23</v>
      </c>
      <c r="U47" s="10">
        <v>55900900</v>
      </c>
      <c r="V47" s="10"/>
      <c r="W47" s="53">
        <v>55900900</v>
      </c>
      <c r="X47" s="295"/>
      <c r="Y47" s="290">
        <v>55900900</v>
      </c>
    </row>
    <row r="48" spans="1:25" ht="15.75" customHeight="1" x14ac:dyDescent="0.2">
      <c r="A48" s="174"/>
      <c r="B48" s="176"/>
      <c r="C48" s="274"/>
      <c r="D48" s="277"/>
      <c r="E48" s="277"/>
      <c r="F48" s="277"/>
      <c r="G48" s="176"/>
      <c r="H48" s="176"/>
      <c r="I48" s="176"/>
      <c r="J48" s="176"/>
      <c r="K48" s="176"/>
      <c r="L48" s="176"/>
      <c r="M48" s="176"/>
      <c r="N48" s="257"/>
      <c r="O48" s="176"/>
      <c r="P48" s="176"/>
      <c r="Q48" s="176"/>
      <c r="R48" s="176"/>
      <c r="S48" s="303"/>
      <c r="T48" s="55" t="s">
        <v>24</v>
      </c>
      <c r="U48" s="13"/>
      <c r="V48" s="13"/>
      <c r="W48" s="46">
        <v>0</v>
      </c>
      <c r="X48" s="295"/>
      <c r="Y48" s="292"/>
    </row>
    <row r="49" spans="1:25" ht="15.75" customHeight="1" x14ac:dyDescent="0.2">
      <c r="A49" s="174"/>
      <c r="B49" s="176"/>
      <c r="C49" s="274"/>
      <c r="D49" s="277"/>
      <c r="E49" s="277"/>
      <c r="F49" s="277"/>
      <c r="G49" s="176"/>
      <c r="H49" s="176"/>
      <c r="I49" s="176"/>
      <c r="J49" s="176"/>
      <c r="K49" s="176"/>
      <c r="L49" s="176"/>
      <c r="M49" s="176"/>
      <c r="N49" s="257"/>
      <c r="O49" s="176"/>
      <c r="P49" s="176"/>
      <c r="Q49" s="176"/>
      <c r="R49" s="176"/>
      <c r="S49" s="303"/>
      <c r="T49" s="55" t="s">
        <v>25</v>
      </c>
      <c r="U49" s="13"/>
      <c r="V49" s="13"/>
      <c r="W49" s="46">
        <v>0</v>
      </c>
      <c r="X49" s="295"/>
      <c r="Y49" s="292"/>
    </row>
    <row r="50" spans="1:25" ht="15.75" customHeight="1" thickBot="1" x14ac:dyDescent="0.25">
      <c r="A50" s="174"/>
      <c r="B50" s="176"/>
      <c r="C50" s="274"/>
      <c r="D50" s="277"/>
      <c r="E50" s="277"/>
      <c r="F50" s="277"/>
      <c r="G50" s="176"/>
      <c r="H50" s="176"/>
      <c r="I50" s="176"/>
      <c r="J50" s="176"/>
      <c r="K50" s="176"/>
      <c r="L50" s="176"/>
      <c r="M50" s="176"/>
      <c r="N50" s="289"/>
      <c r="O50" s="281"/>
      <c r="P50" s="281"/>
      <c r="Q50" s="281"/>
      <c r="R50" s="281"/>
      <c r="S50" s="304"/>
      <c r="T50" s="56" t="s">
        <v>26</v>
      </c>
      <c r="U50" s="16"/>
      <c r="V50" s="16"/>
      <c r="W50" s="54">
        <v>0</v>
      </c>
      <c r="X50" s="295"/>
      <c r="Y50" s="293"/>
    </row>
    <row r="51" spans="1:25" ht="15.75" customHeight="1" x14ac:dyDescent="0.2">
      <c r="A51" s="174"/>
      <c r="B51" s="176"/>
      <c r="C51" s="274"/>
      <c r="D51" s="277"/>
      <c r="E51" s="277"/>
      <c r="F51" s="277"/>
      <c r="G51" s="176"/>
      <c r="H51" s="176"/>
      <c r="I51" s="176"/>
      <c r="J51" s="176"/>
      <c r="K51" s="176"/>
      <c r="L51" s="176"/>
      <c r="M51" s="176"/>
      <c r="N51" s="288" t="s">
        <v>177</v>
      </c>
      <c r="O51" s="290">
        <v>49751610</v>
      </c>
      <c r="P51" s="291">
        <v>63105855</v>
      </c>
      <c r="Q51" s="290">
        <v>217845000</v>
      </c>
      <c r="R51" s="290">
        <v>455357851</v>
      </c>
      <c r="S51" s="302">
        <v>455357851</v>
      </c>
      <c r="T51" s="55" t="s">
        <v>23</v>
      </c>
      <c r="U51" s="10">
        <v>53105855</v>
      </c>
      <c r="V51" s="10"/>
      <c r="W51" s="53">
        <v>53105855</v>
      </c>
      <c r="X51" s="295"/>
      <c r="Y51" s="290">
        <v>63105855</v>
      </c>
    </row>
    <row r="52" spans="1:25" ht="15.75" customHeight="1" x14ac:dyDescent="0.2">
      <c r="A52" s="174"/>
      <c r="B52" s="176"/>
      <c r="C52" s="274"/>
      <c r="D52" s="277"/>
      <c r="E52" s="277"/>
      <c r="F52" s="277"/>
      <c r="G52" s="176"/>
      <c r="H52" s="176"/>
      <c r="I52" s="176"/>
      <c r="J52" s="176"/>
      <c r="K52" s="176"/>
      <c r="L52" s="176"/>
      <c r="M52" s="176"/>
      <c r="N52" s="257"/>
      <c r="O52" s="176"/>
      <c r="P52" s="176"/>
      <c r="Q52" s="176"/>
      <c r="R52" s="176"/>
      <c r="S52" s="303"/>
      <c r="T52" s="55" t="s">
        <v>24</v>
      </c>
      <c r="U52" s="13"/>
      <c r="V52" s="13"/>
      <c r="W52" s="46">
        <v>0</v>
      </c>
      <c r="X52" s="295"/>
      <c r="Y52" s="292"/>
    </row>
    <row r="53" spans="1:25" ht="15.75" customHeight="1" x14ac:dyDescent="0.2">
      <c r="A53" s="174"/>
      <c r="B53" s="176"/>
      <c r="C53" s="274"/>
      <c r="D53" s="277"/>
      <c r="E53" s="277"/>
      <c r="F53" s="277"/>
      <c r="G53" s="176"/>
      <c r="H53" s="176"/>
      <c r="I53" s="176"/>
      <c r="J53" s="176"/>
      <c r="K53" s="176"/>
      <c r="L53" s="176"/>
      <c r="M53" s="176"/>
      <c r="N53" s="257"/>
      <c r="O53" s="176"/>
      <c r="P53" s="176"/>
      <c r="Q53" s="176"/>
      <c r="R53" s="176"/>
      <c r="S53" s="303"/>
      <c r="T53" s="55" t="s">
        <v>25</v>
      </c>
      <c r="U53" s="13">
        <v>10000000</v>
      </c>
      <c r="V53" s="13"/>
      <c r="W53" s="46">
        <v>10000000</v>
      </c>
      <c r="X53" s="295"/>
      <c r="Y53" s="292"/>
    </row>
    <row r="54" spans="1:25" ht="15.75" customHeight="1" thickBot="1" x14ac:dyDescent="0.25">
      <c r="A54" s="253"/>
      <c r="B54" s="254"/>
      <c r="C54" s="275"/>
      <c r="D54" s="278"/>
      <c r="E54" s="278"/>
      <c r="F54" s="278"/>
      <c r="G54" s="254"/>
      <c r="H54" s="254"/>
      <c r="I54" s="254"/>
      <c r="J54" s="254"/>
      <c r="K54" s="254"/>
      <c r="L54" s="254"/>
      <c r="M54" s="254"/>
      <c r="N54" s="269"/>
      <c r="O54" s="254"/>
      <c r="P54" s="254"/>
      <c r="Q54" s="254"/>
      <c r="R54" s="254"/>
      <c r="S54" s="306"/>
      <c r="T54" s="58" t="s">
        <v>26</v>
      </c>
      <c r="U54" s="48"/>
      <c r="V54" s="48"/>
      <c r="W54" s="49">
        <v>0</v>
      </c>
      <c r="X54" s="296"/>
      <c r="Y54" s="299"/>
    </row>
    <row r="55" spans="1:25" ht="15.75" customHeight="1" thickBot="1" x14ac:dyDescent="0.25">
      <c r="A55" s="200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2" t="s">
        <v>154</v>
      </c>
      <c r="U55" s="22">
        <f>SUM(U3:U54)</f>
        <v>2500000000</v>
      </c>
      <c r="V55" s="22">
        <f>SUM(V3:V54)</f>
        <v>2500000000</v>
      </c>
      <c r="W55" s="22">
        <f>U55+V55</f>
        <v>5000000000</v>
      </c>
      <c r="X55" s="22">
        <f t="shared" ref="X55:Y55" si="0">SUM(X3:X54)</f>
        <v>5000000000</v>
      </c>
      <c r="Y55" s="24">
        <f t="shared" si="0"/>
        <v>5000000000</v>
      </c>
    </row>
    <row r="56" spans="1:2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36" t="s">
        <v>135</v>
      </c>
      <c r="U56" s="5">
        <v>2500000000</v>
      </c>
      <c r="V56" s="5">
        <v>2500000000</v>
      </c>
      <c r="W56" s="5">
        <f>U56+V56</f>
        <v>5000000000</v>
      </c>
      <c r="X56" s="1"/>
      <c r="Y56" s="1"/>
    </row>
    <row r="57" spans="1:2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36"/>
      <c r="U57" s="5">
        <f>U56-U55</f>
        <v>0</v>
      </c>
      <c r="V57" s="5">
        <f>V56-V55</f>
        <v>0</v>
      </c>
      <c r="W57" s="5">
        <f>W56-W55</f>
        <v>0</v>
      </c>
      <c r="X57" s="1"/>
      <c r="Y57" s="1"/>
    </row>
    <row r="58" spans="1:2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</sheetData>
  <mergeCells count="139">
    <mergeCell ref="O51:O54"/>
    <mergeCell ref="P51:P54"/>
    <mergeCell ref="Q51:Q54"/>
    <mergeCell ref="R51:R54"/>
    <mergeCell ref="S51:S54"/>
    <mergeCell ref="Y51:Y54"/>
    <mergeCell ref="A55:T55"/>
    <mergeCell ref="S43:S46"/>
    <mergeCell ref="Y43:Y46"/>
    <mergeCell ref="P39:P42"/>
    <mergeCell ref="Q39:Q42"/>
    <mergeCell ref="R39:R42"/>
    <mergeCell ref="S39:S42"/>
    <mergeCell ref="X39:X54"/>
    <mergeCell ref="Y39:Y42"/>
    <mergeCell ref="P47:P50"/>
    <mergeCell ref="Q47:Q50"/>
    <mergeCell ref="R47:R50"/>
    <mergeCell ref="S47:S50"/>
    <mergeCell ref="Y47:Y50"/>
    <mergeCell ref="O39:O42"/>
    <mergeCell ref="N47:N50"/>
    <mergeCell ref="O47:O50"/>
    <mergeCell ref="R35:R38"/>
    <mergeCell ref="N43:N46"/>
    <mergeCell ref="O43:O46"/>
    <mergeCell ref="P43:P46"/>
    <mergeCell ref="Q43:Q46"/>
    <mergeCell ref="R43:R46"/>
    <mergeCell ref="H39:H54"/>
    <mergeCell ref="I39:I54"/>
    <mergeCell ref="L19:L38"/>
    <mergeCell ref="M19:M38"/>
    <mergeCell ref="J39:J54"/>
    <mergeCell ref="K39:K54"/>
    <mergeCell ref="L39:L54"/>
    <mergeCell ref="M39:M54"/>
    <mergeCell ref="N39:N42"/>
    <mergeCell ref="N51:N54"/>
    <mergeCell ref="Y27:Y30"/>
    <mergeCell ref="N31:N34"/>
    <mergeCell ref="O31:O34"/>
    <mergeCell ref="P31:P34"/>
    <mergeCell ref="Q31:Q34"/>
    <mergeCell ref="R31:R34"/>
    <mergeCell ref="S31:S34"/>
    <mergeCell ref="Y31:Y34"/>
    <mergeCell ref="S35:S38"/>
    <mergeCell ref="Y35:Y38"/>
    <mergeCell ref="S19:S22"/>
    <mergeCell ref="X19:X38"/>
    <mergeCell ref="Y19:Y22"/>
    <mergeCell ref="N23:N26"/>
    <mergeCell ref="O23:O26"/>
    <mergeCell ref="P23:P26"/>
    <mergeCell ref="Q23:Q26"/>
    <mergeCell ref="R23:R26"/>
    <mergeCell ref="N19:N22"/>
    <mergeCell ref="O19:O22"/>
    <mergeCell ref="P19:P22"/>
    <mergeCell ref="Q19:Q22"/>
    <mergeCell ref="N35:N38"/>
    <mergeCell ref="O35:O38"/>
    <mergeCell ref="P35:P38"/>
    <mergeCell ref="Q35:Q38"/>
    <mergeCell ref="S23:S26"/>
    <mergeCell ref="Y23:Y26"/>
    <mergeCell ref="N27:N30"/>
    <mergeCell ref="O27:O30"/>
    <mergeCell ref="P27:P30"/>
    <mergeCell ref="Q27:Q30"/>
    <mergeCell ref="R27:R30"/>
    <mergeCell ref="S27:S30"/>
    <mergeCell ref="H19:H38"/>
    <mergeCell ref="I19:I38"/>
    <mergeCell ref="J19:J38"/>
    <mergeCell ref="K19:K38"/>
    <mergeCell ref="N15:N18"/>
    <mergeCell ref="O15:O18"/>
    <mergeCell ref="P15:P18"/>
    <mergeCell ref="Q15:Q18"/>
    <mergeCell ref="R15:R18"/>
    <mergeCell ref="R19:R22"/>
    <mergeCell ref="T1:Y1"/>
    <mergeCell ref="N11:N14"/>
    <mergeCell ref="O11:O14"/>
    <mergeCell ref="P11:P14"/>
    <mergeCell ref="Q11:Q14"/>
    <mergeCell ref="R11:R14"/>
    <mergeCell ref="S11:S14"/>
    <mergeCell ref="Y11:Y14"/>
    <mergeCell ref="X3:X18"/>
    <mergeCell ref="Y3:Y6"/>
    <mergeCell ref="N7:N10"/>
    <mergeCell ref="O7:O10"/>
    <mergeCell ref="P7:P10"/>
    <mergeCell ref="Q7:Q10"/>
    <mergeCell ref="R7:R10"/>
    <mergeCell ref="S7:S10"/>
    <mergeCell ref="Y7:Y10"/>
    <mergeCell ref="N3:N6"/>
    <mergeCell ref="O3:O6"/>
    <mergeCell ref="P3:P6"/>
    <mergeCell ref="Q3:Q6"/>
    <mergeCell ref="R3:R6"/>
    <mergeCell ref="Y15:Y18"/>
    <mergeCell ref="S15:S18"/>
    <mergeCell ref="H1:M1"/>
    <mergeCell ref="N1:N2"/>
    <mergeCell ref="S3:S6"/>
    <mergeCell ref="H3:H18"/>
    <mergeCell ref="I3:I18"/>
    <mergeCell ref="J3:J18"/>
    <mergeCell ref="K3:K18"/>
    <mergeCell ref="L3:L18"/>
    <mergeCell ref="M3:M18"/>
    <mergeCell ref="O1:S1"/>
    <mergeCell ref="A3:A54"/>
    <mergeCell ref="B3:B54"/>
    <mergeCell ref="C3:C54"/>
    <mergeCell ref="D3:D18"/>
    <mergeCell ref="E3:E18"/>
    <mergeCell ref="F3:F18"/>
    <mergeCell ref="G3:G18"/>
    <mergeCell ref="A1:A2"/>
    <mergeCell ref="B1:B2"/>
    <mergeCell ref="C1:C2"/>
    <mergeCell ref="D1:D2"/>
    <mergeCell ref="E1:E2"/>
    <mergeCell ref="F1:F2"/>
    <mergeCell ref="G1:G2"/>
    <mergeCell ref="D19:D38"/>
    <mergeCell ref="E19:E38"/>
    <mergeCell ref="F19:F38"/>
    <mergeCell ref="G19:G38"/>
    <mergeCell ref="D39:D54"/>
    <mergeCell ref="E39:E54"/>
    <mergeCell ref="F39:F54"/>
    <mergeCell ref="G39:G54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7"/>
  <sheetViews>
    <sheetView topLeftCell="V27" zoomScale="90" zoomScaleNormal="90" workbookViewId="0">
      <selection activeCell="AB8" sqref="AB8"/>
    </sheetView>
  </sheetViews>
  <sheetFormatPr baseColWidth="10" defaultColWidth="12.625" defaultRowHeight="15" customHeight="1" x14ac:dyDescent="0.2"/>
  <cols>
    <col min="1" max="2" width="27.375" style="2" customWidth="1"/>
    <col min="3" max="4" width="32" style="2" customWidth="1"/>
    <col min="5" max="6" width="37.125" style="2" customWidth="1"/>
    <col min="7" max="12" width="11.75" style="2" customWidth="1"/>
    <col min="13" max="13" width="14.625" style="2" customWidth="1"/>
    <col min="14" max="14" width="36.75" style="2" customWidth="1"/>
    <col min="15" max="19" width="15.375" style="2" customWidth="1"/>
    <col min="20" max="20" width="30.875" style="2" customWidth="1"/>
    <col min="21" max="22" width="21.875" style="2" customWidth="1"/>
    <col min="23" max="25" width="22.5" style="2" customWidth="1"/>
    <col min="26" max="16384" width="12.625" style="2"/>
  </cols>
  <sheetData>
    <row r="1" spans="1:25" ht="15" customHeight="1" x14ac:dyDescent="0.2">
      <c r="A1" s="173" t="s">
        <v>0</v>
      </c>
      <c r="B1" s="175" t="s">
        <v>1</v>
      </c>
      <c r="C1" s="311" t="s">
        <v>2</v>
      </c>
      <c r="D1" s="178" t="s">
        <v>3</v>
      </c>
      <c r="E1" s="312" t="s">
        <v>4</v>
      </c>
      <c r="F1" s="312" t="s">
        <v>5</v>
      </c>
      <c r="G1" s="312" t="s">
        <v>6</v>
      </c>
      <c r="H1" s="313" t="s">
        <v>7</v>
      </c>
      <c r="I1" s="181"/>
      <c r="J1" s="181"/>
      <c r="K1" s="181"/>
      <c r="L1" s="181"/>
      <c r="M1" s="182"/>
      <c r="N1" s="312" t="s">
        <v>8</v>
      </c>
      <c r="O1" s="313" t="s">
        <v>9</v>
      </c>
      <c r="P1" s="181"/>
      <c r="Q1" s="181"/>
      <c r="R1" s="181"/>
      <c r="S1" s="182"/>
      <c r="T1" s="315" t="s">
        <v>10</v>
      </c>
      <c r="U1" s="181"/>
      <c r="V1" s="181"/>
      <c r="W1" s="316"/>
      <c r="X1" s="59"/>
      <c r="Y1" s="59"/>
    </row>
    <row r="2" spans="1:25" ht="15.75" thickBot="1" x14ac:dyDescent="0.25">
      <c r="A2" s="174"/>
      <c r="B2" s="176"/>
      <c r="C2" s="174"/>
      <c r="D2" s="176"/>
      <c r="E2" s="176"/>
      <c r="F2" s="176"/>
      <c r="G2" s="176"/>
      <c r="H2" s="133">
        <v>2019</v>
      </c>
      <c r="I2" s="133">
        <v>2020</v>
      </c>
      <c r="J2" s="133">
        <v>2021</v>
      </c>
      <c r="K2" s="133">
        <v>2022</v>
      </c>
      <c r="L2" s="133">
        <v>2023</v>
      </c>
      <c r="M2" s="133" t="s">
        <v>11</v>
      </c>
      <c r="N2" s="176"/>
      <c r="O2" s="133">
        <v>2019</v>
      </c>
      <c r="P2" s="133">
        <v>2020</v>
      </c>
      <c r="Q2" s="133">
        <v>2021</v>
      </c>
      <c r="R2" s="133">
        <v>2022</v>
      </c>
      <c r="S2" s="133">
        <v>2023</v>
      </c>
      <c r="T2" s="134" t="s">
        <v>12</v>
      </c>
      <c r="U2" s="60" t="s">
        <v>13</v>
      </c>
      <c r="V2" s="60" t="s">
        <v>14</v>
      </c>
      <c r="W2" s="123" t="s">
        <v>15</v>
      </c>
      <c r="X2" s="41" t="s">
        <v>16</v>
      </c>
      <c r="Y2" s="124" t="s">
        <v>8</v>
      </c>
    </row>
    <row r="3" spans="1:25" ht="31.5" customHeight="1" x14ac:dyDescent="0.2">
      <c r="A3" s="307" t="s">
        <v>280</v>
      </c>
      <c r="B3" s="308">
        <v>2018011000723</v>
      </c>
      <c r="C3" s="309" t="s">
        <v>178</v>
      </c>
      <c r="D3" s="309" t="s">
        <v>179</v>
      </c>
      <c r="E3" s="246" t="s">
        <v>180</v>
      </c>
      <c r="F3" s="246" t="s">
        <v>181</v>
      </c>
      <c r="G3" s="310" t="s">
        <v>21</v>
      </c>
      <c r="H3" s="310">
        <v>1</v>
      </c>
      <c r="I3" s="310">
        <v>1</v>
      </c>
      <c r="J3" s="310">
        <v>1</v>
      </c>
      <c r="K3" s="310">
        <v>1</v>
      </c>
      <c r="L3" s="310">
        <v>1</v>
      </c>
      <c r="M3" s="310">
        <v>1</v>
      </c>
      <c r="N3" s="246" t="s">
        <v>182</v>
      </c>
      <c r="O3" s="314">
        <v>188705677</v>
      </c>
      <c r="P3" s="314">
        <v>123408733.09999999</v>
      </c>
      <c r="Q3" s="314">
        <v>242765390</v>
      </c>
      <c r="R3" s="314">
        <v>251747179</v>
      </c>
      <c r="S3" s="314">
        <v>0</v>
      </c>
      <c r="T3" s="114" t="s">
        <v>23</v>
      </c>
      <c r="U3" s="126">
        <v>118012379</v>
      </c>
      <c r="V3" s="115"/>
      <c r="W3" s="125">
        <v>118012379</v>
      </c>
      <c r="X3" s="320">
        <v>770756284</v>
      </c>
      <c r="Y3" s="317">
        <v>123408733.09999999</v>
      </c>
    </row>
    <row r="4" spans="1:25" ht="31.5" customHeight="1" x14ac:dyDescent="0.2">
      <c r="A4" s="165"/>
      <c r="B4" s="165"/>
      <c r="C4" s="165"/>
      <c r="D4" s="165"/>
      <c r="E4" s="241"/>
      <c r="F4" s="241"/>
      <c r="G4" s="165"/>
      <c r="H4" s="165"/>
      <c r="I4" s="165"/>
      <c r="J4" s="165"/>
      <c r="K4" s="165"/>
      <c r="L4" s="165"/>
      <c r="M4" s="165"/>
      <c r="N4" s="241"/>
      <c r="O4" s="165"/>
      <c r="P4" s="314"/>
      <c r="Q4" s="165"/>
      <c r="R4" s="165"/>
      <c r="S4" s="165"/>
      <c r="T4" s="114" t="s">
        <v>24</v>
      </c>
      <c r="U4" s="127">
        <v>5396354.0999999996</v>
      </c>
      <c r="V4" s="116"/>
      <c r="W4" s="125">
        <v>5396354.0999999996</v>
      </c>
      <c r="X4" s="321"/>
      <c r="Y4" s="318"/>
    </row>
    <row r="5" spans="1:25" ht="31.5" customHeight="1" x14ac:dyDescent="0.2">
      <c r="A5" s="165"/>
      <c r="B5" s="165"/>
      <c r="C5" s="165"/>
      <c r="D5" s="165"/>
      <c r="E5" s="241"/>
      <c r="F5" s="241"/>
      <c r="G5" s="165"/>
      <c r="H5" s="165"/>
      <c r="I5" s="165"/>
      <c r="J5" s="165"/>
      <c r="K5" s="165"/>
      <c r="L5" s="165"/>
      <c r="M5" s="165"/>
      <c r="N5" s="241"/>
      <c r="O5" s="165"/>
      <c r="P5" s="314"/>
      <c r="Q5" s="165"/>
      <c r="R5" s="165"/>
      <c r="S5" s="165"/>
      <c r="T5" s="114" t="s">
        <v>25</v>
      </c>
      <c r="U5" s="122"/>
      <c r="V5" s="116"/>
      <c r="W5" s="125">
        <v>0</v>
      </c>
      <c r="X5" s="321"/>
      <c r="Y5" s="318"/>
    </row>
    <row r="6" spans="1:25" ht="31.5" customHeight="1" x14ac:dyDescent="0.2">
      <c r="A6" s="165"/>
      <c r="B6" s="165"/>
      <c r="C6" s="165"/>
      <c r="D6" s="165"/>
      <c r="E6" s="241"/>
      <c r="F6" s="241"/>
      <c r="G6" s="165"/>
      <c r="H6" s="165"/>
      <c r="I6" s="165"/>
      <c r="J6" s="165"/>
      <c r="K6" s="165"/>
      <c r="L6" s="165"/>
      <c r="M6" s="165"/>
      <c r="N6" s="241"/>
      <c r="O6" s="165"/>
      <c r="P6" s="314"/>
      <c r="Q6" s="165"/>
      <c r="R6" s="165"/>
      <c r="S6" s="165"/>
      <c r="T6" s="114" t="s">
        <v>26</v>
      </c>
      <c r="U6" s="128"/>
      <c r="V6" s="117"/>
      <c r="W6" s="125">
        <v>0</v>
      </c>
      <c r="X6" s="321"/>
      <c r="Y6" s="319"/>
    </row>
    <row r="7" spans="1:25" ht="31.5" customHeight="1" x14ac:dyDescent="0.2">
      <c r="A7" s="165"/>
      <c r="B7" s="165"/>
      <c r="C7" s="165"/>
      <c r="D7" s="165"/>
      <c r="E7" s="241"/>
      <c r="F7" s="241"/>
      <c r="G7" s="165"/>
      <c r="H7" s="165"/>
      <c r="I7" s="165"/>
      <c r="J7" s="165"/>
      <c r="K7" s="165"/>
      <c r="L7" s="165"/>
      <c r="M7" s="165"/>
      <c r="N7" s="246" t="s">
        <v>183</v>
      </c>
      <c r="O7" s="314">
        <v>698708775</v>
      </c>
      <c r="P7" s="314">
        <v>408196321.80000001</v>
      </c>
      <c r="Q7" s="314">
        <v>860530783</v>
      </c>
      <c r="R7" s="314">
        <v>890671861</v>
      </c>
      <c r="S7" s="314">
        <v>922222376</v>
      </c>
      <c r="T7" s="114" t="s">
        <v>23</v>
      </c>
      <c r="U7" s="129">
        <v>388496423</v>
      </c>
      <c r="V7" s="118"/>
      <c r="W7" s="125">
        <v>388496423</v>
      </c>
      <c r="X7" s="321"/>
      <c r="Y7" s="317">
        <v>408196321.80000001</v>
      </c>
    </row>
    <row r="8" spans="1:25" ht="31.5" customHeight="1" x14ac:dyDescent="0.2">
      <c r="A8" s="165"/>
      <c r="B8" s="165"/>
      <c r="C8" s="165"/>
      <c r="D8" s="165"/>
      <c r="E8" s="241"/>
      <c r="F8" s="241"/>
      <c r="G8" s="165"/>
      <c r="H8" s="165"/>
      <c r="I8" s="165"/>
      <c r="J8" s="165"/>
      <c r="K8" s="165"/>
      <c r="L8" s="165"/>
      <c r="M8" s="165"/>
      <c r="N8" s="241"/>
      <c r="O8" s="165"/>
      <c r="P8" s="314"/>
      <c r="Q8" s="165"/>
      <c r="R8" s="165"/>
      <c r="S8" s="165"/>
      <c r="T8" s="114" t="s">
        <v>24</v>
      </c>
      <c r="U8" s="127">
        <v>19699898.800000001</v>
      </c>
      <c r="V8" s="116"/>
      <c r="W8" s="125">
        <v>19699898.800000001</v>
      </c>
      <c r="X8" s="321"/>
      <c r="Y8" s="318"/>
    </row>
    <row r="9" spans="1:25" ht="31.5" customHeight="1" x14ac:dyDescent="0.2">
      <c r="A9" s="165"/>
      <c r="B9" s="165"/>
      <c r="C9" s="165"/>
      <c r="D9" s="165"/>
      <c r="E9" s="241"/>
      <c r="F9" s="241"/>
      <c r="G9" s="165"/>
      <c r="H9" s="165"/>
      <c r="I9" s="165"/>
      <c r="J9" s="165"/>
      <c r="K9" s="165"/>
      <c r="L9" s="165"/>
      <c r="M9" s="165"/>
      <c r="N9" s="241"/>
      <c r="O9" s="165"/>
      <c r="P9" s="314"/>
      <c r="Q9" s="165"/>
      <c r="R9" s="165"/>
      <c r="S9" s="165"/>
      <c r="T9" s="114" t="s">
        <v>25</v>
      </c>
      <c r="U9" s="122"/>
      <c r="V9" s="116"/>
      <c r="W9" s="125">
        <v>0</v>
      </c>
      <c r="X9" s="321"/>
      <c r="Y9" s="318"/>
    </row>
    <row r="10" spans="1:25" ht="31.5" customHeight="1" x14ac:dyDescent="0.2">
      <c r="A10" s="165"/>
      <c r="B10" s="165"/>
      <c r="C10" s="165"/>
      <c r="D10" s="165"/>
      <c r="E10" s="241"/>
      <c r="F10" s="241"/>
      <c r="G10" s="165"/>
      <c r="H10" s="165"/>
      <c r="I10" s="165"/>
      <c r="J10" s="165"/>
      <c r="K10" s="165"/>
      <c r="L10" s="165"/>
      <c r="M10" s="165"/>
      <c r="N10" s="241"/>
      <c r="O10" s="165"/>
      <c r="P10" s="314"/>
      <c r="Q10" s="165"/>
      <c r="R10" s="165"/>
      <c r="S10" s="165"/>
      <c r="T10" s="114" t="s">
        <v>26</v>
      </c>
      <c r="U10" s="128"/>
      <c r="V10" s="117"/>
      <c r="W10" s="125">
        <v>0</v>
      </c>
      <c r="X10" s="321"/>
      <c r="Y10" s="319"/>
    </row>
    <row r="11" spans="1:25" ht="31.5" customHeight="1" x14ac:dyDescent="0.2">
      <c r="A11" s="165"/>
      <c r="B11" s="165"/>
      <c r="C11" s="165"/>
      <c r="D11" s="165"/>
      <c r="E11" s="241"/>
      <c r="F11" s="241"/>
      <c r="G11" s="165"/>
      <c r="H11" s="165"/>
      <c r="I11" s="165"/>
      <c r="J11" s="165"/>
      <c r="K11" s="165"/>
      <c r="L11" s="165"/>
      <c r="M11" s="165"/>
      <c r="N11" s="246" t="s">
        <v>184</v>
      </c>
      <c r="O11" s="314">
        <v>161416449</v>
      </c>
      <c r="P11" s="314">
        <v>239151229.09999999</v>
      </c>
      <c r="Q11" s="314">
        <v>921511909</v>
      </c>
      <c r="R11" s="314">
        <v>953857326</v>
      </c>
      <c r="S11" s="314">
        <v>987764833</v>
      </c>
      <c r="T11" s="114" t="s">
        <v>23</v>
      </c>
      <c r="U11" s="127">
        <v>227497735</v>
      </c>
      <c r="V11" s="116"/>
      <c r="W11" s="125">
        <v>227497735</v>
      </c>
      <c r="X11" s="321"/>
      <c r="Y11" s="317">
        <v>239151229.09999999</v>
      </c>
    </row>
    <row r="12" spans="1:25" ht="31.5" customHeight="1" x14ac:dyDescent="0.2">
      <c r="A12" s="165"/>
      <c r="B12" s="165"/>
      <c r="C12" s="165"/>
      <c r="D12" s="165"/>
      <c r="E12" s="241"/>
      <c r="F12" s="241"/>
      <c r="G12" s="165"/>
      <c r="H12" s="165"/>
      <c r="I12" s="165"/>
      <c r="J12" s="165"/>
      <c r="K12" s="165"/>
      <c r="L12" s="165"/>
      <c r="M12" s="165"/>
      <c r="N12" s="241"/>
      <c r="O12" s="165"/>
      <c r="P12" s="314"/>
      <c r="Q12" s="165"/>
      <c r="R12" s="165"/>
      <c r="S12" s="165"/>
      <c r="T12" s="114" t="s">
        <v>24</v>
      </c>
      <c r="U12" s="130">
        <v>11653494.1</v>
      </c>
      <c r="V12" s="119"/>
      <c r="W12" s="125">
        <v>11653494.1</v>
      </c>
      <c r="X12" s="321"/>
      <c r="Y12" s="318"/>
    </row>
    <row r="13" spans="1:25" ht="31.5" customHeight="1" x14ac:dyDescent="0.2">
      <c r="A13" s="165"/>
      <c r="B13" s="165"/>
      <c r="C13" s="165"/>
      <c r="D13" s="165"/>
      <c r="E13" s="241"/>
      <c r="F13" s="241"/>
      <c r="G13" s="165"/>
      <c r="H13" s="165"/>
      <c r="I13" s="165"/>
      <c r="J13" s="165"/>
      <c r="K13" s="165"/>
      <c r="L13" s="165"/>
      <c r="M13" s="165"/>
      <c r="N13" s="241"/>
      <c r="O13" s="165"/>
      <c r="P13" s="314"/>
      <c r="Q13" s="165"/>
      <c r="R13" s="165"/>
      <c r="S13" s="165"/>
      <c r="T13" s="114" t="s">
        <v>25</v>
      </c>
      <c r="U13" s="130"/>
      <c r="V13" s="119"/>
      <c r="W13" s="125">
        <v>0</v>
      </c>
      <c r="X13" s="321"/>
      <c r="Y13" s="318"/>
    </row>
    <row r="14" spans="1:25" ht="31.5" customHeight="1" thickBot="1" x14ac:dyDescent="0.25">
      <c r="A14" s="165"/>
      <c r="B14" s="165"/>
      <c r="C14" s="165"/>
      <c r="D14" s="165"/>
      <c r="E14" s="241"/>
      <c r="F14" s="241"/>
      <c r="G14" s="165"/>
      <c r="H14" s="165"/>
      <c r="I14" s="165"/>
      <c r="J14" s="165"/>
      <c r="K14" s="165"/>
      <c r="L14" s="165"/>
      <c r="M14" s="165"/>
      <c r="N14" s="241"/>
      <c r="O14" s="165"/>
      <c r="P14" s="314"/>
      <c r="Q14" s="165"/>
      <c r="R14" s="165"/>
      <c r="S14" s="165"/>
      <c r="T14" s="114" t="s">
        <v>26</v>
      </c>
      <c r="U14" s="131"/>
      <c r="V14" s="120"/>
      <c r="W14" s="125">
        <v>0</v>
      </c>
      <c r="X14" s="322"/>
      <c r="Y14" s="319"/>
    </row>
    <row r="15" spans="1:25" ht="31.5" hidden="1" customHeight="1" thickBot="1" x14ac:dyDescent="0.25">
      <c r="A15" s="165"/>
      <c r="B15" s="165"/>
      <c r="C15" s="165"/>
      <c r="D15" s="165"/>
      <c r="E15" s="241"/>
      <c r="F15" s="241"/>
      <c r="G15" s="165"/>
      <c r="H15" s="165"/>
      <c r="I15" s="165"/>
      <c r="J15" s="165"/>
      <c r="K15" s="165"/>
      <c r="L15" s="165"/>
      <c r="M15" s="165"/>
      <c r="N15" s="264" t="s">
        <v>185</v>
      </c>
      <c r="O15" s="323">
        <v>188705677</v>
      </c>
      <c r="P15" s="323">
        <v>234536609</v>
      </c>
      <c r="Q15" s="323">
        <v>242765390</v>
      </c>
      <c r="R15" s="323">
        <v>251747179</v>
      </c>
      <c r="S15" s="323">
        <v>0</v>
      </c>
      <c r="T15" s="114" t="s">
        <v>23</v>
      </c>
      <c r="U15" s="127"/>
      <c r="V15" s="116"/>
      <c r="W15" s="125"/>
      <c r="X15" s="125"/>
      <c r="Y15" s="125"/>
    </row>
    <row r="16" spans="1:25" ht="31.5" hidden="1" customHeight="1" thickBot="1" x14ac:dyDescent="0.25">
      <c r="A16" s="165"/>
      <c r="B16" s="165"/>
      <c r="C16" s="165"/>
      <c r="D16" s="165"/>
      <c r="E16" s="241"/>
      <c r="F16" s="241"/>
      <c r="G16" s="165"/>
      <c r="H16" s="165"/>
      <c r="I16" s="165"/>
      <c r="J16" s="165"/>
      <c r="K16" s="165"/>
      <c r="L16" s="165"/>
      <c r="M16" s="165"/>
      <c r="N16" s="241"/>
      <c r="O16" s="165"/>
      <c r="P16" s="323"/>
      <c r="Q16" s="165"/>
      <c r="R16" s="165"/>
      <c r="S16" s="165"/>
      <c r="T16" s="114" t="s">
        <v>24</v>
      </c>
      <c r="U16" s="130"/>
      <c r="V16" s="119"/>
      <c r="W16" s="125"/>
      <c r="X16" s="125"/>
      <c r="Y16" s="125"/>
    </row>
    <row r="17" spans="1:25" ht="31.5" hidden="1" customHeight="1" thickBot="1" x14ac:dyDescent="0.25">
      <c r="A17" s="165"/>
      <c r="B17" s="165"/>
      <c r="C17" s="165"/>
      <c r="D17" s="165"/>
      <c r="E17" s="241"/>
      <c r="F17" s="241"/>
      <c r="G17" s="165"/>
      <c r="H17" s="165"/>
      <c r="I17" s="165"/>
      <c r="J17" s="165"/>
      <c r="K17" s="165"/>
      <c r="L17" s="165"/>
      <c r="M17" s="165"/>
      <c r="N17" s="241"/>
      <c r="O17" s="165"/>
      <c r="P17" s="323"/>
      <c r="Q17" s="165"/>
      <c r="R17" s="165"/>
      <c r="S17" s="165"/>
      <c r="T17" s="114" t="s">
        <v>25</v>
      </c>
      <c r="U17" s="130"/>
      <c r="V17" s="119"/>
      <c r="W17" s="125"/>
      <c r="X17" s="125"/>
      <c r="Y17" s="125"/>
    </row>
    <row r="18" spans="1:25" ht="31.5" hidden="1" customHeight="1" thickBot="1" x14ac:dyDescent="0.25">
      <c r="A18" s="165"/>
      <c r="B18" s="165"/>
      <c r="C18" s="165"/>
      <c r="D18" s="165"/>
      <c r="E18" s="241"/>
      <c r="F18" s="241"/>
      <c r="G18" s="165"/>
      <c r="H18" s="165"/>
      <c r="I18" s="165"/>
      <c r="J18" s="165"/>
      <c r="K18" s="165"/>
      <c r="L18" s="165"/>
      <c r="M18" s="165"/>
      <c r="N18" s="241"/>
      <c r="O18" s="165"/>
      <c r="P18" s="323"/>
      <c r="Q18" s="165"/>
      <c r="R18" s="165"/>
      <c r="S18" s="165"/>
      <c r="T18" s="114" t="s">
        <v>26</v>
      </c>
      <c r="U18" s="131"/>
      <c r="V18" s="120"/>
      <c r="W18" s="125"/>
      <c r="X18" s="125"/>
      <c r="Y18" s="125"/>
    </row>
    <row r="19" spans="1:25" ht="31.5" hidden="1" customHeight="1" thickBot="1" x14ac:dyDescent="0.25">
      <c r="A19" s="165"/>
      <c r="B19" s="165"/>
      <c r="C19" s="165"/>
      <c r="D19" s="165"/>
      <c r="E19" s="241"/>
      <c r="F19" s="241"/>
      <c r="G19" s="165"/>
      <c r="H19" s="165"/>
      <c r="I19" s="165"/>
      <c r="J19" s="165"/>
      <c r="K19" s="165"/>
      <c r="L19" s="165"/>
      <c r="M19" s="165"/>
      <c r="N19" s="264" t="s">
        <v>186</v>
      </c>
      <c r="O19" s="323">
        <v>698708775</v>
      </c>
      <c r="P19" s="323">
        <v>831165008</v>
      </c>
      <c r="Q19" s="323">
        <v>860530783</v>
      </c>
      <c r="R19" s="323">
        <v>890671861</v>
      </c>
      <c r="S19" s="323">
        <v>922222376</v>
      </c>
      <c r="T19" s="114" t="s">
        <v>23</v>
      </c>
      <c r="U19" s="127"/>
      <c r="V19" s="116"/>
      <c r="W19" s="125"/>
      <c r="X19" s="125"/>
      <c r="Y19" s="125"/>
    </row>
    <row r="20" spans="1:25" ht="31.5" hidden="1" customHeight="1" thickBot="1" x14ac:dyDescent="0.25">
      <c r="A20" s="165"/>
      <c r="B20" s="165"/>
      <c r="C20" s="165"/>
      <c r="D20" s="165"/>
      <c r="E20" s="241"/>
      <c r="F20" s="241"/>
      <c r="G20" s="165"/>
      <c r="H20" s="165"/>
      <c r="I20" s="165"/>
      <c r="J20" s="165"/>
      <c r="K20" s="165"/>
      <c r="L20" s="165"/>
      <c r="M20" s="165"/>
      <c r="N20" s="241"/>
      <c r="O20" s="165"/>
      <c r="P20" s="323"/>
      <c r="Q20" s="165"/>
      <c r="R20" s="165"/>
      <c r="S20" s="165"/>
      <c r="T20" s="114" t="s">
        <v>24</v>
      </c>
      <c r="U20" s="130"/>
      <c r="V20" s="119"/>
      <c r="W20" s="125"/>
      <c r="X20" s="125"/>
      <c r="Y20" s="125"/>
    </row>
    <row r="21" spans="1:25" ht="31.5" hidden="1" customHeight="1" thickBot="1" x14ac:dyDescent="0.25">
      <c r="A21" s="165"/>
      <c r="B21" s="165"/>
      <c r="C21" s="165"/>
      <c r="D21" s="165"/>
      <c r="E21" s="241"/>
      <c r="F21" s="241"/>
      <c r="G21" s="165"/>
      <c r="H21" s="165"/>
      <c r="I21" s="165"/>
      <c r="J21" s="165"/>
      <c r="K21" s="165"/>
      <c r="L21" s="165"/>
      <c r="M21" s="165"/>
      <c r="N21" s="241"/>
      <c r="O21" s="165"/>
      <c r="P21" s="323"/>
      <c r="Q21" s="165"/>
      <c r="R21" s="165"/>
      <c r="S21" s="165"/>
      <c r="T21" s="114" t="s">
        <v>25</v>
      </c>
      <c r="U21" s="130"/>
      <c r="V21" s="119"/>
      <c r="W21" s="125"/>
      <c r="X21" s="125"/>
      <c r="Y21" s="125"/>
    </row>
    <row r="22" spans="1:25" ht="31.5" hidden="1" customHeight="1" thickBot="1" x14ac:dyDescent="0.25">
      <c r="A22" s="165"/>
      <c r="B22" s="165"/>
      <c r="C22" s="165"/>
      <c r="D22" s="165"/>
      <c r="E22" s="241"/>
      <c r="F22" s="241"/>
      <c r="G22" s="165"/>
      <c r="H22" s="165"/>
      <c r="I22" s="165"/>
      <c r="J22" s="165"/>
      <c r="K22" s="165"/>
      <c r="L22" s="165"/>
      <c r="M22" s="165"/>
      <c r="N22" s="241"/>
      <c r="O22" s="165"/>
      <c r="P22" s="323"/>
      <c r="Q22" s="165"/>
      <c r="R22" s="165"/>
      <c r="S22" s="165"/>
      <c r="T22" s="114" t="s">
        <v>26</v>
      </c>
      <c r="U22" s="131"/>
      <c r="V22" s="120"/>
      <c r="W22" s="125"/>
      <c r="X22" s="125"/>
      <c r="Y22" s="125"/>
    </row>
    <row r="23" spans="1:25" ht="31.5" hidden="1" customHeight="1" thickBot="1" x14ac:dyDescent="0.25">
      <c r="A23" s="165"/>
      <c r="B23" s="165"/>
      <c r="C23" s="165"/>
      <c r="D23" s="165"/>
      <c r="E23" s="241"/>
      <c r="F23" s="241"/>
      <c r="G23" s="165"/>
      <c r="H23" s="165"/>
      <c r="I23" s="165"/>
      <c r="J23" s="165"/>
      <c r="K23" s="165"/>
      <c r="L23" s="165"/>
      <c r="M23" s="165"/>
      <c r="N23" s="264" t="s">
        <v>187</v>
      </c>
      <c r="O23" s="323">
        <v>161416449</v>
      </c>
      <c r="P23" s="323">
        <v>890192666</v>
      </c>
      <c r="Q23" s="323">
        <v>921511909</v>
      </c>
      <c r="R23" s="323">
        <v>953857326</v>
      </c>
      <c r="S23" s="323">
        <v>987764833</v>
      </c>
      <c r="T23" s="114" t="s">
        <v>23</v>
      </c>
      <c r="U23" s="127"/>
      <c r="V23" s="116"/>
      <c r="W23" s="125"/>
      <c r="X23" s="125"/>
      <c r="Y23" s="125"/>
    </row>
    <row r="24" spans="1:25" ht="31.5" hidden="1" customHeight="1" thickBot="1" x14ac:dyDescent="0.25">
      <c r="A24" s="165"/>
      <c r="B24" s="165"/>
      <c r="C24" s="165"/>
      <c r="D24" s="165"/>
      <c r="E24" s="241"/>
      <c r="F24" s="241"/>
      <c r="G24" s="165"/>
      <c r="H24" s="165"/>
      <c r="I24" s="165"/>
      <c r="J24" s="165"/>
      <c r="K24" s="165"/>
      <c r="L24" s="165"/>
      <c r="M24" s="165"/>
      <c r="N24" s="241"/>
      <c r="O24" s="165"/>
      <c r="P24" s="323"/>
      <c r="Q24" s="165"/>
      <c r="R24" s="165"/>
      <c r="S24" s="165"/>
      <c r="T24" s="114" t="s">
        <v>24</v>
      </c>
      <c r="U24" s="130"/>
      <c r="V24" s="119"/>
      <c r="W24" s="125"/>
      <c r="X24" s="125"/>
      <c r="Y24" s="125"/>
    </row>
    <row r="25" spans="1:25" ht="31.5" hidden="1" customHeight="1" thickBot="1" x14ac:dyDescent="0.25">
      <c r="A25" s="165"/>
      <c r="B25" s="165"/>
      <c r="C25" s="165"/>
      <c r="D25" s="165"/>
      <c r="E25" s="241"/>
      <c r="F25" s="241"/>
      <c r="G25" s="165"/>
      <c r="H25" s="165"/>
      <c r="I25" s="165"/>
      <c r="J25" s="165"/>
      <c r="K25" s="165"/>
      <c r="L25" s="165"/>
      <c r="M25" s="165"/>
      <c r="N25" s="241"/>
      <c r="O25" s="165"/>
      <c r="P25" s="323"/>
      <c r="Q25" s="165"/>
      <c r="R25" s="165"/>
      <c r="S25" s="165"/>
      <c r="T25" s="114" t="s">
        <v>25</v>
      </c>
      <c r="U25" s="130"/>
      <c r="V25" s="119"/>
      <c r="W25" s="125"/>
      <c r="X25" s="125"/>
      <c r="Y25" s="125"/>
    </row>
    <row r="26" spans="1:25" ht="31.5" hidden="1" customHeight="1" thickBot="1" x14ac:dyDescent="0.25">
      <c r="A26" s="165"/>
      <c r="B26" s="165"/>
      <c r="C26" s="165"/>
      <c r="D26" s="165"/>
      <c r="E26" s="241"/>
      <c r="F26" s="241"/>
      <c r="G26" s="165"/>
      <c r="H26" s="165"/>
      <c r="I26" s="165"/>
      <c r="J26" s="165"/>
      <c r="K26" s="165"/>
      <c r="L26" s="165"/>
      <c r="M26" s="165"/>
      <c r="N26" s="241"/>
      <c r="O26" s="165"/>
      <c r="P26" s="323"/>
      <c r="Q26" s="165"/>
      <c r="R26" s="165"/>
      <c r="S26" s="165"/>
      <c r="T26" s="114" t="s">
        <v>26</v>
      </c>
      <c r="U26" s="131"/>
      <c r="V26" s="120"/>
      <c r="W26" s="125"/>
      <c r="X26" s="125"/>
      <c r="Y26" s="125"/>
    </row>
    <row r="27" spans="1:25" ht="31.5" customHeight="1" x14ac:dyDescent="0.2">
      <c r="A27" s="165"/>
      <c r="B27" s="165"/>
      <c r="C27" s="165"/>
      <c r="D27" s="168" t="s">
        <v>188</v>
      </c>
      <c r="E27" s="240" t="s">
        <v>189</v>
      </c>
      <c r="F27" s="246" t="s">
        <v>190</v>
      </c>
      <c r="G27" s="310" t="s">
        <v>21</v>
      </c>
      <c r="H27" s="310">
        <v>1</v>
      </c>
      <c r="I27" s="310">
        <v>1</v>
      </c>
      <c r="J27" s="310">
        <v>1</v>
      </c>
      <c r="K27" s="310">
        <v>1</v>
      </c>
      <c r="L27" s="310">
        <v>1</v>
      </c>
      <c r="M27" s="310">
        <v>1</v>
      </c>
      <c r="N27" s="246" t="s">
        <v>191</v>
      </c>
      <c r="O27" s="324"/>
      <c r="P27" s="324">
        <v>242254956</v>
      </c>
      <c r="Q27" s="324">
        <v>266480451.60000002</v>
      </c>
      <c r="R27" s="324">
        <v>293128496.76000005</v>
      </c>
      <c r="S27" s="324">
        <v>322441346.43600011</v>
      </c>
      <c r="T27" s="114" t="s">
        <v>23</v>
      </c>
      <c r="U27" s="132">
        <v>237504956</v>
      </c>
      <c r="V27" s="115"/>
      <c r="W27" s="125">
        <v>237504956</v>
      </c>
      <c r="X27" s="320">
        <v>599243716</v>
      </c>
      <c r="Y27" s="325">
        <v>242254956</v>
      </c>
    </row>
    <row r="28" spans="1:25" ht="31.5" customHeight="1" x14ac:dyDescent="0.2">
      <c r="A28" s="165"/>
      <c r="B28" s="165"/>
      <c r="C28" s="165"/>
      <c r="D28" s="165"/>
      <c r="E28" s="241"/>
      <c r="F28" s="241"/>
      <c r="G28" s="165"/>
      <c r="H28" s="165"/>
      <c r="I28" s="165"/>
      <c r="J28" s="165"/>
      <c r="K28" s="165"/>
      <c r="L28" s="165"/>
      <c r="M28" s="165"/>
      <c r="N28" s="241"/>
      <c r="O28" s="165"/>
      <c r="P28" s="324"/>
      <c r="Q28" s="324"/>
      <c r="R28" s="324"/>
      <c r="S28" s="324"/>
      <c r="T28" s="114" t="s">
        <v>24</v>
      </c>
      <c r="U28" s="122">
        <v>4750000</v>
      </c>
      <c r="V28" s="116"/>
      <c r="W28" s="125">
        <v>4750000</v>
      </c>
      <c r="X28" s="321"/>
      <c r="Y28" s="326"/>
    </row>
    <row r="29" spans="1:25" ht="31.5" customHeight="1" x14ac:dyDescent="0.2">
      <c r="A29" s="165"/>
      <c r="B29" s="165"/>
      <c r="C29" s="165"/>
      <c r="D29" s="165"/>
      <c r="E29" s="241"/>
      <c r="F29" s="241"/>
      <c r="G29" s="165"/>
      <c r="H29" s="165"/>
      <c r="I29" s="165"/>
      <c r="J29" s="165"/>
      <c r="K29" s="165"/>
      <c r="L29" s="165"/>
      <c r="M29" s="165"/>
      <c r="N29" s="241"/>
      <c r="O29" s="165"/>
      <c r="P29" s="324"/>
      <c r="Q29" s="324"/>
      <c r="R29" s="324"/>
      <c r="S29" s="324"/>
      <c r="T29" s="114" t="s">
        <v>25</v>
      </c>
      <c r="U29" s="122"/>
      <c r="V29" s="116"/>
      <c r="W29" s="125">
        <v>0</v>
      </c>
      <c r="X29" s="321"/>
      <c r="Y29" s="326"/>
    </row>
    <row r="30" spans="1:25" ht="31.5" customHeight="1" x14ac:dyDescent="0.2">
      <c r="A30" s="165"/>
      <c r="B30" s="165"/>
      <c r="C30" s="165"/>
      <c r="D30" s="165"/>
      <c r="E30" s="241"/>
      <c r="F30" s="241"/>
      <c r="G30" s="165"/>
      <c r="H30" s="165"/>
      <c r="I30" s="165"/>
      <c r="J30" s="165"/>
      <c r="K30" s="165"/>
      <c r="L30" s="165"/>
      <c r="M30" s="165"/>
      <c r="N30" s="241"/>
      <c r="O30" s="165"/>
      <c r="P30" s="324"/>
      <c r="Q30" s="324"/>
      <c r="R30" s="324"/>
      <c r="S30" s="324"/>
      <c r="T30" s="114" t="s">
        <v>26</v>
      </c>
      <c r="U30" s="128"/>
      <c r="V30" s="117"/>
      <c r="W30" s="125">
        <v>0</v>
      </c>
      <c r="X30" s="321"/>
      <c r="Y30" s="327"/>
    </row>
    <row r="31" spans="1:25" ht="31.5" customHeight="1" x14ac:dyDescent="0.2">
      <c r="A31" s="165"/>
      <c r="B31" s="165"/>
      <c r="C31" s="165"/>
      <c r="D31" s="165"/>
      <c r="E31" s="241"/>
      <c r="F31" s="241"/>
      <c r="G31" s="165"/>
      <c r="H31" s="165"/>
      <c r="I31" s="165"/>
      <c r="J31" s="165"/>
      <c r="K31" s="165"/>
      <c r="L31" s="165"/>
      <c r="M31" s="165"/>
      <c r="N31" s="246" t="s">
        <v>192</v>
      </c>
      <c r="O31" s="324"/>
      <c r="P31" s="324">
        <v>151622242</v>
      </c>
      <c r="Q31" s="324">
        <v>166784466.20000002</v>
      </c>
      <c r="R31" s="324">
        <v>183462912.82000002</v>
      </c>
      <c r="S31" s="324">
        <v>201809204.10200003</v>
      </c>
      <c r="T31" s="114" t="s">
        <v>23</v>
      </c>
      <c r="U31" s="121">
        <v>145772242</v>
      </c>
      <c r="V31" s="118"/>
      <c r="W31" s="125">
        <v>145772242</v>
      </c>
      <c r="X31" s="321"/>
      <c r="Y31" s="325">
        <v>151622242</v>
      </c>
    </row>
    <row r="32" spans="1:25" ht="31.5" customHeight="1" x14ac:dyDescent="0.2">
      <c r="A32" s="165"/>
      <c r="B32" s="165"/>
      <c r="C32" s="165"/>
      <c r="D32" s="165"/>
      <c r="E32" s="241"/>
      <c r="F32" s="241"/>
      <c r="G32" s="165"/>
      <c r="H32" s="165"/>
      <c r="I32" s="165"/>
      <c r="J32" s="165"/>
      <c r="K32" s="165"/>
      <c r="L32" s="165"/>
      <c r="M32" s="165"/>
      <c r="N32" s="241"/>
      <c r="O32" s="165"/>
      <c r="P32" s="324"/>
      <c r="Q32" s="324"/>
      <c r="R32" s="324"/>
      <c r="S32" s="324"/>
      <c r="T32" s="114" t="s">
        <v>24</v>
      </c>
      <c r="U32" s="122">
        <v>5850000</v>
      </c>
      <c r="V32" s="116"/>
      <c r="W32" s="125">
        <v>5850000</v>
      </c>
      <c r="X32" s="321"/>
      <c r="Y32" s="326"/>
    </row>
    <row r="33" spans="1:25" ht="31.5" customHeight="1" x14ac:dyDescent="0.2">
      <c r="A33" s="165"/>
      <c r="B33" s="165"/>
      <c r="C33" s="165"/>
      <c r="D33" s="165"/>
      <c r="E33" s="241"/>
      <c r="F33" s="241"/>
      <c r="G33" s="165"/>
      <c r="H33" s="165"/>
      <c r="I33" s="165"/>
      <c r="J33" s="165"/>
      <c r="K33" s="165"/>
      <c r="L33" s="165"/>
      <c r="M33" s="165"/>
      <c r="N33" s="241"/>
      <c r="O33" s="165"/>
      <c r="P33" s="324"/>
      <c r="Q33" s="324"/>
      <c r="R33" s="324"/>
      <c r="S33" s="324"/>
      <c r="T33" s="114" t="s">
        <v>25</v>
      </c>
      <c r="U33" s="122"/>
      <c r="V33" s="116"/>
      <c r="W33" s="125">
        <v>0</v>
      </c>
      <c r="X33" s="321"/>
      <c r="Y33" s="326"/>
    </row>
    <row r="34" spans="1:25" ht="31.5" customHeight="1" x14ac:dyDescent="0.2">
      <c r="A34" s="165"/>
      <c r="B34" s="165"/>
      <c r="C34" s="165"/>
      <c r="D34" s="165"/>
      <c r="E34" s="241"/>
      <c r="F34" s="241"/>
      <c r="G34" s="165"/>
      <c r="H34" s="165"/>
      <c r="I34" s="165"/>
      <c r="J34" s="165"/>
      <c r="K34" s="165"/>
      <c r="L34" s="165"/>
      <c r="M34" s="165"/>
      <c r="N34" s="241"/>
      <c r="O34" s="165"/>
      <c r="P34" s="324"/>
      <c r="Q34" s="324"/>
      <c r="R34" s="324"/>
      <c r="S34" s="324"/>
      <c r="T34" s="114" t="s">
        <v>26</v>
      </c>
      <c r="U34" s="128"/>
      <c r="V34" s="117"/>
      <c r="W34" s="125">
        <v>0</v>
      </c>
      <c r="X34" s="321"/>
      <c r="Y34" s="327"/>
    </row>
    <row r="35" spans="1:25" ht="31.5" customHeight="1" x14ac:dyDescent="0.2">
      <c r="A35" s="165"/>
      <c r="B35" s="165"/>
      <c r="C35" s="165"/>
      <c r="D35" s="165"/>
      <c r="E35" s="241"/>
      <c r="F35" s="241"/>
      <c r="G35" s="165"/>
      <c r="H35" s="165"/>
      <c r="I35" s="165"/>
      <c r="J35" s="165"/>
      <c r="K35" s="165"/>
      <c r="L35" s="165"/>
      <c r="M35" s="165"/>
      <c r="N35" s="246" t="s">
        <v>193</v>
      </c>
      <c r="O35" s="324"/>
      <c r="P35" s="324">
        <v>205366518</v>
      </c>
      <c r="Q35" s="324">
        <v>225903169.80000001</v>
      </c>
      <c r="R35" s="324">
        <v>248493486.78000003</v>
      </c>
      <c r="S35" s="324">
        <v>273342835.45800006</v>
      </c>
      <c r="T35" s="114" t="s">
        <v>23</v>
      </c>
      <c r="U35" s="121">
        <v>199966518</v>
      </c>
      <c r="V35" s="118"/>
      <c r="W35" s="125">
        <v>199966518</v>
      </c>
      <c r="X35" s="321"/>
      <c r="Y35" s="325">
        <v>205366518</v>
      </c>
    </row>
    <row r="36" spans="1:25" ht="31.5" customHeight="1" x14ac:dyDescent="0.2">
      <c r="A36" s="165"/>
      <c r="B36" s="165"/>
      <c r="C36" s="165"/>
      <c r="D36" s="165"/>
      <c r="E36" s="241"/>
      <c r="F36" s="241"/>
      <c r="G36" s="165"/>
      <c r="H36" s="165"/>
      <c r="I36" s="165"/>
      <c r="J36" s="165"/>
      <c r="K36" s="165"/>
      <c r="L36" s="165"/>
      <c r="M36" s="165"/>
      <c r="N36" s="241"/>
      <c r="O36" s="165"/>
      <c r="P36" s="324"/>
      <c r="Q36" s="324"/>
      <c r="R36" s="324"/>
      <c r="S36" s="324"/>
      <c r="T36" s="114" t="s">
        <v>24</v>
      </c>
      <c r="U36" s="122">
        <v>5400000</v>
      </c>
      <c r="V36" s="116"/>
      <c r="W36" s="125">
        <v>5400000</v>
      </c>
      <c r="X36" s="321"/>
      <c r="Y36" s="326"/>
    </row>
    <row r="37" spans="1:25" ht="31.5" customHeight="1" x14ac:dyDescent="0.2">
      <c r="A37" s="165"/>
      <c r="B37" s="165"/>
      <c r="C37" s="165"/>
      <c r="D37" s="165"/>
      <c r="E37" s="241"/>
      <c r="F37" s="241"/>
      <c r="G37" s="165"/>
      <c r="H37" s="165"/>
      <c r="I37" s="165"/>
      <c r="J37" s="165"/>
      <c r="K37" s="165"/>
      <c r="L37" s="165"/>
      <c r="M37" s="165"/>
      <c r="N37" s="241"/>
      <c r="O37" s="165"/>
      <c r="P37" s="324"/>
      <c r="Q37" s="324"/>
      <c r="R37" s="324"/>
      <c r="S37" s="324"/>
      <c r="T37" s="114" t="s">
        <v>25</v>
      </c>
      <c r="U37" s="122"/>
      <c r="V37" s="116"/>
      <c r="W37" s="125">
        <v>0</v>
      </c>
      <c r="X37" s="321"/>
      <c r="Y37" s="326"/>
    </row>
    <row r="38" spans="1:25" ht="31.5" customHeight="1" x14ac:dyDescent="0.2">
      <c r="A38" s="165"/>
      <c r="B38" s="165"/>
      <c r="C38" s="165"/>
      <c r="D38" s="165"/>
      <c r="E38" s="241"/>
      <c r="F38" s="241"/>
      <c r="G38" s="165"/>
      <c r="H38" s="165"/>
      <c r="I38" s="165"/>
      <c r="J38" s="165"/>
      <c r="K38" s="165"/>
      <c r="L38" s="165"/>
      <c r="M38" s="165"/>
      <c r="N38" s="241"/>
      <c r="O38" s="165"/>
      <c r="P38" s="324"/>
      <c r="Q38" s="324"/>
      <c r="R38" s="324"/>
      <c r="S38" s="324"/>
      <c r="T38" s="114" t="s">
        <v>26</v>
      </c>
      <c r="U38" s="128"/>
      <c r="V38" s="117"/>
      <c r="W38" s="125">
        <v>0</v>
      </c>
      <c r="X38" s="322"/>
      <c r="Y38" s="327"/>
    </row>
    <row r="39" spans="1:25" ht="15.75" hidden="1" customHeight="1" x14ac:dyDescent="0.2">
      <c r="A39" s="165"/>
      <c r="B39" s="165"/>
      <c r="C39" s="165"/>
      <c r="D39" s="165"/>
      <c r="E39" s="241"/>
      <c r="F39" s="241"/>
      <c r="G39" s="165"/>
      <c r="H39" s="165"/>
      <c r="I39" s="165"/>
      <c r="J39" s="165"/>
      <c r="K39" s="165"/>
      <c r="L39" s="165"/>
      <c r="M39" s="165"/>
      <c r="N39" s="329" t="s">
        <v>194</v>
      </c>
      <c r="O39" s="328">
        <v>209871750</v>
      </c>
      <c r="P39" s="328">
        <v>0</v>
      </c>
      <c r="Q39" s="328">
        <v>0</v>
      </c>
      <c r="R39" s="328">
        <v>0</v>
      </c>
      <c r="S39" s="328">
        <v>0</v>
      </c>
      <c r="T39" s="93" t="s">
        <v>23</v>
      </c>
      <c r="U39" s="121"/>
      <c r="V39" s="65"/>
      <c r="W39" s="62"/>
      <c r="X39" s="67"/>
      <c r="Y39" s="67"/>
    </row>
    <row r="40" spans="1:25" ht="15.75" hidden="1" customHeight="1" x14ac:dyDescent="0.2">
      <c r="A40" s="165"/>
      <c r="B40" s="165"/>
      <c r="C40" s="165"/>
      <c r="D40" s="165"/>
      <c r="E40" s="241"/>
      <c r="F40" s="241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93" t="s">
        <v>24</v>
      </c>
      <c r="U40" s="122"/>
      <c r="V40" s="61"/>
      <c r="W40" s="62"/>
      <c r="X40" s="67"/>
      <c r="Y40" s="67"/>
    </row>
    <row r="41" spans="1:25" ht="15.75" hidden="1" customHeight="1" x14ac:dyDescent="0.2">
      <c r="A41" s="165"/>
      <c r="B41" s="165"/>
      <c r="C41" s="165"/>
      <c r="D41" s="165"/>
      <c r="E41" s="241"/>
      <c r="F41" s="241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93" t="s">
        <v>25</v>
      </c>
      <c r="U41" s="122"/>
      <c r="V41" s="61"/>
      <c r="W41" s="62"/>
      <c r="X41" s="67"/>
      <c r="Y41" s="67"/>
    </row>
    <row r="42" spans="1:25" ht="15.75" hidden="1" customHeight="1" x14ac:dyDescent="0.2">
      <c r="A42" s="165"/>
      <c r="B42" s="165"/>
      <c r="C42" s="165"/>
      <c r="D42" s="165"/>
      <c r="E42" s="241"/>
      <c r="F42" s="241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93" t="s">
        <v>26</v>
      </c>
      <c r="U42" s="128"/>
      <c r="V42" s="63"/>
      <c r="W42" s="64"/>
      <c r="X42" s="67"/>
      <c r="Y42" s="67"/>
    </row>
    <row r="43" spans="1:25" ht="15.75" hidden="1" customHeight="1" x14ac:dyDescent="0.2">
      <c r="A43" s="165"/>
      <c r="B43" s="165"/>
      <c r="C43" s="165"/>
      <c r="D43" s="165"/>
      <c r="E43" s="241"/>
      <c r="F43" s="241"/>
      <c r="G43" s="165"/>
      <c r="H43" s="165"/>
      <c r="I43" s="165"/>
      <c r="J43" s="165"/>
      <c r="K43" s="165"/>
      <c r="L43" s="165"/>
      <c r="M43" s="165"/>
      <c r="N43" s="329" t="s">
        <v>195</v>
      </c>
      <c r="O43" s="328">
        <v>167136433</v>
      </c>
      <c r="P43" s="328">
        <v>109946492</v>
      </c>
      <c r="Q43" s="328">
        <v>0</v>
      </c>
      <c r="R43" s="328">
        <v>0</v>
      </c>
      <c r="S43" s="328">
        <v>0</v>
      </c>
      <c r="T43" s="93" t="s">
        <v>23</v>
      </c>
      <c r="U43" s="121"/>
      <c r="V43" s="65"/>
      <c r="W43" s="66"/>
      <c r="X43" s="67"/>
      <c r="Y43" s="67"/>
    </row>
    <row r="44" spans="1:25" ht="15.75" hidden="1" customHeight="1" x14ac:dyDescent="0.2">
      <c r="A44" s="165"/>
      <c r="B44" s="165"/>
      <c r="C44" s="165"/>
      <c r="D44" s="165"/>
      <c r="E44" s="241"/>
      <c r="F44" s="241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93" t="s">
        <v>24</v>
      </c>
      <c r="U44" s="122"/>
      <c r="V44" s="61"/>
      <c r="W44" s="62"/>
      <c r="X44" s="67"/>
      <c r="Y44" s="67"/>
    </row>
    <row r="45" spans="1:25" ht="15.75" hidden="1" customHeight="1" x14ac:dyDescent="0.2">
      <c r="A45" s="165"/>
      <c r="B45" s="165"/>
      <c r="C45" s="165"/>
      <c r="D45" s="165"/>
      <c r="E45" s="241"/>
      <c r="F45" s="241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93" t="s">
        <v>25</v>
      </c>
      <c r="U45" s="122"/>
      <c r="V45" s="61"/>
      <c r="W45" s="62"/>
      <c r="X45" s="67"/>
      <c r="Y45" s="67"/>
    </row>
    <row r="46" spans="1:25" ht="15.75" hidden="1" customHeight="1" x14ac:dyDescent="0.2">
      <c r="A46" s="165"/>
      <c r="B46" s="165"/>
      <c r="C46" s="165"/>
      <c r="D46" s="165"/>
      <c r="E46" s="241"/>
      <c r="F46" s="241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93" t="s">
        <v>26</v>
      </c>
      <c r="U46" s="128"/>
      <c r="V46" s="63"/>
      <c r="W46" s="64"/>
      <c r="X46" s="67"/>
      <c r="Y46" s="67"/>
    </row>
    <row r="47" spans="1:25" ht="15.75" hidden="1" customHeight="1" x14ac:dyDescent="0.2">
      <c r="A47" s="165"/>
      <c r="B47" s="165"/>
      <c r="C47" s="165"/>
      <c r="D47" s="165"/>
      <c r="E47" s="241"/>
      <c r="F47" s="241"/>
      <c r="G47" s="165"/>
      <c r="H47" s="165"/>
      <c r="I47" s="165"/>
      <c r="J47" s="165"/>
      <c r="K47" s="165"/>
      <c r="L47" s="165"/>
      <c r="M47" s="165"/>
      <c r="N47" s="329" t="s">
        <v>196</v>
      </c>
      <c r="O47" s="328">
        <v>251750333</v>
      </c>
      <c r="P47" s="328">
        <v>109158081</v>
      </c>
      <c r="Q47" s="328">
        <v>0</v>
      </c>
      <c r="R47" s="328">
        <v>0</v>
      </c>
      <c r="S47" s="328">
        <v>0</v>
      </c>
      <c r="T47" s="93" t="s">
        <v>23</v>
      </c>
      <c r="U47" s="121"/>
      <c r="V47" s="65"/>
      <c r="W47" s="66"/>
      <c r="X47" s="67"/>
      <c r="Y47" s="67"/>
    </row>
    <row r="48" spans="1:25" ht="15.75" hidden="1" customHeight="1" x14ac:dyDescent="0.2">
      <c r="A48" s="165"/>
      <c r="B48" s="165"/>
      <c r="C48" s="165"/>
      <c r="D48" s="165"/>
      <c r="E48" s="241"/>
      <c r="F48" s="241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93" t="s">
        <v>24</v>
      </c>
      <c r="U48" s="122"/>
      <c r="V48" s="61"/>
      <c r="W48" s="62"/>
      <c r="X48" s="67"/>
      <c r="Y48" s="67"/>
    </row>
    <row r="49" spans="1:25" ht="15.75" hidden="1" customHeight="1" x14ac:dyDescent="0.2">
      <c r="A49" s="165"/>
      <c r="B49" s="165"/>
      <c r="C49" s="165"/>
      <c r="D49" s="165"/>
      <c r="E49" s="241"/>
      <c r="F49" s="241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93" t="s">
        <v>25</v>
      </c>
      <c r="U49" s="122"/>
      <c r="V49" s="61"/>
      <c r="W49" s="62"/>
      <c r="X49" s="67"/>
      <c r="Y49" s="67"/>
    </row>
    <row r="50" spans="1:25" ht="15.75" hidden="1" customHeight="1" x14ac:dyDescent="0.2">
      <c r="A50" s="165"/>
      <c r="B50" s="165"/>
      <c r="C50" s="165"/>
      <c r="D50" s="165"/>
      <c r="E50" s="241"/>
      <c r="F50" s="241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93" t="s">
        <v>26</v>
      </c>
      <c r="U50" s="128"/>
      <c r="V50" s="63"/>
      <c r="W50" s="64"/>
      <c r="X50" s="67"/>
      <c r="Y50" s="67"/>
    </row>
    <row r="51" spans="1:25" ht="15.75" hidden="1" customHeight="1" x14ac:dyDescent="0.2">
      <c r="A51" s="165"/>
      <c r="B51" s="165"/>
      <c r="C51" s="165"/>
      <c r="D51" s="165"/>
      <c r="E51" s="241"/>
      <c r="F51" s="241"/>
      <c r="G51" s="165"/>
      <c r="H51" s="165"/>
      <c r="I51" s="165"/>
      <c r="J51" s="165"/>
      <c r="K51" s="165"/>
      <c r="L51" s="165"/>
      <c r="M51" s="165"/>
      <c r="N51" s="329" t="s">
        <v>197</v>
      </c>
      <c r="O51" s="328">
        <v>123290583</v>
      </c>
      <c r="P51" s="328">
        <v>84188411</v>
      </c>
      <c r="Q51" s="328">
        <v>87225005</v>
      </c>
      <c r="R51" s="328">
        <v>0</v>
      </c>
      <c r="S51" s="328">
        <v>0</v>
      </c>
      <c r="T51" s="93" t="s">
        <v>23</v>
      </c>
      <c r="U51" s="121"/>
      <c r="V51" s="65"/>
      <c r="W51" s="66"/>
      <c r="X51" s="67"/>
      <c r="Y51" s="67"/>
    </row>
    <row r="52" spans="1:25" ht="15.75" hidden="1" customHeight="1" x14ac:dyDescent="0.2">
      <c r="A52" s="165"/>
      <c r="B52" s="165"/>
      <c r="C52" s="165"/>
      <c r="D52" s="165"/>
      <c r="E52" s="241"/>
      <c r="F52" s="241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93" t="s">
        <v>24</v>
      </c>
      <c r="U52" s="122"/>
      <c r="V52" s="61"/>
      <c r="W52" s="62"/>
      <c r="X52" s="67"/>
      <c r="Y52" s="67"/>
    </row>
    <row r="53" spans="1:25" ht="15.75" hidden="1" customHeight="1" x14ac:dyDescent="0.2">
      <c r="A53" s="165"/>
      <c r="B53" s="165"/>
      <c r="C53" s="165"/>
      <c r="D53" s="165"/>
      <c r="E53" s="241"/>
      <c r="F53" s="241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93" t="s">
        <v>25</v>
      </c>
      <c r="U53" s="122"/>
      <c r="V53" s="61"/>
      <c r="W53" s="62"/>
      <c r="X53" s="67"/>
      <c r="Y53" s="67"/>
    </row>
    <row r="54" spans="1:25" ht="15.75" hidden="1" customHeight="1" x14ac:dyDescent="0.2">
      <c r="A54" s="165"/>
      <c r="B54" s="165"/>
      <c r="C54" s="165"/>
      <c r="D54" s="165"/>
      <c r="E54" s="241"/>
      <c r="F54" s="241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93" t="s">
        <v>26</v>
      </c>
      <c r="U54" s="128"/>
      <c r="V54" s="63"/>
      <c r="W54" s="64"/>
      <c r="X54" s="67"/>
      <c r="Y54" s="67"/>
    </row>
    <row r="55" spans="1:25" ht="15.75" hidden="1" customHeight="1" x14ac:dyDescent="0.2">
      <c r="A55" s="165"/>
      <c r="B55" s="165"/>
      <c r="C55" s="165"/>
      <c r="D55" s="165"/>
      <c r="E55" s="241"/>
      <c r="F55" s="241"/>
      <c r="G55" s="165"/>
      <c r="H55" s="165"/>
      <c r="I55" s="165"/>
      <c r="J55" s="165"/>
      <c r="K55" s="165"/>
      <c r="L55" s="165"/>
      <c r="M55" s="165"/>
      <c r="N55" s="329" t="s">
        <v>198</v>
      </c>
      <c r="O55" s="328">
        <v>449120000</v>
      </c>
      <c r="P55" s="328">
        <v>83246954</v>
      </c>
      <c r="Q55" s="328">
        <v>313511330</v>
      </c>
      <c r="R55" s="328">
        <v>414772108</v>
      </c>
      <c r="S55" s="328">
        <v>429659131</v>
      </c>
      <c r="T55" s="93" t="s">
        <v>23</v>
      </c>
      <c r="U55" s="121"/>
      <c r="V55" s="65"/>
      <c r="W55" s="66"/>
      <c r="X55" s="67"/>
      <c r="Y55" s="67"/>
    </row>
    <row r="56" spans="1:25" ht="15.75" hidden="1" customHeight="1" x14ac:dyDescent="0.2">
      <c r="A56" s="165"/>
      <c r="B56" s="165"/>
      <c r="C56" s="165"/>
      <c r="D56" s="165"/>
      <c r="E56" s="241"/>
      <c r="F56" s="241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93" t="s">
        <v>24</v>
      </c>
      <c r="U56" s="122"/>
      <c r="V56" s="61"/>
      <c r="W56" s="62"/>
      <c r="X56" s="67"/>
      <c r="Y56" s="67"/>
    </row>
    <row r="57" spans="1:25" ht="15.75" hidden="1" customHeight="1" x14ac:dyDescent="0.2">
      <c r="A57" s="165"/>
      <c r="B57" s="165"/>
      <c r="C57" s="165"/>
      <c r="D57" s="165"/>
      <c r="E57" s="241"/>
      <c r="F57" s="241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93" t="s">
        <v>25</v>
      </c>
      <c r="U57" s="122"/>
      <c r="V57" s="61"/>
      <c r="W57" s="62"/>
      <c r="X57" s="67"/>
      <c r="Y57" s="67"/>
    </row>
    <row r="58" spans="1:25" ht="15.75" hidden="1" customHeight="1" x14ac:dyDescent="0.2">
      <c r="A58" s="165"/>
      <c r="B58" s="165"/>
      <c r="C58" s="165"/>
      <c r="D58" s="165"/>
      <c r="E58" s="241"/>
      <c r="F58" s="241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93" t="s">
        <v>26</v>
      </c>
      <c r="U58" s="128"/>
      <c r="V58" s="63"/>
      <c r="W58" s="64"/>
      <c r="X58" s="67"/>
      <c r="Y58" s="67"/>
    </row>
    <row r="59" spans="1:25" ht="15.75" hidden="1" customHeight="1" x14ac:dyDescent="0.2">
      <c r="A59" s="165"/>
      <c r="B59" s="165"/>
      <c r="C59" s="165"/>
      <c r="D59" s="165"/>
      <c r="E59" s="241"/>
      <c r="F59" s="241"/>
      <c r="G59" s="165"/>
      <c r="H59" s="165"/>
      <c r="I59" s="165"/>
      <c r="J59" s="165"/>
      <c r="K59" s="165"/>
      <c r="L59" s="165"/>
      <c r="M59" s="165"/>
      <c r="N59" s="329" t="s">
        <v>199</v>
      </c>
      <c r="O59" s="331">
        <v>0</v>
      </c>
      <c r="P59" s="331">
        <v>285961129</v>
      </c>
      <c r="Q59" s="331">
        <v>295969770</v>
      </c>
      <c r="R59" s="331">
        <v>306379710</v>
      </c>
      <c r="S59" s="331">
        <v>317101500</v>
      </c>
      <c r="T59" s="93" t="s">
        <v>23</v>
      </c>
      <c r="U59" s="121"/>
      <c r="V59" s="65"/>
      <c r="W59" s="66"/>
      <c r="X59" s="67"/>
      <c r="Y59" s="67"/>
    </row>
    <row r="60" spans="1:25" ht="15.75" hidden="1" customHeight="1" x14ac:dyDescent="0.2">
      <c r="A60" s="165"/>
      <c r="B60" s="165"/>
      <c r="C60" s="165"/>
      <c r="D60" s="165"/>
      <c r="E60" s="241"/>
      <c r="F60" s="241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93" t="s">
        <v>24</v>
      </c>
      <c r="U60" s="122"/>
      <c r="V60" s="61"/>
      <c r="W60" s="62"/>
      <c r="X60" s="67"/>
      <c r="Y60" s="67"/>
    </row>
    <row r="61" spans="1:25" ht="15.75" hidden="1" customHeight="1" x14ac:dyDescent="0.2">
      <c r="A61" s="165"/>
      <c r="B61" s="165"/>
      <c r="C61" s="165"/>
      <c r="D61" s="165"/>
      <c r="E61" s="241"/>
      <c r="F61" s="241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93" t="s">
        <v>25</v>
      </c>
      <c r="U61" s="122"/>
      <c r="V61" s="61"/>
      <c r="W61" s="62"/>
      <c r="X61" s="67"/>
      <c r="Y61" s="67"/>
    </row>
    <row r="62" spans="1:25" ht="15.75" hidden="1" customHeight="1" x14ac:dyDescent="0.2">
      <c r="A62" s="165"/>
      <c r="B62" s="165"/>
      <c r="C62" s="165"/>
      <c r="D62" s="165"/>
      <c r="E62" s="241"/>
      <c r="F62" s="241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93" t="s">
        <v>26</v>
      </c>
      <c r="U62" s="128"/>
      <c r="V62" s="63"/>
      <c r="W62" s="64"/>
      <c r="X62" s="67"/>
      <c r="Y62" s="67"/>
    </row>
    <row r="63" spans="1:25" ht="15.75" hidden="1" customHeight="1" x14ac:dyDescent="0.2">
      <c r="A63" s="165"/>
      <c r="B63" s="165"/>
      <c r="C63" s="165"/>
      <c r="D63" s="165"/>
      <c r="E63" s="241"/>
      <c r="F63" s="241"/>
      <c r="G63" s="165"/>
      <c r="H63" s="165"/>
      <c r="I63" s="165"/>
      <c r="J63" s="165"/>
      <c r="K63" s="165"/>
      <c r="L63" s="165"/>
      <c r="M63" s="165"/>
      <c r="N63" s="329" t="s">
        <v>200</v>
      </c>
      <c r="O63" s="331">
        <v>0</v>
      </c>
      <c r="P63" s="331">
        <v>0</v>
      </c>
      <c r="Q63" s="331">
        <v>0</v>
      </c>
      <c r="R63" s="331">
        <v>0</v>
      </c>
      <c r="S63" s="331">
        <v>0</v>
      </c>
      <c r="T63" s="93" t="s">
        <v>23</v>
      </c>
      <c r="U63" s="121"/>
      <c r="V63" s="65"/>
      <c r="W63" s="66"/>
      <c r="X63" s="67"/>
      <c r="Y63" s="67"/>
    </row>
    <row r="64" spans="1:25" ht="15.75" hidden="1" customHeight="1" x14ac:dyDescent="0.2">
      <c r="A64" s="165"/>
      <c r="B64" s="165"/>
      <c r="C64" s="165"/>
      <c r="D64" s="165"/>
      <c r="E64" s="241"/>
      <c r="F64" s="241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93" t="s">
        <v>24</v>
      </c>
      <c r="U64" s="122"/>
      <c r="V64" s="61"/>
      <c r="W64" s="62"/>
      <c r="X64" s="67"/>
      <c r="Y64" s="67"/>
    </row>
    <row r="65" spans="1:25" ht="15.75" hidden="1" customHeight="1" x14ac:dyDescent="0.2">
      <c r="A65" s="165"/>
      <c r="B65" s="165"/>
      <c r="C65" s="165"/>
      <c r="D65" s="165"/>
      <c r="E65" s="241"/>
      <c r="F65" s="241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93" t="s">
        <v>25</v>
      </c>
      <c r="U65" s="122"/>
      <c r="V65" s="61"/>
      <c r="W65" s="62"/>
      <c r="X65" s="67"/>
      <c r="Y65" s="67"/>
    </row>
    <row r="66" spans="1:25" ht="10.5" hidden="1" customHeight="1" x14ac:dyDescent="0.2">
      <c r="A66" s="165"/>
      <c r="B66" s="165"/>
      <c r="C66" s="165"/>
      <c r="D66" s="165"/>
      <c r="E66" s="241"/>
      <c r="F66" s="241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93" t="s">
        <v>26</v>
      </c>
      <c r="U66" s="128"/>
      <c r="V66" s="63"/>
      <c r="W66" s="64"/>
      <c r="X66" s="67"/>
      <c r="Y66" s="67"/>
    </row>
    <row r="67" spans="1:25" ht="15.75" customHeight="1" thickBot="1" x14ac:dyDescent="0.25">
      <c r="A67" s="330" t="s">
        <v>68</v>
      </c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68">
        <f>SUM(U3:U38)</f>
        <v>1370000000</v>
      </c>
      <c r="V67" s="69">
        <f>SUM(V3:V38)</f>
        <v>0</v>
      </c>
      <c r="W67" s="70">
        <f>U67+V67</f>
        <v>1370000000</v>
      </c>
      <c r="X67" s="70"/>
      <c r="Y67" s="70">
        <f>SUM(Y3:Y38)</f>
        <v>1370000000</v>
      </c>
    </row>
    <row r="68" spans="1:25" ht="15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71">
        <v>1370000000</v>
      </c>
      <c r="V68" s="71">
        <v>0</v>
      </c>
      <c r="W68" s="71">
        <f>U68+V68</f>
        <v>1370000000</v>
      </c>
      <c r="X68" s="71"/>
      <c r="Y68" s="71"/>
    </row>
    <row r="69" spans="1:25" ht="15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71">
        <f>U68-U67</f>
        <v>0</v>
      </c>
      <c r="V69" s="71">
        <f>V68-V67</f>
        <v>0</v>
      </c>
      <c r="W69" s="71">
        <f>W68-W67</f>
        <v>0</v>
      </c>
      <c r="X69" s="71"/>
      <c r="Y69" s="71"/>
    </row>
    <row r="70" spans="1:25" ht="15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>
        <v>21</v>
      </c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>
        <v>500000</v>
      </c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>
        <f>+R72*R73</f>
        <v>10500000</v>
      </c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2:25" ht="15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2:25" ht="15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2:25" ht="15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2:25" ht="15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2:25" ht="15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2:25" ht="15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2:25" ht="15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2:25" ht="15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2:25" ht="15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2:25" ht="15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2:25" ht="15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2:25" ht="15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2:25" ht="15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2:25" ht="15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2:25" ht="15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2:25" ht="15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2:25" ht="15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2:25" ht="15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2:25" ht="15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2:25" ht="15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2:25" ht="15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2:25" ht="15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2:25" ht="15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2:25" ht="15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2:25" ht="15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2:25" ht="15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2:25" ht="15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2:25" ht="15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2:25" ht="15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2:25" ht="15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2:25" ht="15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2:25" ht="15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2:25" ht="15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2:25" ht="15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2:25" ht="15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2:25" ht="15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2:25" ht="15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2:25" ht="15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2:25" ht="15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2:25" ht="15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2:25" ht="15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2:25" ht="15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2:25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2:25" ht="15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2:25" ht="15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2:25" ht="15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2:25" ht="15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2:25" ht="15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2:25" ht="15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2:25" ht="15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2:25" ht="15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2:25" ht="15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2:25" ht="15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2:25" ht="15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2:25" ht="15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2:25" ht="15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2:25" ht="15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2:25" ht="15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2:25" ht="15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2:25" ht="15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2:25" ht="15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2:25" ht="15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2:25" ht="15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2:25" ht="15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2:25" ht="15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2:25" ht="15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2:25" ht="15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2:25" ht="15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2:25" ht="15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2:25" ht="15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2:25" ht="15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2:25" ht="15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2:25" ht="15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2:25" ht="15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2:25" ht="15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2:25" ht="15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2:25" ht="15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2:25" ht="15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2:25" ht="15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2:25" ht="15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2:25" ht="15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2:25" ht="15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2:25" ht="15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2:25" ht="15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2:25" ht="15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2:25" ht="15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2:25" ht="15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2:25" ht="15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2:25" ht="15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2:25" ht="15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2:25" ht="15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2:25" ht="15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2:25" ht="15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2:25" ht="15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2:25" ht="15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2:25" ht="15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2:25" ht="15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2:25" ht="15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2:25" ht="15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2:25" ht="15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2:25" ht="15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2:25" ht="15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2:25" ht="15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2:25" ht="15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2:25" ht="15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2:25" ht="15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2:25" ht="15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2:25" ht="15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2:25" ht="15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2:25" ht="15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2:25" ht="15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2:25" ht="15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2:25" ht="15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2:25" ht="15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2:25" ht="15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2:25" ht="15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2:25" ht="15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2:25" ht="15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2:25" ht="15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2:25" ht="15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2:25" ht="15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2:25" ht="15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2:25" ht="15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2:25" ht="15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2:25" ht="15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2:25" ht="15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2:25" ht="15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2:25" ht="15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2:25" ht="15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2:25" ht="15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2:25" ht="15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2:25" ht="15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2:25" ht="15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2:25" ht="15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2:25" ht="15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2:25" ht="15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2:25" ht="15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2:25" ht="15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2:25" ht="15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2:25" ht="15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2:25" ht="15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2:25" ht="15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2:25" ht="15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2:25" ht="15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2:25" ht="15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2:25" ht="15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2:25" ht="15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2:25" ht="15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2:25" ht="15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2:25" ht="15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2:25" ht="15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2:25" ht="15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2:25" ht="15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2:25" ht="15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2:25" ht="15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2:25" ht="15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2:25" ht="15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2:25" ht="15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2:25" ht="15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2:25" ht="15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2:25" ht="15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2:25" ht="15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2:25" ht="15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2:25" ht="15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2:25" ht="15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2:25" ht="15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2:25" ht="15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2:25" ht="15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2:25" ht="15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2:25" ht="15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2:25" ht="15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2:25" ht="15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2:25" ht="15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2:25" ht="15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2:25" ht="15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2:25" ht="15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2:25" ht="15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2:25" ht="15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2:25" ht="15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2:25" ht="15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2:25" ht="15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2:25" ht="15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2:25" ht="15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2:25" ht="15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2:25" ht="15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2:25" ht="15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2:25" ht="15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2:25" ht="15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2:25" ht="15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2:25" ht="15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2:25" ht="15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2:25" ht="15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2:25" ht="15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2:25" ht="15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2:25" ht="15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2:25" ht="15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2:25" ht="15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2:25" ht="15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2:25" ht="15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2:25" ht="15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2:25" ht="15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2:25" ht="15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2:25" ht="15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2:25" ht="15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2:25" ht="15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2:25" ht="15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2:25" ht="15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2:25" ht="15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2:25" ht="15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2:25" ht="15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2:25" ht="15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2:25" ht="15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2:25" ht="15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2:25" ht="15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2:25" ht="15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2:25" ht="15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2:25" ht="15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2:25" ht="15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2:25" ht="15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2:25" ht="15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2:25" ht="15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2:25" ht="15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2:25" ht="15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2:25" ht="15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2:25" ht="15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2:25" ht="15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2:25" ht="15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2:25" ht="15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2:25" ht="15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2:25" ht="15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2:25" ht="15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2:25" ht="15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2:25" ht="15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2:25" ht="15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2:25" ht="15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2:25" ht="15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2:25" ht="15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2:25" ht="15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2:25" ht="15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2:25" ht="15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2:25" ht="15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2:25" ht="15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2:25" ht="15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2:25" ht="15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2:25" ht="15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2:25" ht="15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2:25" ht="15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2:25" ht="15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2:25" ht="15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2:25" ht="15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2:25" ht="15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2:25" ht="15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2:25" ht="15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2:25" ht="15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2:25" ht="15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2:25" ht="15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2:25" ht="15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2:25" ht="15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2:25" ht="15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2:25" ht="15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2:25" ht="15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2:25" ht="15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2:25" ht="15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2:25" ht="15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2:25" ht="15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2:25" ht="15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2:25" ht="15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2:25" ht="15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2:25" ht="15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2:25" ht="15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2:25" ht="15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2:25" ht="15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2:25" ht="15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2:25" ht="15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2:25" ht="15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2:25" ht="15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2:25" ht="15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2:25" ht="15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2:25" ht="15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2:25" ht="15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2:25" ht="15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2:25" ht="15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2:25" ht="15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2:25" ht="15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2:25" ht="15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2:25" ht="15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2:25" ht="15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2:25" ht="15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2:25" ht="15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2:25" ht="15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2:25" ht="15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2:25" ht="15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2:25" ht="15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2:25" ht="15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2:25" ht="15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2:25" ht="15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2:25" ht="15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2:25" ht="15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2:25" ht="15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2:25" ht="15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2:25" ht="15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2:25" ht="15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2:25" ht="15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2:25" ht="15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2:25" ht="15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2:25" ht="15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2:25" ht="15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2:25" ht="15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2:25" ht="15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2:25" ht="15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2:25" ht="15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2:25" ht="15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2:25" ht="15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2:25" ht="15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2:25" ht="15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2:25" ht="15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2:25" ht="15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2:25" ht="15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2:25" ht="15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2:25" ht="15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2:25" ht="15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2:25" ht="15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2:25" ht="15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2:25" ht="15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2:25" ht="15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2:25" ht="15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2:25" ht="15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2:25" ht="15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2:25" ht="15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2:25" ht="15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2:25" ht="15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2:25" ht="15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2:25" ht="15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2:25" ht="15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2:25" ht="15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2:25" ht="15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2:25" ht="15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2:25" ht="15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2:25" ht="15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2:25" ht="15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2:25" ht="15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2:25" ht="15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2:25" ht="15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2:25" ht="15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2:25" ht="15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2:25" ht="15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2:25" ht="15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2:25" ht="15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2:25" ht="15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2:25" ht="15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2:25" ht="15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2:25" ht="15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2:25" ht="15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2:25" ht="15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2:25" ht="15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2:25" ht="15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2:25" ht="15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2:25" ht="15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2:25" ht="15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2:25" ht="15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2:25" ht="15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2:25" ht="15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2:25" ht="15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2:25" ht="15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2:25" ht="15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2:25" ht="15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2:25" ht="15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2:25" ht="15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2:25" ht="15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2:25" ht="15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2:25" ht="15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2:25" ht="15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2:25" ht="15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2:25" ht="15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2:25" ht="15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2:25" ht="15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2:25" ht="15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2:25" ht="15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2:25" ht="15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2:25" ht="15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2:25" ht="15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2:25" ht="15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2:25" ht="15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2:25" ht="15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2:25" ht="15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2:25" ht="15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2:25" ht="15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2:25" ht="15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2:25" ht="15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2:25" ht="15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2:25" ht="15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2:25" ht="15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2:25" ht="15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2:25" ht="15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2:25" ht="15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2:25" ht="15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2:25" ht="15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2:25" ht="15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2:25" ht="15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2:25" ht="15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2:25" ht="15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2:25" ht="15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2:25" ht="15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2:25" ht="15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2:25" ht="15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2:25" ht="15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2:25" ht="15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2:25" ht="15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2:25" ht="15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2:25" ht="15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2:25" ht="15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2:25" ht="15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2:25" ht="15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2:25" ht="15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2:25" ht="15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2:25" ht="15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2:25" ht="15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2:25" ht="15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2:25" ht="15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2:25" ht="15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2:25" ht="15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2:25" ht="15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2:25" ht="15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2:25" ht="15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2:25" ht="15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2:25" ht="15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2:25" ht="15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2:25" ht="15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2:25" ht="15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2:25" ht="15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2:25" ht="15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2:25" ht="15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2:25" ht="15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2:25" ht="15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2:25" ht="15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2:25" ht="15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2:25" ht="15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2:25" ht="15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2:25" ht="15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2:25" ht="15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2:25" ht="15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2:25" ht="15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2:25" ht="15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2:25" ht="15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2:25" ht="15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2:25" ht="15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2:25" ht="15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2:25" ht="15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2:25" ht="15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2:25" ht="15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2:25" ht="15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2:25" ht="15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2:25" ht="15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2:25" ht="15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2:25" ht="15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2:25" ht="15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2:25" ht="15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2:25" ht="15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2:25" ht="15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2:25" ht="15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2:25" ht="15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2:25" ht="15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2:25" ht="15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2:25" ht="15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2:25" ht="15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2:25" ht="15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2:25" ht="15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2:25" ht="15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2:25" ht="15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2:25" ht="15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2:25" ht="15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2:25" ht="15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2:25" ht="15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2:25" ht="15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2:25" ht="15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2:25" ht="15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2:25" ht="15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2:25" ht="15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2:25" ht="15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2:25" ht="15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2:25" ht="15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2:25" ht="15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2:25" ht="15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2:25" ht="15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2:25" ht="15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2:25" ht="15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2:25" ht="15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2:25" ht="15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2:25" ht="15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2:25" ht="15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2:25" ht="15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2:25" ht="15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2:25" ht="15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2:25" ht="15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2:25" ht="15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2:25" ht="15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2:25" ht="15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2:25" ht="15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2:25" ht="15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2:25" ht="15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2:25" ht="15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2:25" ht="15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2:25" ht="15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2:25" ht="15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2:25" ht="15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2:25" ht="15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2:25" ht="15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2:25" ht="15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2:25" ht="15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2:25" ht="15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2:25" ht="15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2:25" ht="15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2:25" ht="15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2:25" ht="15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2:25" ht="15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2:25" ht="15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2:25" ht="15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2:25" ht="15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2:25" ht="15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2:25" ht="15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2:25" ht="15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2:25" ht="15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2:25" ht="15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2:25" ht="15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2:25" ht="15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2:25" ht="15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2:25" ht="15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2:25" ht="15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2:25" ht="15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2:25" ht="15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2:25" ht="15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2:25" ht="15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2:25" ht="15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2:25" ht="15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2:25" ht="15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2:25" ht="15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2:25" ht="15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2:25" ht="15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2:25" ht="15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2:25" ht="15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2:25" ht="15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2:25" ht="15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2:25" ht="15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2:25" ht="15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2:25" ht="15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2:25" ht="15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2:25" ht="15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2:25" ht="15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2:25" ht="15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2:25" ht="15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2:25" ht="15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2:25" ht="15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2:25" ht="15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2:25" ht="15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2:25" ht="15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2:25" ht="15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2:25" ht="15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2:25" ht="15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2:25" ht="15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2:25" ht="15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2:25" ht="15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2:25" ht="15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2:25" ht="15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2:25" ht="15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2:25" ht="15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2:25" ht="15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2:25" ht="15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2:25" ht="15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2:25" ht="15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2:25" ht="15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2:25" ht="15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2:25" ht="15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2:25" ht="15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2:25" ht="15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2:25" ht="15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2:25" ht="15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2:25" ht="15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2:25" ht="15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2:25" ht="15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2:25" ht="15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2:25" ht="15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2:25" ht="15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2:25" ht="15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2:25" ht="15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2:25" ht="15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2:25" ht="15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2:25" ht="15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2:25" ht="15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2:25" ht="15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2:25" ht="15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2:25" ht="15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2:25" ht="15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2:25" ht="15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2:25" ht="15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2:25" ht="15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2:25" ht="15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2:25" ht="15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2:25" ht="15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2:25" ht="15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2:25" ht="15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2:25" ht="15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2:25" ht="15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2:25" ht="15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2:25" ht="15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2:25" ht="15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2:25" ht="15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2:25" ht="15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2:25" ht="15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2:25" ht="15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2:25" ht="15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2:25" ht="15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2:25" ht="15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2:25" ht="15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2:25" ht="15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2:25" ht="15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2:25" ht="15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2:25" ht="15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2:25" ht="15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2:25" ht="15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2:25" ht="15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2:25" ht="15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2:25" ht="15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2:25" ht="15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2:25" ht="15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2:25" ht="15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2:25" ht="15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2:25" ht="15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2:25" ht="15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2:25" ht="15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2:25" ht="15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2:25" ht="15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2:25" ht="15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2:25" ht="15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2:25" ht="15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2:25" ht="15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2:25" ht="15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2:25" ht="15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2:25" ht="15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2:25" ht="15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2:25" ht="15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2:25" ht="15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2:25" ht="15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2:25" ht="15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2:25" ht="15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2:25" ht="15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2:25" ht="15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2:25" ht="15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2:25" ht="15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2:25" ht="15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2:25" ht="15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2:25" ht="15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2:25" ht="15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2:25" ht="15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2:25" ht="15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2:25" ht="15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2:25" ht="15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2:25" ht="15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2:25" ht="15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2:25" ht="15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2:25" ht="15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2:25" ht="15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2:25" ht="15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2:25" ht="15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2:25" ht="15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2:25" ht="15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2:25" ht="15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2:25" ht="15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2:25" ht="15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2:25" ht="15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2:25" ht="15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2:25" ht="15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2:25" ht="15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2:25" ht="15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2:25" ht="15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2:25" ht="15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2:25" ht="15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2:25" ht="15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2:25" ht="15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2:25" ht="15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2:25" ht="15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2:25" ht="15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2:25" ht="15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2:25" ht="15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2:25" ht="15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2:25" ht="15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2:25" ht="15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2:25" ht="15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2:25" ht="15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2:25" ht="15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2:25" ht="15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2:25" ht="15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2:25" ht="15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2:25" ht="15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2:25" ht="15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2:25" ht="15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2:25" ht="15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2:25" ht="15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2:25" ht="15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2:25" ht="15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2:25" ht="15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2:25" ht="15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2:25" ht="15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2:25" ht="15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2:25" ht="15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2:25" ht="15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2:25" ht="15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2:25" ht="15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2:25" ht="15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2:25" ht="15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2:25" ht="15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2:25" ht="15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2:25" ht="15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2:25" ht="15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2:25" ht="15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2:25" ht="15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2:25" ht="15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2:25" ht="15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2:25" ht="15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2:25" ht="15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2:25" ht="15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2:25" ht="15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2:25" ht="15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2:25" ht="15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2:25" ht="15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2:25" ht="15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2:25" ht="15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2:25" ht="15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2:25" ht="15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2:25" ht="15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2:25" ht="15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2:25" ht="15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2:25" ht="15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2:25" ht="15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2:25" ht="15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2:25" ht="15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2:25" ht="15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2:25" ht="15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2:25" ht="15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2:25" ht="15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2:25" ht="15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2:25" ht="15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2:25" ht="15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2:25" ht="15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2:25" ht="15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2:25" ht="15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2:25" ht="15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2:25" ht="15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2:25" ht="15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2:25" ht="15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2:25" ht="15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2:25" ht="15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2:25" ht="15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2:25" ht="15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2:25" ht="15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2:25" ht="15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2:25" ht="15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2:25" ht="15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2:25" ht="15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2:25" ht="15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2:25" ht="15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2:25" ht="15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2:25" ht="15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2:25" ht="15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2:25" ht="15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2:25" ht="15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2:25" ht="15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2:25" ht="15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2:25" ht="15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2:25" ht="15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2:25" ht="15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2:25" ht="15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2:25" ht="15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2:25" ht="15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2:25" ht="15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2:25" ht="15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2:25" ht="15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2:25" ht="15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2:25" ht="15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2:25" ht="15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2:25" ht="15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2:25" ht="15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2:25" ht="15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2:25" ht="15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2:25" ht="15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2:25" ht="15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2:25" ht="15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2:25" ht="15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2:25" ht="15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2:25" ht="15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2:25" ht="15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2:25" ht="15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2:25" ht="15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2:25" ht="15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2:25" ht="15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2:25" ht="15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2:25" ht="15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2:25" ht="15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2:25" ht="15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2:25" ht="15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2:25" ht="15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2:25" ht="15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2:25" ht="15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2:25" ht="15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2:25" ht="15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2:25" ht="15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2:25" ht="15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2:25" ht="15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2:25" ht="15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2:25" ht="15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2:25" ht="15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2:25" ht="15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2:25" ht="15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2:25" ht="15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2:25" ht="15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2:25" ht="15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2:25" ht="15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2:25" ht="15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2:25" ht="15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2:25" ht="15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2:25" ht="15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2:25" ht="15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2:25" ht="15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2:25" ht="15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2:25" ht="15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2:25" ht="15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2:25" ht="15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2:25" ht="15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2:25" ht="15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2:25" ht="15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2:25" ht="15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2:25" ht="15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2:25" ht="15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2:25" ht="15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2:25" ht="15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2:25" ht="15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2:25" ht="15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2:25" ht="15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2:25" ht="15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2:25" ht="15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2:25" ht="15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2:25" ht="15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2:25" ht="15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2:25" ht="15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2:25" ht="15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2:25" ht="15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2:25" ht="15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2:25" ht="15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2:25" ht="15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2:25" ht="15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2:25" ht="15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2:25" ht="15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2:25" ht="15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2:25" ht="15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2:25" ht="15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2:25" ht="15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2:25" ht="15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2:25" ht="15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2:25" ht="15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2:25" ht="15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2:25" ht="15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2:25" ht="15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2:25" ht="15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2:25" ht="15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2:25" ht="15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2:25" ht="15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2:25" ht="15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2:25" ht="15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2:25" ht="15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2:25" ht="15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2:25" ht="15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2:25" ht="15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2:25" ht="15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2:25" ht="15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2:25" ht="15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2:25" ht="15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2:25" ht="15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2:25" ht="15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2:25" ht="15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2:25" ht="15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2:25" ht="15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2:25" ht="15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2:25" ht="15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2:25" ht="15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2:25" ht="15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2:25" ht="15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2:25" ht="15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2:25" ht="15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2:25" ht="15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2:25" ht="15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2:25" ht="15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2:25" ht="15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2:25" ht="15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2:25" ht="15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2:25" ht="15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2:25" ht="15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2:25" ht="15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2:25" ht="15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2:25" ht="15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2:25" ht="15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2:25" ht="15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2:25" ht="15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2:25" ht="15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2:25" ht="15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2:25" ht="15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2:25" ht="15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2:25" ht="15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2:25" ht="15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2:25" ht="15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2:25" ht="15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2:25" ht="15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2:25" ht="15.7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2:25" ht="15.75" customHeight="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2:25" ht="15.75" customHeight="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2:25" ht="15.7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2:25" ht="15.75" customHeight="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2:25" ht="15.7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2:25" ht="15.75" customHeight="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</sheetData>
  <mergeCells count="139">
    <mergeCell ref="R55:R58"/>
    <mergeCell ref="S55:S58"/>
    <mergeCell ref="M27:M66"/>
    <mergeCell ref="R51:R54"/>
    <mergeCell ref="S51:S54"/>
    <mergeCell ref="N47:N50"/>
    <mergeCell ref="O47:O50"/>
    <mergeCell ref="P47:P50"/>
    <mergeCell ref="Q47:Q50"/>
    <mergeCell ref="R47:R50"/>
    <mergeCell ref="S47:S50"/>
    <mergeCell ref="A67:T67"/>
    <mergeCell ref="N63:N66"/>
    <mergeCell ref="O63:O66"/>
    <mergeCell ref="P63:P66"/>
    <mergeCell ref="Q63:Q66"/>
    <mergeCell ref="R63:R66"/>
    <mergeCell ref="S63:S66"/>
    <mergeCell ref="N59:N62"/>
    <mergeCell ref="O59:O62"/>
    <mergeCell ref="P59:P62"/>
    <mergeCell ref="Q59:Q62"/>
    <mergeCell ref="R59:R62"/>
    <mergeCell ref="S59:S62"/>
    <mergeCell ref="N55:N58"/>
    <mergeCell ref="O55:O58"/>
    <mergeCell ref="P55:P58"/>
    <mergeCell ref="R39:R42"/>
    <mergeCell ref="S39:S42"/>
    <mergeCell ref="N43:N46"/>
    <mergeCell ref="O43:O46"/>
    <mergeCell ref="P43:P46"/>
    <mergeCell ref="Q43:Q46"/>
    <mergeCell ref="R43:R46"/>
    <mergeCell ref="S43:S46"/>
    <mergeCell ref="N39:N42"/>
    <mergeCell ref="O39:O42"/>
    <mergeCell ref="P39:P42"/>
    <mergeCell ref="Q39:Q42"/>
    <mergeCell ref="S27:S30"/>
    <mergeCell ref="X27:X38"/>
    <mergeCell ref="Y27:Y30"/>
    <mergeCell ref="N31:N34"/>
    <mergeCell ref="O31:O34"/>
    <mergeCell ref="P31:P34"/>
    <mergeCell ref="Q31:Q34"/>
    <mergeCell ref="R31:R34"/>
    <mergeCell ref="S31:S34"/>
    <mergeCell ref="N27:N30"/>
    <mergeCell ref="O27:O30"/>
    <mergeCell ref="P27:P30"/>
    <mergeCell ref="Q27:Q30"/>
    <mergeCell ref="R27:R30"/>
    <mergeCell ref="Y31:Y34"/>
    <mergeCell ref="N35:N38"/>
    <mergeCell ref="O35:O38"/>
    <mergeCell ref="P35:P38"/>
    <mergeCell ref="Q35:Q38"/>
    <mergeCell ref="R35:R38"/>
    <mergeCell ref="S35:S38"/>
    <mergeCell ref="Y35:Y38"/>
    <mergeCell ref="H27:H66"/>
    <mergeCell ref="I27:I66"/>
    <mergeCell ref="J27:J66"/>
    <mergeCell ref="K27:K66"/>
    <mergeCell ref="L27:L66"/>
    <mergeCell ref="N23:N26"/>
    <mergeCell ref="O23:O26"/>
    <mergeCell ref="P23:P26"/>
    <mergeCell ref="Q23:Q26"/>
    <mergeCell ref="N51:N54"/>
    <mergeCell ref="O51:O54"/>
    <mergeCell ref="P51:P54"/>
    <mergeCell ref="Q51:Q54"/>
    <mergeCell ref="Q55:Q58"/>
    <mergeCell ref="T1:W1"/>
    <mergeCell ref="N11:N14"/>
    <mergeCell ref="O11:O14"/>
    <mergeCell ref="P11:P14"/>
    <mergeCell ref="Q11:Q14"/>
    <mergeCell ref="R11:R14"/>
    <mergeCell ref="S11:S14"/>
    <mergeCell ref="Y11:Y14"/>
    <mergeCell ref="X3:X14"/>
    <mergeCell ref="Y3:Y6"/>
    <mergeCell ref="N7:N10"/>
    <mergeCell ref="O7:O10"/>
    <mergeCell ref="P7:P10"/>
    <mergeCell ref="Q7:Q10"/>
    <mergeCell ref="R7:R10"/>
    <mergeCell ref="S7:S10"/>
    <mergeCell ref="Y7:Y10"/>
    <mergeCell ref="N3:N6"/>
    <mergeCell ref="O3:O6"/>
    <mergeCell ref="P3:P6"/>
    <mergeCell ref="Q3:Q6"/>
    <mergeCell ref="R3:R6"/>
    <mergeCell ref="H1:M1"/>
    <mergeCell ref="N1:N2"/>
    <mergeCell ref="S3:S6"/>
    <mergeCell ref="H3:H26"/>
    <mergeCell ref="I3:I26"/>
    <mergeCell ref="J3:J26"/>
    <mergeCell ref="K3:K26"/>
    <mergeCell ref="L3:L26"/>
    <mergeCell ref="M3:M26"/>
    <mergeCell ref="O1:S1"/>
    <mergeCell ref="N19:N22"/>
    <mergeCell ref="O19:O22"/>
    <mergeCell ref="P19:P22"/>
    <mergeCell ref="Q19:Q22"/>
    <mergeCell ref="R19:R22"/>
    <mergeCell ref="S19:S22"/>
    <mergeCell ref="N15:N18"/>
    <mergeCell ref="O15:O18"/>
    <mergeCell ref="P15:P18"/>
    <mergeCell ref="Q15:Q18"/>
    <mergeCell ref="R15:R18"/>
    <mergeCell ref="S15:S18"/>
    <mergeCell ref="R23:R26"/>
    <mergeCell ref="S23:S26"/>
    <mergeCell ref="A3:A66"/>
    <mergeCell ref="B3:B66"/>
    <mergeCell ref="C3:C66"/>
    <mergeCell ref="D3:D26"/>
    <mergeCell ref="E3:E26"/>
    <mergeCell ref="F3:F26"/>
    <mergeCell ref="G3:G26"/>
    <mergeCell ref="A1:A2"/>
    <mergeCell ref="B1:B2"/>
    <mergeCell ref="C1:C2"/>
    <mergeCell ref="D1:D2"/>
    <mergeCell ref="E1:E2"/>
    <mergeCell ref="F1:F2"/>
    <mergeCell ref="G1:G2"/>
    <mergeCell ref="D27:D66"/>
    <mergeCell ref="E27:E66"/>
    <mergeCell ref="F27:F66"/>
    <mergeCell ref="G27:G66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98"/>
  <sheetViews>
    <sheetView zoomScale="90" zoomScaleNormal="90" workbookViewId="0">
      <pane xSplit="1" ySplit="2" topLeftCell="V54" activePane="bottomRight" state="frozen"/>
      <selection pane="topRight" activeCell="B1" sqref="B1"/>
      <selection pane="bottomLeft" activeCell="A5" sqref="A5"/>
      <selection pane="bottomRight" activeCell="Y7" sqref="Y7:Y10"/>
    </sheetView>
  </sheetViews>
  <sheetFormatPr baseColWidth="10" defaultColWidth="12.625" defaultRowHeight="15" customHeight="1" x14ac:dyDescent="0.2"/>
  <cols>
    <col min="1" max="1" width="27.25" style="2" customWidth="1"/>
    <col min="2" max="2" width="22.625" style="2" customWidth="1"/>
    <col min="3" max="6" width="32" style="2" customWidth="1"/>
    <col min="7" max="7" width="11.875" style="2" customWidth="1"/>
    <col min="8" max="13" width="9" style="2" customWidth="1"/>
    <col min="14" max="14" width="37.625" style="2" customWidth="1"/>
    <col min="15" max="15" width="13.75" style="2" customWidth="1"/>
    <col min="16" max="16" width="12.75" style="2" customWidth="1"/>
    <col min="17" max="19" width="15.125" style="2" customWidth="1"/>
    <col min="20" max="20" width="30.875" style="2" customWidth="1"/>
    <col min="21" max="22" width="21.875" style="2" customWidth="1"/>
    <col min="23" max="23" width="22.5" style="2" customWidth="1"/>
    <col min="24" max="25" width="18" style="2" customWidth="1"/>
    <col min="26" max="16384" width="12.625" style="2"/>
  </cols>
  <sheetData>
    <row r="1" spans="1:25" ht="15" customHeight="1" x14ac:dyDescent="0.2">
      <c r="A1" s="173" t="s">
        <v>0</v>
      </c>
      <c r="B1" s="175" t="s">
        <v>1</v>
      </c>
      <c r="C1" s="175" t="s">
        <v>2</v>
      </c>
      <c r="D1" s="178" t="s">
        <v>3</v>
      </c>
      <c r="E1" s="178" t="s">
        <v>4</v>
      </c>
      <c r="F1" s="255" t="s">
        <v>5</v>
      </c>
      <c r="G1" s="178" t="s">
        <v>6</v>
      </c>
      <c r="H1" s="203" t="s">
        <v>7</v>
      </c>
      <c r="I1" s="197"/>
      <c r="J1" s="197"/>
      <c r="K1" s="197"/>
      <c r="L1" s="197"/>
      <c r="M1" s="198"/>
      <c r="N1" s="178" t="s">
        <v>8</v>
      </c>
      <c r="O1" s="180" t="s">
        <v>9</v>
      </c>
      <c r="P1" s="181"/>
      <c r="Q1" s="181"/>
      <c r="R1" s="181"/>
      <c r="S1" s="182"/>
      <c r="T1" s="196" t="s">
        <v>10</v>
      </c>
      <c r="U1" s="197"/>
      <c r="V1" s="197"/>
      <c r="W1" s="197"/>
      <c r="X1" s="197"/>
      <c r="Y1" s="204"/>
    </row>
    <row r="2" spans="1:25" ht="15.75" thickBot="1" x14ac:dyDescent="0.25">
      <c r="A2" s="174"/>
      <c r="B2" s="176"/>
      <c r="C2" s="176"/>
      <c r="D2" s="176"/>
      <c r="E2" s="176"/>
      <c r="F2" s="174"/>
      <c r="G2" s="176"/>
      <c r="H2" s="38">
        <v>2019</v>
      </c>
      <c r="I2" s="38">
        <v>2020</v>
      </c>
      <c r="J2" s="38">
        <v>2021</v>
      </c>
      <c r="K2" s="38">
        <v>2022</v>
      </c>
      <c r="L2" s="38">
        <v>2023</v>
      </c>
      <c r="M2" s="39" t="s">
        <v>11</v>
      </c>
      <c r="N2" s="254"/>
      <c r="O2" s="6">
        <v>2019</v>
      </c>
      <c r="P2" s="6">
        <v>2020</v>
      </c>
      <c r="Q2" s="6">
        <v>2021</v>
      </c>
      <c r="R2" s="6">
        <v>2022</v>
      </c>
      <c r="S2" s="6">
        <v>2023</v>
      </c>
      <c r="T2" s="7" t="s">
        <v>12</v>
      </c>
      <c r="U2" s="7" t="s">
        <v>13</v>
      </c>
      <c r="V2" s="7" t="s">
        <v>14</v>
      </c>
      <c r="W2" s="7" t="s">
        <v>15</v>
      </c>
      <c r="X2" s="7" t="s">
        <v>16</v>
      </c>
      <c r="Y2" s="7" t="s">
        <v>8</v>
      </c>
    </row>
    <row r="3" spans="1:25" ht="30.75" customHeight="1" x14ac:dyDescent="0.2">
      <c r="A3" s="332" t="s">
        <v>201</v>
      </c>
      <c r="B3" s="333">
        <v>2018011000194</v>
      </c>
      <c r="C3" s="334" t="s">
        <v>202</v>
      </c>
      <c r="D3" s="335" t="s">
        <v>203</v>
      </c>
      <c r="E3" s="335" t="s">
        <v>204</v>
      </c>
      <c r="F3" s="338" t="s">
        <v>205</v>
      </c>
      <c r="G3" s="279" t="s">
        <v>118</v>
      </c>
      <c r="H3" s="279">
        <v>90</v>
      </c>
      <c r="I3" s="279">
        <v>90</v>
      </c>
      <c r="J3" s="279">
        <v>90</v>
      </c>
      <c r="K3" s="279">
        <v>90</v>
      </c>
      <c r="L3" s="279">
        <v>90</v>
      </c>
      <c r="M3" s="279">
        <v>90</v>
      </c>
      <c r="N3" s="348" t="s">
        <v>206</v>
      </c>
      <c r="O3" s="339">
        <v>520305486</v>
      </c>
      <c r="P3" s="340">
        <v>484710000</v>
      </c>
      <c r="Q3" s="340">
        <v>1312874296</v>
      </c>
      <c r="R3" s="339">
        <v>1356199149</v>
      </c>
      <c r="S3" s="339">
        <v>1400953720</v>
      </c>
      <c r="T3" s="9" t="s">
        <v>23</v>
      </c>
      <c r="U3" s="139">
        <v>484710000</v>
      </c>
      <c r="V3" s="139"/>
      <c r="W3" s="140">
        <v>484710000</v>
      </c>
      <c r="X3" s="343">
        <v>7878592420</v>
      </c>
      <c r="Y3" s="343">
        <v>484710000</v>
      </c>
    </row>
    <row r="4" spans="1:25" ht="30.75" customHeight="1" x14ac:dyDescent="0.2">
      <c r="A4" s="176"/>
      <c r="B4" s="176"/>
      <c r="C4" s="176"/>
      <c r="D4" s="336"/>
      <c r="E4" s="33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42" t="s">
        <v>24</v>
      </c>
      <c r="U4" s="141"/>
      <c r="V4" s="141"/>
      <c r="W4" s="142">
        <v>0</v>
      </c>
      <c r="X4" s="339"/>
      <c r="Y4" s="339"/>
    </row>
    <row r="5" spans="1:25" ht="30.75" customHeight="1" x14ac:dyDescent="0.2">
      <c r="A5" s="176"/>
      <c r="B5" s="176"/>
      <c r="C5" s="176"/>
      <c r="D5" s="336"/>
      <c r="E5" s="33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42" t="s">
        <v>25</v>
      </c>
      <c r="U5" s="141"/>
      <c r="V5" s="141"/>
      <c r="W5" s="142">
        <v>0</v>
      </c>
      <c r="X5" s="339"/>
      <c r="Y5" s="339"/>
    </row>
    <row r="6" spans="1:25" ht="30.75" customHeight="1" x14ac:dyDescent="0.2">
      <c r="A6" s="176"/>
      <c r="B6" s="176"/>
      <c r="C6" s="176"/>
      <c r="D6" s="336"/>
      <c r="E6" s="336"/>
      <c r="F6" s="176"/>
      <c r="G6" s="176"/>
      <c r="H6" s="176"/>
      <c r="I6" s="176"/>
      <c r="J6" s="176"/>
      <c r="K6" s="176"/>
      <c r="L6" s="176"/>
      <c r="M6" s="176"/>
      <c r="N6" s="281"/>
      <c r="O6" s="281"/>
      <c r="P6" s="281"/>
      <c r="Q6" s="281"/>
      <c r="R6" s="281"/>
      <c r="S6" s="281"/>
      <c r="T6" s="43" t="s">
        <v>26</v>
      </c>
      <c r="U6" s="143"/>
      <c r="V6" s="143"/>
      <c r="W6" s="144">
        <v>0</v>
      </c>
      <c r="X6" s="339"/>
      <c r="Y6" s="342"/>
    </row>
    <row r="7" spans="1:25" ht="30.75" customHeight="1" x14ac:dyDescent="0.2">
      <c r="A7" s="176"/>
      <c r="B7" s="176"/>
      <c r="C7" s="176"/>
      <c r="D7" s="336"/>
      <c r="E7" s="336"/>
      <c r="F7" s="176"/>
      <c r="G7" s="176"/>
      <c r="H7" s="176"/>
      <c r="I7" s="176"/>
      <c r="J7" s="176"/>
      <c r="K7" s="176"/>
      <c r="L7" s="176"/>
      <c r="M7" s="176"/>
      <c r="N7" s="338" t="s">
        <v>207</v>
      </c>
      <c r="O7" s="339">
        <v>3373151832</v>
      </c>
      <c r="P7" s="340">
        <v>3540645400</v>
      </c>
      <c r="Q7" s="339">
        <v>8533255463</v>
      </c>
      <c r="R7" s="339">
        <v>8814852893</v>
      </c>
      <c r="S7" s="339">
        <v>9105743039</v>
      </c>
      <c r="T7" s="17" t="s">
        <v>23</v>
      </c>
      <c r="U7" s="145">
        <v>1240645400</v>
      </c>
      <c r="V7" s="146"/>
      <c r="W7" s="147">
        <v>1240645400</v>
      </c>
      <c r="X7" s="339"/>
      <c r="Y7" s="345">
        <v>3540645400</v>
      </c>
    </row>
    <row r="8" spans="1:25" ht="30.75" customHeight="1" x14ac:dyDescent="0.2">
      <c r="A8" s="176"/>
      <c r="B8" s="176"/>
      <c r="C8" s="176"/>
      <c r="D8" s="336"/>
      <c r="E8" s="33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42" t="s">
        <v>24</v>
      </c>
      <c r="U8" s="141"/>
      <c r="V8" s="141"/>
      <c r="W8" s="142">
        <v>0</v>
      </c>
      <c r="X8" s="339"/>
      <c r="Y8" s="340"/>
    </row>
    <row r="9" spans="1:25" ht="30.75" customHeight="1" x14ac:dyDescent="0.2">
      <c r="A9" s="176"/>
      <c r="B9" s="176"/>
      <c r="C9" s="176"/>
      <c r="D9" s="336"/>
      <c r="E9" s="33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42" t="s">
        <v>25</v>
      </c>
      <c r="U9" s="141"/>
      <c r="V9" s="141">
        <v>2300000000</v>
      </c>
      <c r="W9" s="142">
        <v>2300000000</v>
      </c>
      <c r="X9" s="339"/>
      <c r="Y9" s="340"/>
    </row>
    <row r="10" spans="1:25" ht="30.75" customHeight="1" x14ac:dyDescent="0.2">
      <c r="A10" s="176"/>
      <c r="B10" s="176"/>
      <c r="C10" s="176"/>
      <c r="D10" s="336"/>
      <c r="E10" s="336"/>
      <c r="F10" s="176"/>
      <c r="G10" s="176"/>
      <c r="H10" s="176"/>
      <c r="I10" s="176"/>
      <c r="J10" s="176"/>
      <c r="K10" s="176"/>
      <c r="L10" s="176"/>
      <c r="M10" s="176"/>
      <c r="N10" s="281"/>
      <c r="O10" s="281"/>
      <c r="P10" s="281"/>
      <c r="Q10" s="281"/>
      <c r="R10" s="281"/>
      <c r="S10" s="281"/>
      <c r="T10" s="43" t="s">
        <v>26</v>
      </c>
      <c r="U10" s="143"/>
      <c r="V10" s="143"/>
      <c r="W10" s="144">
        <v>0</v>
      </c>
      <c r="X10" s="339"/>
      <c r="Y10" s="346"/>
    </row>
    <row r="11" spans="1:25" ht="30.75" customHeight="1" x14ac:dyDescent="0.2">
      <c r="A11" s="176"/>
      <c r="B11" s="176"/>
      <c r="C11" s="176"/>
      <c r="D11" s="336"/>
      <c r="E11" s="336"/>
      <c r="F11" s="176"/>
      <c r="G11" s="176"/>
      <c r="H11" s="176"/>
      <c r="I11" s="176"/>
      <c r="J11" s="176"/>
      <c r="K11" s="176"/>
      <c r="L11" s="176"/>
      <c r="M11" s="176"/>
      <c r="N11" s="347" t="s">
        <v>208</v>
      </c>
      <c r="O11" s="339">
        <v>3360335542</v>
      </c>
      <c r="P11" s="340">
        <v>3722237020</v>
      </c>
      <c r="Q11" s="339">
        <v>8498631246</v>
      </c>
      <c r="R11" s="339">
        <v>8779086077</v>
      </c>
      <c r="S11" s="339">
        <v>9068795918</v>
      </c>
      <c r="T11" s="17" t="s">
        <v>23</v>
      </c>
      <c r="U11" s="148">
        <v>1861118510</v>
      </c>
      <c r="V11" s="148">
        <v>1861118510</v>
      </c>
      <c r="W11" s="147">
        <v>3722237020</v>
      </c>
      <c r="X11" s="339"/>
      <c r="Y11" s="341">
        <v>3722237020</v>
      </c>
    </row>
    <row r="12" spans="1:25" ht="30.75" customHeight="1" x14ac:dyDescent="0.2">
      <c r="A12" s="176"/>
      <c r="B12" s="176"/>
      <c r="C12" s="176"/>
      <c r="D12" s="336"/>
      <c r="E12" s="33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42" t="s">
        <v>24</v>
      </c>
      <c r="U12" s="141"/>
      <c r="V12" s="141"/>
      <c r="W12" s="142">
        <v>0</v>
      </c>
      <c r="X12" s="339"/>
      <c r="Y12" s="339"/>
    </row>
    <row r="13" spans="1:25" ht="30.75" customHeight="1" x14ac:dyDescent="0.2">
      <c r="A13" s="176"/>
      <c r="B13" s="176"/>
      <c r="C13" s="176"/>
      <c r="D13" s="336"/>
      <c r="E13" s="33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42" t="s">
        <v>25</v>
      </c>
      <c r="U13" s="141"/>
      <c r="V13" s="141"/>
      <c r="W13" s="142">
        <v>0</v>
      </c>
      <c r="X13" s="339"/>
      <c r="Y13" s="339"/>
    </row>
    <row r="14" spans="1:25" ht="30.75" customHeight="1" x14ac:dyDescent="0.2">
      <c r="A14" s="176"/>
      <c r="B14" s="176"/>
      <c r="C14" s="176"/>
      <c r="D14" s="336"/>
      <c r="E14" s="336"/>
      <c r="F14" s="176"/>
      <c r="G14" s="176"/>
      <c r="H14" s="176"/>
      <c r="I14" s="176"/>
      <c r="J14" s="176"/>
      <c r="K14" s="176"/>
      <c r="L14" s="176"/>
      <c r="M14" s="176"/>
      <c r="N14" s="281"/>
      <c r="O14" s="281"/>
      <c r="P14" s="281"/>
      <c r="Q14" s="281"/>
      <c r="R14" s="281"/>
      <c r="S14" s="281"/>
      <c r="T14" s="43" t="s">
        <v>26</v>
      </c>
      <c r="U14" s="143"/>
      <c r="V14" s="143"/>
      <c r="W14" s="144">
        <v>0</v>
      </c>
      <c r="X14" s="339"/>
      <c r="Y14" s="342"/>
    </row>
    <row r="15" spans="1:25" ht="30.75" customHeight="1" x14ac:dyDescent="0.2">
      <c r="A15" s="176"/>
      <c r="B15" s="176"/>
      <c r="C15" s="176"/>
      <c r="D15" s="336"/>
      <c r="E15" s="336"/>
      <c r="F15" s="176"/>
      <c r="G15" s="176"/>
      <c r="H15" s="176"/>
      <c r="I15" s="176"/>
      <c r="J15" s="176"/>
      <c r="K15" s="176"/>
      <c r="L15" s="176"/>
      <c r="M15" s="176"/>
      <c r="N15" s="347" t="s">
        <v>209</v>
      </c>
      <c r="O15" s="339">
        <v>274220282</v>
      </c>
      <c r="P15" s="345">
        <v>131000000</v>
      </c>
      <c r="Q15" s="339">
        <v>693531055</v>
      </c>
      <c r="R15" s="339">
        <v>716417580</v>
      </c>
      <c r="S15" s="339">
        <v>740059360</v>
      </c>
      <c r="T15" s="12" t="s">
        <v>23</v>
      </c>
      <c r="U15" s="149">
        <v>131000000</v>
      </c>
      <c r="V15" s="149"/>
      <c r="W15" s="150">
        <v>131000000</v>
      </c>
      <c r="X15" s="339"/>
      <c r="Y15" s="341">
        <v>131000000</v>
      </c>
    </row>
    <row r="16" spans="1:25" ht="30.75" customHeight="1" x14ac:dyDescent="0.2">
      <c r="A16" s="176"/>
      <c r="B16" s="176"/>
      <c r="C16" s="176"/>
      <c r="D16" s="336"/>
      <c r="E16" s="33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42" t="s">
        <v>24</v>
      </c>
      <c r="U16" s="141"/>
      <c r="V16" s="141"/>
      <c r="W16" s="142">
        <v>0</v>
      </c>
      <c r="X16" s="339"/>
      <c r="Y16" s="339"/>
    </row>
    <row r="17" spans="1:25" ht="30.75" customHeight="1" x14ac:dyDescent="0.2">
      <c r="A17" s="176"/>
      <c r="B17" s="176"/>
      <c r="C17" s="176"/>
      <c r="D17" s="336"/>
      <c r="E17" s="33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42" t="s">
        <v>25</v>
      </c>
      <c r="U17" s="141"/>
      <c r="V17" s="141"/>
      <c r="W17" s="142">
        <v>0</v>
      </c>
      <c r="X17" s="339"/>
      <c r="Y17" s="339"/>
    </row>
    <row r="18" spans="1:25" ht="30.75" customHeight="1" thickBot="1" x14ac:dyDescent="0.25">
      <c r="A18" s="176"/>
      <c r="B18" s="176"/>
      <c r="C18" s="176"/>
      <c r="D18" s="337"/>
      <c r="E18" s="337"/>
      <c r="F18" s="281"/>
      <c r="G18" s="281"/>
      <c r="H18" s="281"/>
      <c r="I18" s="281"/>
      <c r="J18" s="281"/>
      <c r="K18" s="281"/>
      <c r="L18" s="281"/>
      <c r="M18" s="281"/>
      <c r="N18" s="176"/>
      <c r="O18" s="176"/>
      <c r="P18" s="176"/>
      <c r="Q18" s="176"/>
      <c r="R18" s="176"/>
      <c r="S18" s="176"/>
      <c r="T18" s="47" t="s">
        <v>26</v>
      </c>
      <c r="U18" s="143"/>
      <c r="V18" s="143"/>
      <c r="W18" s="144">
        <v>0</v>
      </c>
      <c r="X18" s="344"/>
      <c r="Y18" s="344"/>
    </row>
    <row r="19" spans="1:25" ht="30.75" customHeight="1" x14ac:dyDescent="0.2">
      <c r="A19" s="176"/>
      <c r="B19" s="176"/>
      <c r="C19" s="176"/>
      <c r="D19" s="351" t="s">
        <v>210</v>
      </c>
      <c r="E19" s="335" t="s">
        <v>211</v>
      </c>
      <c r="F19" s="352" t="s">
        <v>212</v>
      </c>
      <c r="G19" s="279" t="s">
        <v>21</v>
      </c>
      <c r="H19" s="279">
        <v>4</v>
      </c>
      <c r="I19" s="352">
        <v>2</v>
      </c>
      <c r="J19" s="352">
        <v>2</v>
      </c>
      <c r="K19" s="352">
        <v>2</v>
      </c>
      <c r="L19" s="352">
        <v>2</v>
      </c>
      <c r="M19" s="279">
        <f>SUM(H19:L42)</f>
        <v>12</v>
      </c>
      <c r="N19" s="354" t="s">
        <v>213</v>
      </c>
      <c r="O19" s="259" t="s">
        <v>43</v>
      </c>
      <c r="P19" s="349">
        <v>645072208</v>
      </c>
      <c r="Q19" s="349">
        <v>709579428.79999995</v>
      </c>
      <c r="R19" s="349">
        <v>780537371.67999995</v>
      </c>
      <c r="S19" s="349">
        <v>858591108.84800005</v>
      </c>
      <c r="T19" s="135" t="s">
        <v>23</v>
      </c>
      <c r="U19" s="151">
        <v>645072208</v>
      </c>
      <c r="V19" s="139"/>
      <c r="W19" s="140">
        <v>645072208</v>
      </c>
      <c r="X19" s="343">
        <v>1778316551</v>
      </c>
      <c r="Y19" s="343">
        <v>645072208</v>
      </c>
    </row>
    <row r="20" spans="1:25" ht="30.75" customHeight="1" x14ac:dyDescent="0.2">
      <c r="A20" s="176"/>
      <c r="B20" s="176"/>
      <c r="C20" s="176"/>
      <c r="D20" s="336"/>
      <c r="E20" s="336"/>
      <c r="F20" s="176"/>
      <c r="G20" s="176"/>
      <c r="H20" s="176"/>
      <c r="I20" s="176"/>
      <c r="J20" s="176"/>
      <c r="K20" s="176"/>
      <c r="L20" s="176"/>
      <c r="M20" s="176"/>
      <c r="N20" s="257"/>
      <c r="O20" s="165"/>
      <c r="P20" s="165"/>
      <c r="Q20" s="165"/>
      <c r="R20" s="165"/>
      <c r="S20" s="165"/>
      <c r="T20" s="136" t="s">
        <v>24</v>
      </c>
      <c r="U20" s="141"/>
      <c r="V20" s="141"/>
      <c r="W20" s="142">
        <v>0</v>
      </c>
      <c r="X20" s="339"/>
      <c r="Y20" s="339"/>
    </row>
    <row r="21" spans="1:25" ht="30.75" customHeight="1" x14ac:dyDescent="0.2">
      <c r="A21" s="176"/>
      <c r="B21" s="176"/>
      <c r="C21" s="176"/>
      <c r="D21" s="336"/>
      <c r="E21" s="336"/>
      <c r="F21" s="176"/>
      <c r="G21" s="176"/>
      <c r="H21" s="176"/>
      <c r="I21" s="176"/>
      <c r="J21" s="176"/>
      <c r="K21" s="176"/>
      <c r="L21" s="176"/>
      <c r="M21" s="176"/>
      <c r="N21" s="257"/>
      <c r="O21" s="165"/>
      <c r="P21" s="165"/>
      <c r="Q21" s="165"/>
      <c r="R21" s="165"/>
      <c r="S21" s="165"/>
      <c r="T21" s="136" t="s">
        <v>25</v>
      </c>
      <c r="U21" s="141"/>
      <c r="V21" s="141"/>
      <c r="W21" s="142">
        <v>0</v>
      </c>
      <c r="X21" s="339"/>
      <c r="Y21" s="339"/>
    </row>
    <row r="22" spans="1:25" ht="30.75" customHeight="1" x14ac:dyDescent="0.2">
      <c r="A22" s="176"/>
      <c r="B22" s="176"/>
      <c r="C22" s="176"/>
      <c r="D22" s="336"/>
      <c r="E22" s="336"/>
      <c r="F22" s="176"/>
      <c r="G22" s="176"/>
      <c r="H22" s="176"/>
      <c r="I22" s="176"/>
      <c r="J22" s="176"/>
      <c r="K22" s="176"/>
      <c r="L22" s="176"/>
      <c r="M22" s="176"/>
      <c r="N22" s="282"/>
      <c r="O22" s="165"/>
      <c r="P22" s="165"/>
      <c r="Q22" s="165"/>
      <c r="R22" s="165"/>
      <c r="S22" s="165"/>
      <c r="T22" s="137" t="s">
        <v>26</v>
      </c>
      <c r="U22" s="143"/>
      <c r="V22" s="143"/>
      <c r="W22" s="144">
        <v>0</v>
      </c>
      <c r="X22" s="339"/>
      <c r="Y22" s="342"/>
    </row>
    <row r="23" spans="1:25" ht="30.75" customHeight="1" x14ac:dyDescent="0.2">
      <c r="A23" s="176"/>
      <c r="B23" s="176"/>
      <c r="C23" s="176"/>
      <c r="D23" s="336"/>
      <c r="E23" s="336"/>
      <c r="F23" s="176"/>
      <c r="G23" s="176"/>
      <c r="H23" s="176"/>
      <c r="I23" s="176"/>
      <c r="J23" s="176"/>
      <c r="K23" s="176"/>
      <c r="L23" s="176"/>
      <c r="M23" s="176"/>
      <c r="N23" s="354" t="s">
        <v>214</v>
      </c>
      <c r="O23" s="259" t="s">
        <v>43</v>
      </c>
      <c r="P23" s="349">
        <v>1096135138</v>
      </c>
      <c r="Q23" s="349">
        <v>1205748651.8</v>
      </c>
      <c r="R23" s="349">
        <v>1326323516.98</v>
      </c>
      <c r="S23" s="349">
        <v>1458955868.678</v>
      </c>
      <c r="T23" s="33" t="s">
        <v>23</v>
      </c>
      <c r="U23" s="152">
        <v>1096135138</v>
      </c>
      <c r="V23" s="149"/>
      <c r="W23" s="150">
        <v>1096135138</v>
      </c>
      <c r="X23" s="339"/>
      <c r="Y23" s="341">
        <v>1096135138</v>
      </c>
    </row>
    <row r="24" spans="1:25" ht="30.75" customHeight="1" x14ac:dyDescent="0.2">
      <c r="A24" s="176"/>
      <c r="B24" s="176"/>
      <c r="C24" s="176"/>
      <c r="D24" s="336"/>
      <c r="E24" s="336"/>
      <c r="F24" s="176"/>
      <c r="G24" s="176"/>
      <c r="H24" s="176"/>
      <c r="I24" s="176"/>
      <c r="J24" s="176"/>
      <c r="K24" s="176"/>
      <c r="L24" s="176"/>
      <c r="M24" s="176"/>
      <c r="N24" s="257"/>
      <c r="O24" s="165"/>
      <c r="P24" s="165"/>
      <c r="Q24" s="165"/>
      <c r="R24" s="165"/>
      <c r="S24" s="165"/>
      <c r="T24" s="136" t="s">
        <v>24</v>
      </c>
      <c r="U24" s="141"/>
      <c r="V24" s="153"/>
      <c r="W24" s="154"/>
      <c r="X24" s="339"/>
      <c r="Y24" s="339"/>
    </row>
    <row r="25" spans="1:25" ht="30.75" customHeight="1" x14ac:dyDescent="0.2">
      <c r="A25" s="176"/>
      <c r="B25" s="176"/>
      <c r="C25" s="176"/>
      <c r="D25" s="336"/>
      <c r="E25" s="336"/>
      <c r="F25" s="176"/>
      <c r="G25" s="176"/>
      <c r="H25" s="176"/>
      <c r="I25" s="176"/>
      <c r="J25" s="176"/>
      <c r="K25" s="176"/>
      <c r="L25" s="176"/>
      <c r="M25" s="176"/>
      <c r="N25" s="257"/>
      <c r="O25" s="165"/>
      <c r="P25" s="165"/>
      <c r="Q25" s="165"/>
      <c r="R25" s="165"/>
      <c r="S25" s="165"/>
      <c r="T25" s="136" t="s">
        <v>25</v>
      </c>
      <c r="U25" s="141"/>
      <c r="V25" s="155"/>
      <c r="W25" s="142">
        <v>0</v>
      </c>
      <c r="X25" s="339"/>
      <c r="Y25" s="339"/>
    </row>
    <row r="26" spans="1:25" ht="30.75" customHeight="1" x14ac:dyDescent="0.2">
      <c r="A26" s="176"/>
      <c r="B26" s="176"/>
      <c r="C26" s="176"/>
      <c r="D26" s="336"/>
      <c r="E26" s="336"/>
      <c r="F26" s="176"/>
      <c r="G26" s="176"/>
      <c r="H26" s="176"/>
      <c r="I26" s="176"/>
      <c r="J26" s="176"/>
      <c r="K26" s="176"/>
      <c r="L26" s="176"/>
      <c r="M26" s="176"/>
      <c r="N26" s="282"/>
      <c r="O26" s="165"/>
      <c r="P26" s="165"/>
      <c r="Q26" s="165"/>
      <c r="R26" s="165"/>
      <c r="S26" s="165"/>
      <c r="T26" s="137" t="s">
        <v>26</v>
      </c>
      <c r="U26" s="143"/>
      <c r="V26" s="143"/>
      <c r="W26" s="144">
        <v>0</v>
      </c>
      <c r="X26" s="339"/>
      <c r="Y26" s="342"/>
    </row>
    <row r="27" spans="1:25" ht="30.75" customHeight="1" x14ac:dyDescent="0.2">
      <c r="A27" s="176"/>
      <c r="B27" s="176"/>
      <c r="C27" s="176"/>
      <c r="D27" s="336"/>
      <c r="E27" s="336"/>
      <c r="F27" s="176"/>
      <c r="G27" s="176"/>
      <c r="H27" s="176"/>
      <c r="I27" s="176"/>
      <c r="J27" s="176"/>
      <c r="K27" s="176"/>
      <c r="L27" s="176"/>
      <c r="M27" s="176"/>
      <c r="N27" s="288" t="s">
        <v>215</v>
      </c>
      <c r="O27" s="259" t="s">
        <v>43</v>
      </c>
      <c r="P27" s="350">
        <v>37109205</v>
      </c>
      <c r="Q27" s="349">
        <v>40820125.5</v>
      </c>
      <c r="R27" s="349">
        <v>44902138.049999997</v>
      </c>
      <c r="S27" s="349">
        <v>49392351.854999997</v>
      </c>
      <c r="T27" s="33" t="s">
        <v>23</v>
      </c>
      <c r="U27" s="152">
        <v>37109205</v>
      </c>
      <c r="V27" s="149"/>
      <c r="W27" s="150">
        <v>37109205</v>
      </c>
      <c r="X27" s="339"/>
      <c r="Y27" s="341">
        <v>37109205</v>
      </c>
    </row>
    <row r="28" spans="1:25" ht="30.75" customHeight="1" x14ac:dyDescent="0.2">
      <c r="A28" s="176"/>
      <c r="B28" s="176"/>
      <c r="C28" s="176"/>
      <c r="D28" s="336"/>
      <c r="E28" s="336"/>
      <c r="F28" s="176"/>
      <c r="G28" s="176"/>
      <c r="H28" s="176"/>
      <c r="I28" s="176"/>
      <c r="J28" s="176"/>
      <c r="K28" s="176"/>
      <c r="L28" s="176"/>
      <c r="M28" s="176"/>
      <c r="N28" s="257"/>
      <c r="O28" s="165"/>
      <c r="P28" s="165"/>
      <c r="Q28" s="165"/>
      <c r="R28" s="165"/>
      <c r="S28" s="165"/>
      <c r="T28" s="136" t="s">
        <v>24</v>
      </c>
      <c r="U28" s="141"/>
      <c r="V28" s="141"/>
      <c r="W28" s="142">
        <v>0</v>
      </c>
      <c r="X28" s="339"/>
      <c r="Y28" s="339"/>
    </row>
    <row r="29" spans="1:25" ht="30.75" customHeight="1" x14ac:dyDescent="0.2">
      <c r="A29" s="176"/>
      <c r="B29" s="176"/>
      <c r="C29" s="176"/>
      <c r="D29" s="336"/>
      <c r="E29" s="336"/>
      <c r="F29" s="176"/>
      <c r="G29" s="176"/>
      <c r="H29" s="176"/>
      <c r="I29" s="176"/>
      <c r="J29" s="176"/>
      <c r="K29" s="176"/>
      <c r="L29" s="176"/>
      <c r="M29" s="176"/>
      <c r="N29" s="257"/>
      <c r="O29" s="165"/>
      <c r="P29" s="165"/>
      <c r="Q29" s="165"/>
      <c r="R29" s="165"/>
      <c r="S29" s="165"/>
      <c r="T29" s="136" t="s">
        <v>25</v>
      </c>
      <c r="U29" s="141"/>
      <c r="V29" s="141"/>
      <c r="W29" s="142">
        <v>0</v>
      </c>
      <c r="X29" s="339"/>
      <c r="Y29" s="339"/>
    </row>
    <row r="30" spans="1:25" ht="30.75" customHeight="1" thickBot="1" x14ac:dyDescent="0.25">
      <c r="A30" s="176"/>
      <c r="B30" s="176"/>
      <c r="C30" s="176"/>
      <c r="D30" s="336"/>
      <c r="E30" s="336"/>
      <c r="F30" s="176"/>
      <c r="G30" s="176"/>
      <c r="H30" s="176"/>
      <c r="I30" s="176"/>
      <c r="J30" s="176"/>
      <c r="K30" s="176"/>
      <c r="L30" s="176"/>
      <c r="M30" s="176"/>
      <c r="N30" s="282"/>
      <c r="O30" s="165"/>
      <c r="P30" s="165"/>
      <c r="Q30" s="165"/>
      <c r="R30" s="165"/>
      <c r="S30" s="165"/>
      <c r="T30" s="138" t="s">
        <v>26</v>
      </c>
      <c r="U30" s="143"/>
      <c r="V30" s="143"/>
      <c r="W30" s="144">
        <v>0</v>
      </c>
      <c r="X30" s="344"/>
      <c r="Y30" s="342"/>
    </row>
    <row r="31" spans="1:25" ht="30.75" hidden="1" customHeight="1" x14ac:dyDescent="0.2">
      <c r="A31" s="176"/>
      <c r="B31" s="176"/>
      <c r="C31" s="176"/>
      <c r="D31" s="336"/>
      <c r="E31" s="336"/>
      <c r="F31" s="176"/>
      <c r="G31" s="176"/>
      <c r="H31" s="176"/>
      <c r="I31" s="176"/>
      <c r="J31" s="176"/>
      <c r="K31" s="176"/>
      <c r="L31" s="176"/>
      <c r="M31" s="176"/>
      <c r="N31" s="353" t="s">
        <v>216</v>
      </c>
      <c r="O31" s="331">
        <v>309072130</v>
      </c>
      <c r="P31" s="331"/>
      <c r="Q31" s="349">
        <v>629169594</v>
      </c>
      <c r="R31" s="349">
        <v>649932190</v>
      </c>
      <c r="S31" s="349">
        <v>671379951</v>
      </c>
      <c r="T31" s="33" t="s">
        <v>23</v>
      </c>
      <c r="U31" s="149"/>
      <c r="V31" s="149"/>
      <c r="W31" s="150"/>
      <c r="X31" s="343"/>
      <c r="Y31" s="341">
        <v>0</v>
      </c>
    </row>
    <row r="32" spans="1:25" ht="30.75" hidden="1" customHeight="1" x14ac:dyDescent="0.2">
      <c r="A32" s="176"/>
      <c r="B32" s="176"/>
      <c r="C32" s="176"/>
      <c r="D32" s="336"/>
      <c r="E32" s="336"/>
      <c r="F32" s="176"/>
      <c r="G32" s="176"/>
      <c r="H32" s="176"/>
      <c r="I32" s="176"/>
      <c r="J32" s="176"/>
      <c r="K32" s="176"/>
      <c r="L32" s="176"/>
      <c r="M32" s="176"/>
      <c r="N32" s="257"/>
      <c r="O32" s="165"/>
      <c r="P32" s="165"/>
      <c r="Q32" s="165"/>
      <c r="R32" s="165"/>
      <c r="S32" s="165"/>
      <c r="T32" s="136" t="s">
        <v>24</v>
      </c>
      <c r="U32" s="141"/>
      <c r="V32" s="141"/>
      <c r="W32" s="142"/>
      <c r="X32" s="339"/>
      <c r="Y32" s="339"/>
    </row>
    <row r="33" spans="1:25" ht="30.75" hidden="1" customHeight="1" x14ac:dyDescent="0.2">
      <c r="A33" s="176"/>
      <c r="B33" s="176"/>
      <c r="C33" s="176"/>
      <c r="D33" s="336"/>
      <c r="E33" s="336"/>
      <c r="F33" s="176"/>
      <c r="G33" s="176"/>
      <c r="H33" s="176"/>
      <c r="I33" s="176"/>
      <c r="J33" s="176"/>
      <c r="K33" s="176"/>
      <c r="L33" s="176"/>
      <c r="M33" s="176"/>
      <c r="N33" s="257"/>
      <c r="O33" s="165"/>
      <c r="P33" s="165"/>
      <c r="Q33" s="165"/>
      <c r="R33" s="165"/>
      <c r="S33" s="165"/>
      <c r="T33" s="136" t="s">
        <v>25</v>
      </c>
      <c r="U33" s="141"/>
      <c r="V33" s="141"/>
      <c r="W33" s="142"/>
      <c r="X33" s="339"/>
      <c r="Y33" s="339"/>
    </row>
    <row r="34" spans="1:25" ht="30.75" hidden="1" customHeight="1" thickBot="1" x14ac:dyDescent="0.25">
      <c r="A34" s="176"/>
      <c r="B34" s="176"/>
      <c r="C34" s="176"/>
      <c r="D34" s="336"/>
      <c r="E34" s="336"/>
      <c r="F34" s="176"/>
      <c r="G34" s="176"/>
      <c r="H34" s="176"/>
      <c r="I34" s="176"/>
      <c r="J34" s="176"/>
      <c r="K34" s="176"/>
      <c r="L34" s="176"/>
      <c r="M34" s="176"/>
      <c r="N34" s="282"/>
      <c r="O34" s="165"/>
      <c r="P34" s="165"/>
      <c r="Q34" s="165"/>
      <c r="R34" s="165"/>
      <c r="S34" s="165"/>
      <c r="T34" s="138" t="s">
        <v>26</v>
      </c>
      <c r="U34" s="143"/>
      <c r="V34" s="143"/>
      <c r="W34" s="144"/>
      <c r="X34" s="339"/>
      <c r="Y34" s="344"/>
    </row>
    <row r="35" spans="1:25" ht="30.75" hidden="1" customHeight="1" x14ac:dyDescent="0.2">
      <c r="A35" s="176"/>
      <c r="B35" s="176"/>
      <c r="C35" s="176"/>
      <c r="D35" s="336"/>
      <c r="E35" s="336"/>
      <c r="F35" s="176"/>
      <c r="G35" s="176"/>
      <c r="H35" s="176"/>
      <c r="I35" s="176"/>
      <c r="J35" s="176"/>
      <c r="K35" s="176"/>
      <c r="L35" s="176"/>
      <c r="M35" s="176"/>
      <c r="N35" s="353" t="s">
        <v>217</v>
      </c>
      <c r="O35" s="331">
        <v>399187621</v>
      </c>
      <c r="P35" s="331"/>
      <c r="Q35" s="349">
        <v>812615208</v>
      </c>
      <c r="R35" s="349">
        <v>839431510</v>
      </c>
      <c r="S35" s="349">
        <v>867132750</v>
      </c>
      <c r="T35" s="33" t="s">
        <v>23</v>
      </c>
      <c r="U35" s="149"/>
      <c r="V35" s="149"/>
      <c r="W35" s="150"/>
      <c r="X35" s="339"/>
      <c r="Y35" s="343">
        <v>0</v>
      </c>
    </row>
    <row r="36" spans="1:25" ht="30.75" hidden="1" customHeight="1" x14ac:dyDescent="0.2">
      <c r="A36" s="176"/>
      <c r="B36" s="176"/>
      <c r="C36" s="176"/>
      <c r="D36" s="336"/>
      <c r="E36" s="336"/>
      <c r="F36" s="176"/>
      <c r="G36" s="176"/>
      <c r="H36" s="176"/>
      <c r="I36" s="176"/>
      <c r="J36" s="176"/>
      <c r="K36" s="176"/>
      <c r="L36" s="176"/>
      <c r="M36" s="176"/>
      <c r="N36" s="257"/>
      <c r="O36" s="165"/>
      <c r="P36" s="165"/>
      <c r="Q36" s="165"/>
      <c r="R36" s="165"/>
      <c r="S36" s="165"/>
      <c r="T36" s="136" t="s">
        <v>24</v>
      </c>
      <c r="U36" s="141"/>
      <c r="V36" s="141"/>
      <c r="W36" s="142"/>
      <c r="X36" s="339"/>
      <c r="Y36" s="339"/>
    </row>
    <row r="37" spans="1:25" ht="30.75" hidden="1" customHeight="1" x14ac:dyDescent="0.2">
      <c r="A37" s="176"/>
      <c r="B37" s="176"/>
      <c r="C37" s="176"/>
      <c r="D37" s="336"/>
      <c r="E37" s="336"/>
      <c r="F37" s="176"/>
      <c r="G37" s="176"/>
      <c r="H37" s="176"/>
      <c r="I37" s="176"/>
      <c r="J37" s="176"/>
      <c r="K37" s="176"/>
      <c r="L37" s="176"/>
      <c r="M37" s="176"/>
      <c r="N37" s="257"/>
      <c r="O37" s="165"/>
      <c r="P37" s="165"/>
      <c r="Q37" s="165"/>
      <c r="R37" s="165"/>
      <c r="S37" s="165"/>
      <c r="T37" s="136" t="s">
        <v>25</v>
      </c>
      <c r="U37" s="141"/>
      <c r="V37" s="141"/>
      <c r="W37" s="142"/>
      <c r="X37" s="339"/>
      <c r="Y37" s="339"/>
    </row>
    <row r="38" spans="1:25" ht="30.75" hidden="1" customHeight="1" thickBot="1" x14ac:dyDescent="0.25">
      <c r="A38" s="176"/>
      <c r="B38" s="176"/>
      <c r="C38" s="176"/>
      <c r="D38" s="336"/>
      <c r="E38" s="336"/>
      <c r="F38" s="176"/>
      <c r="G38" s="176"/>
      <c r="H38" s="176"/>
      <c r="I38" s="176"/>
      <c r="J38" s="176"/>
      <c r="K38" s="176"/>
      <c r="L38" s="176"/>
      <c r="M38" s="176"/>
      <c r="N38" s="282"/>
      <c r="O38" s="165"/>
      <c r="P38" s="165"/>
      <c r="Q38" s="165"/>
      <c r="R38" s="165"/>
      <c r="S38" s="165"/>
      <c r="T38" s="138" t="s">
        <v>26</v>
      </c>
      <c r="U38" s="143"/>
      <c r="V38" s="143"/>
      <c r="W38" s="144"/>
      <c r="X38" s="344"/>
      <c r="Y38" s="344"/>
    </row>
    <row r="39" spans="1:25" ht="30.75" customHeight="1" x14ac:dyDescent="0.2">
      <c r="A39" s="176"/>
      <c r="B39" s="176"/>
      <c r="C39" s="176"/>
      <c r="D39" s="336"/>
      <c r="E39" s="336"/>
      <c r="F39" s="176"/>
      <c r="G39" s="176"/>
      <c r="H39" s="176"/>
      <c r="I39" s="176"/>
      <c r="J39" s="176"/>
      <c r="K39" s="176"/>
      <c r="L39" s="176"/>
      <c r="M39" s="176"/>
      <c r="N39" s="297" t="s">
        <v>218</v>
      </c>
      <c r="O39" s="249"/>
      <c r="P39" s="350">
        <v>221000000</v>
      </c>
      <c r="Q39" s="349">
        <v>243100000</v>
      </c>
      <c r="R39" s="349">
        <v>267410000</v>
      </c>
      <c r="S39" s="349">
        <v>294151000</v>
      </c>
      <c r="T39" s="31" t="s">
        <v>23</v>
      </c>
      <c r="U39" s="139"/>
      <c r="V39" s="151">
        <v>196000000</v>
      </c>
      <c r="W39" s="140">
        <v>196000000</v>
      </c>
      <c r="X39" s="343">
        <v>3643091029</v>
      </c>
      <c r="Y39" s="343">
        <v>221000000</v>
      </c>
    </row>
    <row r="40" spans="1:25" ht="30.75" customHeight="1" x14ac:dyDescent="0.2">
      <c r="A40" s="176"/>
      <c r="B40" s="176"/>
      <c r="C40" s="176"/>
      <c r="D40" s="336"/>
      <c r="E40" s="336"/>
      <c r="F40" s="176"/>
      <c r="G40" s="176"/>
      <c r="H40" s="176"/>
      <c r="I40" s="176"/>
      <c r="J40" s="176"/>
      <c r="K40" s="176"/>
      <c r="L40" s="176"/>
      <c r="M40" s="176"/>
      <c r="N40" s="257"/>
      <c r="O40" s="165"/>
      <c r="P40" s="165"/>
      <c r="Q40" s="165"/>
      <c r="R40" s="165"/>
      <c r="S40" s="165"/>
      <c r="T40" s="136" t="s">
        <v>24</v>
      </c>
      <c r="U40" s="141"/>
      <c r="V40" s="156">
        <v>25000000</v>
      </c>
      <c r="W40" s="142">
        <v>25000000</v>
      </c>
      <c r="X40" s="339"/>
      <c r="Y40" s="339"/>
    </row>
    <row r="41" spans="1:25" ht="30.75" customHeight="1" x14ac:dyDescent="0.2">
      <c r="A41" s="176"/>
      <c r="B41" s="176"/>
      <c r="C41" s="176"/>
      <c r="D41" s="336"/>
      <c r="E41" s="336"/>
      <c r="F41" s="176"/>
      <c r="G41" s="176"/>
      <c r="H41" s="176"/>
      <c r="I41" s="176"/>
      <c r="J41" s="176"/>
      <c r="K41" s="176"/>
      <c r="L41" s="176"/>
      <c r="M41" s="176"/>
      <c r="N41" s="257"/>
      <c r="O41" s="165"/>
      <c r="P41" s="165"/>
      <c r="Q41" s="165"/>
      <c r="R41" s="165"/>
      <c r="S41" s="165"/>
      <c r="T41" s="136" t="s">
        <v>25</v>
      </c>
      <c r="U41" s="141"/>
      <c r="V41" s="155"/>
      <c r="W41" s="142">
        <v>0</v>
      </c>
      <c r="X41" s="339"/>
      <c r="Y41" s="339"/>
    </row>
    <row r="42" spans="1:25" ht="30.75" customHeight="1" x14ac:dyDescent="0.2">
      <c r="A42" s="176"/>
      <c r="B42" s="176"/>
      <c r="C42" s="176"/>
      <c r="D42" s="336"/>
      <c r="E42" s="337"/>
      <c r="F42" s="281"/>
      <c r="G42" s="176"/>
      <c r="H42" s="176"/>
      <c r="I42" s="176"/>
      <c r="J42" s="176"/>
      <c r="K42" s="176"/>
      <c r="L42" s="176"/>
      <c r="M42" s="176"/>
      <c r="N42" s="282"/>
      <c r="O42" s="165"/>
      <c r="P42" s="165"/>
      <c r="Q42" s="165"/>
      <c r="R42" s="165"/>
      <c r="S42" s="165"/>
      <c r="T42" s="137" t="s">
        <v>26</v>
      </c>
      <c r="U42" s="143"/>
      <c r="V42" s="143"/>
      <c r="W42" s="144">
        <v>0</v>
      </c>
      <c r="X42" s="339"/>
      <c r="Y42" s="342"/>
    </row>
    <row r="43" spans="1:25" ht="30.75" customHeight="1" x14ac:dyDescent="0.2">
      <c r="A43" s="176"/>
      <c r="B43" s="176"/>
      <c r="C43" s="176"/>
      <c r="D43" s="336"/>
      <c r="E43" s="335" t="s">
        <v>219</v>
      </c>
      <c r="F43" s="352" t="s">
        <v>220</v>
      </c>
      <c r="G43" s="279" t="s">
        <v>221</v>
      </c>
      <c r="H43" s="279">
        <v>1</v>
      </c>
      <c r="I43" s="279">
        <v>1</v>
      </c>
      <c r="J43" s="279">
        <v>1</v>
      </c>
      <c r="K43" s="279">
        <v>1</v>
      </c>
      <c r="L43" s="279">
        <v>1</v>
      </c>
      <c r="M43" s="352">
        <v>1</v>
      </c>
      <c r="N43" s="354" t="s">
        <v>222</v>
      </c>
      <c r="O43" s="249"/>
      <c r="P43" s="350">
        <v>2710157418</v>
      </c>
      <c r="Q43" s="349">
        <v>2981173159.8000002</v>
      </c>
      <c r="R43" s="349">
        <v>3279290475.7800007</v>
      </c>
      <c r="S43" s="349">
        <v>3607219523.3579998</v>
      </c>
      <c r="T43" s="31" t="s">
        <v>23</v>
      </c>
      <c r="U43" s="157">
        <v>1107275928</v>
      </c>
      <c r="V43" s="157">
        <v>749455245</v>
      </c>
      <c r="W43" s="150">
        <v>1856731173</v>
      </c>
      <c r="X43" s="339"/>
      <c r="Y43" s="341">
        <v>2710157418</v>
      </c>
    </row>
    <row r="44" spans="1:25" ht="30.75" customHeight="1" x14ac:dyDescent="0.2">
      <c r="A44" s="176"/>
      <c r="B44" s="176"/>
      <c r="C44" s="176"/>
      <c r="D44" s="336"/>
      <c r="E44" s="336"/>
      <c r="F44" s="176"/>
      <c r="G44" s="176"/>
      <c r="H44" s="176"/>
      <c r="I44" s="176"/>
      <c r="J44" s="176"/>
      <c r="K44" s="176"/>
      <c r="L44" s="176"/>
      <c r="M44" s="176"/>
      <c r="N44" s="257"/>
      <c r="O44" s="165"/>
      <c r="P44" s="165"/>
      <c r="Q44" s="165"/>
      <c r="R44" s="165"/>
      <c r="S44" s="165"/>
      <c r="T44" s="136" t="s">
        <v>24</v>
      </c>
      <c r="U44" s="141"/>
      <c r="V44" s="156">
        <v>51917599</v>
      </c>
      <c r="W44" s="150">
        <v>51917599</v>
      </c>
      <c r="X44" s="339"/>
      <c r="Y44" s="339"/>
    </row>
    <row r="45" spans="1:25" ht="30.75" customHeight="1" x14ac:dyDescent="0.2">
      <c r="A45" s="176"/>
      <c r="B45" s="176"/>
      <c r="C45" s="176"/>
      <c r="D45" s="336"/>
      <c r="E45" s="336"/>
      <c r="F45" s="176"/>
      <c r="G45" s="176"/>
      <c r="H45" s="176"/>
      <c r="I45" s="176"/>
      <c r="J45" s="176"/>
      <c r="K45" s="176"/>
      <c r="L45" s="176"/>
      <c r="M45" s="176"/>
      <c r="N45" s="257"/>
      <c r="O45" s="165"/>
      <c r="P45" s="165"/>
      <c r="Q45" s="165"/>
      <c r="R45" s="165"/>
      <c r="S45" s="165"/>
      <c r="T45" s="136" t="s">
        <v>25</v>
      </c>
      <c r="U45" s="155"/>
      <c r="V45" s="156">
        <v>801508646</v>
      </c>
      <c r="W45" s="150">
        <v>801508646</v>
      </c>
      <c r="X45" s="339"/>
      <c r="Y45" s="339"/>
    </row>
    <row r="46" spans="1:25" ht="30.75" customHeight="1" x14ac:dyDescent="0.2">
      <c r="A46" s="176"/>
      <c r="B46" s="176"/>
      <c r="C46" s="176"/>
      <c r="D46" s="336"/>
      <c r="E46" s="336"/>
      <c r="F46" s="281"/>
      <c r="G46" s="281"/>
      <c r="H46" s="281"/>
      <c r="I46" s="281"/>
      <c r="J46" s="281"/>
      <c r="K46" s="281"/>
      <c r="L46" s="281"/>
      <c r="M46" s="281"/>
      <c r="N46" s="282"/>
      <c r="O46" s="165"/>
      <c r="P46" s="165"/>
      <c r="Q46" s="165"/>
      <c r="R46" s="165"/>
      <c r="S46" s="165"/>
      <c r="T46" s="137" t="s">
        <v>26</v>
      </c>
      <c r="U46" s="143"/>
      <c r="V46" s="143"/>
      <c r="W46" s="144">
        <v>0</v>
      </c>
      <c r="X46" s="339"/>
      <c r="Y46" s="342"/>
    </row>
    <row r="47" spans="1:25" ht="30.75" customHeight="1" x14ac:dyDescent="0.2">
      <c r="A47" s="176"/>
      <c r="B47" s="176"/>
      <c r="C47" s="176"/>
      <c r="D47" s="336"/>
      <c r="E47" s="336"/>
      <c r="F47" s="279" t="s">
        <v>223</v>
      </c>
      <c r="G47" s="279" t="s">
        <v>21</v>
      </c>
      <c r="H47" s="279">
        <v>3</v>
      </c>
      <c r="I47" s="279">
        <v>0</v>
      </c>
      <c r="J47" s="352">
        <v>0</v>
      </c>
      <c r="K47" s="352">
        <v>0</v>
      </c>
      <c r="L47" s="352">
        <v>0</v>
      </c>
      <c r="M47" s="279">
        <f>SUM(H47:L54)</f>
        <v>3</v>
      </c>
      <c r="N47" s="288" t="s">
        <v>224</v>
      </c>
      <c r="O47" s="249"/>
      <c r="P47" s="350">
        <v>308479725</v>
      </c>
      <c r="Q47" s="349">
        <v>339327697.5</v>
      </c>
      <c r="R47" s="349">
        <v>373260467.25</v>
      </c>
      <c r="S47" s="349">
        <v>410586513.97500002</v>
      </c>
      <c r="T47" s="31" t="s">
        <v>23</v>
      </c>
      <c r="U47" s="152">
        <v>293479725</v>
      </c>
      <c r="V47" s="157"/>
      <c r="W47" s="150">
        <v>293479725</v>
      </c>
      <c r="X47" s="339"/>
      <c r="Y47" s="341">
        <v>308479725</v>
      </c>
    </row>
    <row r="48" spans="1:25" ht="30.75" customHeight="1" x14ac:dyDescent="0.2">
      <c r="A48" s="176"/>
      <c r="B48" s="176"/>
      <c r="C48" s="176"/>
      <c r="D48" s="336"/>
      <c r="E48" s="336"/>
      <c r="F48" s="176"/>
      <c r="G48" s="176"/>
      <c r="H48" s="176"/>
      <c r="I48" s="176"/>
      <c r="J48" s="176"/>
      <c r="K48" s="176"/>
      <c r="L48" s="176"/>
      <c r="M48" s="176"/>
      <c r="N48" s="257"/>
      <c r="O48" s="165"/>
      <c r="P48" s="165"/>
      <c r="Q48" s="165"/>
      <c r="R48" s="165"/>
      <c r="S48" s="165"/>
      <c r="T48" s="136" t="s">
        <v>24</v>
      </c>
      <c r="U48" s="141"/>
      <c r="V48" s="156">
        <v>15000000</v>
      </c>
      <c r="W48" s="142">
        <v>15000000</v>
      </c>
      <c r="X48" s="339"/>
      <c r="Y48" s="339"/>
    </row>
    <row r="49" spans="1:25" ht="30.75" customHeight="1" x14ac:dyDescent="0.2">
      <c r="A49" s="176"/>
      <c r="B49" s="176"/>
      <c r="C49" s="176"/>
      <c r="D49" s="336"/>
      <c r="E49" s="336"/>
      <c r="F49" s="176"/>
      <c r="G49" s="176"/>
      <c r="H49" s="176"/>
      <c r="I49" s="176"/>
      <c r="J49" s="176"/>
      <c r="K49" s="176"/>
      <c r="L49" s="176"/>
      <c r="M49" s="176"/>
      <c r="N49" s="257"/>
      <c r="O49" s="165"/>
      <c r="P49" s="165"/>
      <c r="Q49" s="165"/>
      <c r="R49" s="165"/>
      <c r="S49" s="165"/>
      <c r="T49" s="136" t="s">
        <v>25</v>
      </c>
      <c r="U49" s="141"/>
      <c r="V49" s="141"/>
      <c r="W49" s="142">
        <v>0</v>
      </c>
      <c r="X49" s="339"/>
      <c r="Y49" s="339"/>
    </row>
    <row r="50" spans="1:25" ht="30.75" customHeight="1" x14ac:dyDescent="0.2">
      <c r="A50" s="176"/>
      <c r="B50" s="176"/>
      <c r="C50" s="176"/>
      <c r="D50" s="336"/>
      <c r="E50" s="336"/>
      <c r="F50" s="176"/>
      <c r="G50" s="176"/>
      <c r="H50" s="176"/>
      <c r="I50" s="176"/>
      <c r="J50" s="176"/>
      <c r="K50" s="176"/>
      <c r="L50" s="176"/>
      <c r="M50" s="176"/>
      <c r="N50" s="282"/>
      <c r="O50" s="165"/>
      <c r="P50" s="165"/>
      <c r="Q50" s="165"/>
      <c r="R50" s="165"/>
      <c r="S50" s="165"/>
      <c r="T50" s="137" t="s">
        <v>26</v>
      </c>
      <c r="U50" s="143"/>
      <c r="V50" s="143"/>
      <c r="W50" s="144">
        <v>0</v>
      </c>
      <c r="X50" s="339"/>
      <c r="Y50" s="342"/>
    </row>
    <row r="51" spans="1:25" ht="30.75" customHeight="1" x14ac:dyDescent="0.2">
      <c r="A51" s="176"/>
      <c r="B51" s="176"/>
      <c r="C51" s="176"/>
      <c r="D51" s="336"/>
      <c r="E51" s="336"/>
      <c r="F51" s="176"/>
      <c r="G51" s="176"/>
      <c r="H51" s="176"/>
      <c r="I51" s="176"/>
      <c r="J51" s="176"/>
      <c r="K51" s="176"/>
      <c r="L51" s="176"/>
      <c r="M51" s="176"/>
      <c r="N51" s="354" t="s">
        <v>225</v>
      </c>
      <c r="O51" s="249"/>
      <c r="P51" s="350">
        <v>403453886</v>
      </c>
      <c r="Q51" s="349">
        <v>443799274.60000002</v>
      </c>
      <c r="R51" s="349">
        <v>488179202.06</v>
      </c>
      <c r="S51" s="349">
        <v>536997122.26600003</v>
      </c>
      <c r="T51" s="31" t="s">
        <v>23</v>
      </c>
      <c r="U51" s="152">
        <v>403453886</v>
      </c>
      <c r="V51" s="157"/>
      <c r="W51" s="150">
        <v>403453886</v>
      </c>
      <c r="X51" s="339"/>
      <c r="Y51" s="341">
        <v>403453886</v>
      </c>
    </row>
    <row r="52" spans="1:25" ht="30.75" customHeight="1" x14ac:dyDescent="0.2">
      <c r="A52" s="176"/>
      <c r="B52" s="176"/>
      <c r="C52" s="176"/>
      <c r="D52" s="336"/>
      <c r="E52" s="336"/>
      <c r="F52" s="176"/>
      <c r="G52" s="176"/>
      <c r="H52" s="176"/>
      <c r="I52" s="176"/>
      <c r="J52" s="176"/>
      <c r="K52" s="176"/>
      <c r="L52" s="176"/>
      <c r="M52" s="176"/>
      <c r="N52" s="257"/>
      <c r="O52" s="165"/>
      <c r="P52" s="165"/>
      <c r="Q52" s="165"/>
      <c r="R52" s="165"/>
      <c r="S52" s="165"/>
      <c r="T52" s="136" t="s">
        <v>24</v>
      </c>
      <c r="U52" s="141"/>
      <c r="V52" s="141"/>
      <c r="W52" s="142">
        <v>0</v>
      </c>
      <c r="X52" s="339"/>
      <c r="Y52" s="339"/>
    </row>
    <row r="53" spans="1:25" ht="30.75" customHeight="1" x14ac:dyDescent="0.2">
      <c r="A53" s="176"/>
      <c r="B53" s="176"/>
      <c r="C53" s="176"/>
      <c r="D53" s="336"/>
      <c r="E53" s="336"/>
      <c r="F53" s="176"/>
      <c r="G53" s="176"/>
      <c r="H53" s="176"/>
      <c r="I53" s="176"/>
      <c r="J53" s="176"/>
      <c r="K53" s="176"/>
      <c r="L53" s="176"/>
      <c r="M53" s="176"/>
      <c r="N53" s="257"/>
      <c r="O53" s="165"/>
      <c r="P53" s="165"/>
      <c r="Q53" s="165"/>
      <c r="R53" s="165"/>
      <c r="S53" s="165"/>
      <c r="T53" s="136" t="s">
        <v>25</v>
      </c>
      <c r="U53" s="141"/>
      <c r="V53" s="141"/>
      <c r="W53" s="142">
        <v>0</v>
      </c>
      <c r="X53" s="339"/>
      <c r="Y53" s="339"/>
    </row>
    <row r="54" spans="1:25" ht="30.75" customHeight="1" thickBot="1" x14ac:dyDescent="0.25">
      <c r="A54" s="176"/>
      <c r="B54" s="176"/>
      <c r="C54" s="176"/>
      <c r="D54" s="336"/>
      <c r="E54" s="336"/>
      <c r="F54" s="281"/>
      <c r="G54" s="281"/>
      <c r="H54" s="281"/>
      <c r="I54" s="281"/>
      <c r="J54" s="281"/>
      <c r="K54" s="281"/>
      <c r="L54" s="281"/>
      <c r="M54" s="281"/>
      <c r="N54" s="269"/>
      <c r="O54" s="165"/>
      <c r="P54" s="165"/>
      <c r="Q54" s="165"/>
      <c r="R54" s="165"/>
      <c r="S54" s="165"/>
      <c r="T54" s="138" t="s">
        <v>26</v>
      </c>
      <c r="U54" s="158"/>
      <c r="V54" s="158"/>
      <c r="W54" s="159">
        <v>0</v>
      </c>
      <c r="X54" s="344"/>
      <c r="Y54" s="342"/>
    </row>
    <row r="55" spans="1:25" ht="30.75" hidden="1" customHeight="1" x14ac:dyDescent="0.2">
      <c r="A55" s="176"/>
      <c r="B55" s="176"/>
      <c r="C55" s="176"/>
      <c r="D55" s="336"/>
      <c r="E55" s="336"/>
      <c r="F55" s="355"/>
      <c r="G55" s="356"/>
      <c r="H55" s="356"/>
      <c r="I55" s="356"/>
      <c r="J55" s="356"/>
      <c r="K55" s="356"/>
      <c r="L55" s="356"/>
      <c r="M55" s="357"/>
      <c r="N55" s="362" t="s">
        <v>226</v>
      </c>
      <c r="O55" s="331">
        <v>928816518</v>
      </c>
      <c r="P55" s="331"/>
      <c r="Q55" s="349">
        <v>1055416999</v>
      </c>
      <c r="R55" s="349">
        <v>1090245760</v>
      </c>
      <c r="S55" s="349">
        <v>1126223870</v>
      </c>
      <c r="T55" s="31" t="s">
        <v>23</v>
      </c>
      <c r="U55" s="149"/>
      <c r="V55" s="149"/>
      <c r="W55" s="150"/>
      <c r="X55" s="343"/>
      <c r="Y55" s="341">
        <v>0</v>
      </c>
    </row>
    <row r="56" spans="1:25" ht="30.75" hidden="1" customHeight="1" x14ac:dyDescent="0.2">
      <c r="A56" s="176"/>
      <c r="B56" s="176"/>
      <c r="C56" s="176"/>
      <c r="D56" s="336"/>
      <c r="E56" s="336"/>
      <c r="F56" s="257"/>
      <c r="G56" s="358"/>
      <c r="H56" s="358"/>
      <c r="I56" s="358"/>
      <c r="J56" s="358"/>
      <c r="K56" s="358"/>
      <c r="L56" s="358"/>
      <c r="M56" s="359"/>
      <c r="N56" s="257"/>
      <c r="O56" s="165"/>
      <c r="P56" s="165"/>
      <c r="Q56" s="165"/>
      <c r="R56" s="165"/>
      <c r="S56" s="165"/>
      <c r="T56" s="136" t="s">
        <v>24</v>
      </c>
      <c r="U56" s="141"/>
      <c r="V56" s="141"/>
      <c r="W56" s="142"/>
      <c r="X56" s="339"/>
      <c r="Y56" s="339"/>
    </row>
    <row r="57" spans="1:25" ht="30.75" hidden="1" customHeight="1" x14ac:dyDescent="0.2">
      <c r="A57" s="176"/>
      <c r="B57" s="176"/>
      <c r="C57" s="176"/>
      <c r="D57" s="336"/>
      <c r="E57" s="336"/>
      <c r="F57" s="257"/>
      <c r="G57" s="358"/>
      <c r="H57" s="358"/>
      <c r="I57" s="358"/>
      <c r="J57" s="358"/>
      <c r="K57" s="358"/>
      <c r="L57" s="358"/>
      <c r="M57" s="359"/>
      <c r="N57" s="257"/>
      <c r="O57" s="165"/>
      <c r="P57" s="165"/>
      <c r="Q57" s="165"/>
      <c r="R57" s="165"/>
      <c r="S57" s="165"/>
      <c r="T57" s="136" t="s">
        <v>25</v>
      </c>
      <c r="U57" s="141"/>
      <c r="V57" s="141"/>
      <c r="W57" s="142"/>
      <c r="X57" s="339"/>
      <c r="Y57" s="339"/>
    </row>
    <row r="58" spans="1:25" ht="30.75" hidden="1" customHeight="1" thickBot="1" x14ac:dyDescent="0.25">
      <c r="A58" s="176"/>
      <c r="B58" s="176"/>
      <c r="C58" s="176"/>
      <c r="D58" s="336"/>
      <c r="E58" s="336"/>
      <c r="F58" s="257"/>
      <c r="G58" s="358"/>
      <c r="H58" s="358"/>
      <c r="I58" s="358"/>
      <c r="J58" s="358"/>
      <c r="K58" s="358"/>
      <c r="L58" s="358"/>
      <c r="M58" s="359"/>
      <c r="N58" s="282"/>
      <c r="O58" s="165"/>
      <c r="P58" s="165"/>
      <c r="Q58" s="165"/>
      <c r="R58" s="165"/>
      <c r="S58" s="165"/>
      <c r="T58" s="138" t="s">
        <v>26</v>
      </c>
      <c r="U58" s="158"/>
      <c r="V58" s="158"/>
      <c r="W58" s="159"/>
      <c r="X58" s="339"/>
      <c r="Y58" s="342"/>
    </row>
    <row r="59" spans="1:25" ht="30.75" hidden="1" customHeight="1" x14ac:dyDescent="0.2">
      <c r="A59" s="176"/>
      <c r="B59" s="176"/>
      <c r="C59" s="176"/>
      <c r="D59" s="336"/>
      <c r="E59" s="336"/>
      <c r="F59" s="257"/>
      <c r="G59" s="358"/>
      <c r="H59" s="358"/>
      <c r="I59" s="358"/>
      <c r="J59" s="358"/>
      <c r="K59" s="358"/>
      <c r="L59" s="358"/>
      <c r="M59" s="359"/>
      <c r="N59" s="353" t="s">
        <v>227</v>
      </c>
      <c r="O59" s="331">
        <v>1404563594</v>
      </c>
      <c r="P59" s="331"/>
      <c r="Q59" s="349">
        <v>1596002822</v>
      </c>
      <c r="R59" s="349">
        <v>1648670915</v>
      </c>
      <c r="S59" s="349">
        <v>1703077056</v>
      </c>
      <c r="T59" s="31" t="s">
        <v>23</v>
      </c>
      <c r="U59" s="149"/>
      <c r="V59" s="149"/>
      <c r="W59" s="150"/>
      <c r="X59" s="339"/>
      <c r="Y59" s="341">
        <v>0</v>
      </c>
    </row>
    <row r="60" spans="1:25" ht="30.75" hidden="1" customHeight="1" x14ac:dyDescent="0.2">
      <c r="A60" s="176"/>
      <c r="B60" s="176"/>
      <c r="C60" s="176"/>
      <c r="D60" s="336"/>
      <c r="E60" s="336"/>
      <c r="F60" s="257"/>
      <c r="G60" s="358"/>
      <c r="H60" s="358"/>
      <c r="I60" s="358"/>
      <c r="J60" s="358"/>
      <c r="K60" s="358"/>
      <c r="L60" s="358"/>
      <c r="M60" s="359"/>
      <c r="N60" s="257"/>
      <c r="O60" s="165"/>
      <c r="P60" s="165"/>
      <c r="Q60" s="165"/>
      <c r="R60" s="165"/>
      <c r="S60" s="165"/>
      <c r="T60" s="136" t="s">
        <v>24</v>
      </c>
      <c r="U60" s="141"/>
      <c r="V60" s="141"/>
      <c r="W60" s="142"/>
      <c r="X60" s="339"/>
      <c r="Y60" s="339"/>
    </row>
    <row r="61" spans="1:25" ht="30.75" hidden="1" customHeight="1" x14ac:dyDescent="0.2">
      <c r="A61" s="176"/>
      <c r="B61" s="176"/>
      <c r="C61" s="176"/>
      <c r="D61" s="336"/>
      <c r="E61" s="336"/>
      <c r="F61" s="257"/>
      <c r="G61" s="358"/>
      <c r="H61" s="358"/>
      <c r="I61" s="358"/>
      <c r="J61" s="358"/>
      <c r="K61" s="358"/>
      <c r="L61" s="358"/>
      <c r="M61" s="359"/>
      <c r="N61" s="257"/>
      <c r="O61" s="165"/>
      <c r="P61" s="165"/>
      <c r="Q61" s="165"/>
      <c r="R61" s="165"/>
      <c r="S61" s="165"/>
      <c r="T61" s="136" t="s">
        <v>25</v>
      </c>
      <c r="U61" s="141"/>
      <c r="V61" s="141"/>
      <c r="W61" s="142"/>
      <c r="X61" s="339"/>
      <c r="Y61" s="339"/>
    </row>
    <row r="62" spans="1:25" ht="30.75" hidden="1" customHeight="1" thickBot="1" x14ac:dyDescent="0.25">
      <c r="A62" s="176"/>
      <c r="B62" s="176"/>
      <c r="C62" s="176"/>
      <c r="D62" s="336"/>
      <c r="E62" s="336"/>
      <c r="F62" s="257"/>
      <c r="G62" s="358"/>
      <c r="H62" s="358"/>
      <c r="I62" s="358"/>
      <c r="J62" s="358"/>
      <c r="K62" s="358"/>
      <c r="L62" s="358"/>
      <c r="M62" s="359"/>
      <c r="N62" s="282"/>
      <c r="O62" s="165"/>
      <c r="P62" s="165"/>
      <c r="Q62" s="165"/>
      <c r="R62" s="165"/>
      <c r="S62" s="165"/>
      <c r="T62" s="138" t="s">
        <v>26</v>
      </c>
      <c r="U62" s="158"/>
      <c r="V62" s="158"/>
      <c r="W62" s="159"/>
      <c r="X62" s="339"/>
      <c r="Y62" s="342"/>
    </row>
    <row r="63" spans="1:25" ht="30.75" hidden="1" customHeight="1" x14ac:dyDescent="0.2">
      <c r="A63" s="176"/>
      <c r="B63" s="176"/>
      <c r="C63" s="176"/>
      <c r="D63" s="336"/>
      <c r="E63" s="336"/>
      <c r="F63" s="257"/>
      <c r="G63" s="358"/>
      <c r="H63" s="358"/>
      <c r="I63" s="358"/>
      <c r="J63" s="358"/>
      <c r="K63" s="358"/>
      <c r="L63" s="358"/>
      <c r="M63" s="359"/>
      <c r="N63" s="353" t="s">
        <v>224</v>
      </c>
      <c r="O63" s="331">
        <v>491149308</v>
      </c>
      <c r="P63" s="331"/>
      <c r="Q63" s="349">
        <v>526830000</v>
      </c>
      <c r="R63" s="349">
        <v>544215390</v>
      </c>
      <c r="S63" s="349">
        <v>562174498</v>
      </c>
      <c r="T63" s="31" t="s">
        <v>23</v>
      </c>
      <c r="U63" s="149"/>
      <c r="V63" s="149"/>
      <c r="W63" s="150"/>
      <c r="X63" s="339"/>
      <c r="Y63" s="341">
        <v>0</v>
      </c>
    </row>
    <row r="64" spans="1:25" ht="30.75" hidden="1" customHeight="1" x14ac:dyDescent="0.2">
      <c r="A64" s="176"/>
      <c r="B64" s="176"/>
      <c r="C64" s="176"/>
      <c r="D64" s="336"/>
      <c r="E64" s="336"/>
      <c r="F64" s="257"/>
      <c r="G64" s="358"/>
      <c r="H64" s="358"/>
      <c r="I64" s="358"/>
      <c r="J64" s="358"/>
      <c r="K64" s="358"/>
      <c r="L64" s="358"/>
      <c r="M64" s="359"/>
      <c r="N64" s="257"/>
      <c r="O64" s="165"/>
      <c r="P64" s="165"/>
      <c r="Q64" s="165"/>
      <c r="R64" s="165"/>
      <c r="S64" s="165"/>
      <c r="T64" s="136" t="s">
        <v>24</v>
      </c>
      <c r="U64" s="141"/>
      <c r="V64" s="141"/>
      <c r="W64" s="142"/>
      <c r="X64" s="339"/>
      <c r="Y64" s="339"/>
    </row>
    <row r="65" spans="1:25" ht="30.75" hidden="1" customHeight="1" x14ac:dyDescent="0.2">
      <c r="A65" s="176"/>
      <c r="B65" s="176"/>
      <c r="C65" s="176"/>
      <c r="D65" s="336"/>
      <c r="E65" s="336"/>
      <c r="F65" s="257"/>
      <c r="G65" s="358"/>
      <c r="H65" s="358"/>
      <c r="I65" s="358"/>
      <c r="J65" s="358"/>
      <c r="K65" s="358"/>
      <c r="L65" s="358"/>
      <c r="M65" s="359"/>
      <c r="N65" s="257"/>
      <c r="O65" s="165"/>
      <c r="P65" s="165"/>
      <c r="Q65" s="165"/>
      <c r="R65" s="165"/>
      <c r="S65" s="165"/>
      <c r="T65" s="136" t="s">
        <v>25</v>
      </c>
      <c r="U65" s="141"/>
      <c r="V65" s="141"/>
      <c r="W65" s="142"/>
      <c r="X65" s="339"/>
      <c r="Y65" s="339"/>
    </row>
    <row r="66" spans="1:25" ht="30.75" hidden="1" customHeight="1" thickBot="1" x14ac:dyDescent="0.25">
      <c r="A66" s="176"/>
      <c r="B66" s="176"/>
      <c r="C66" s="176"/>
      <c r="D66" s="337"/>
      <c r="E66" s="337"/>
      <c r="F66" s="282"/>
      <c r="G66" s="360"/>
      <c r="H66" s="360"/>
      <c r="I66" s="360"/>
      <c r="J66" s="360"/>
      <c r="K66" s="360"/>
      <c r="L66" s="360"/>
      <c r="M66" s="361"/>
      <c r="N66" s="269"/>
      <c r="O66" s="165"/>
      <c r="P66" s="165"/>
      <c r="Q66" s="165"/>
      <c r="R66" s="165"/>
      <c r="S66" s="165"/>
      <c r="T66" s="138" t="s">
        <v>26</v>
      </c>
      <c r="U66" s="158"/>
      <c r="V66" s="158"/>
      <c r="W66" s="159"/>
      <c r="X66" s="342"/>
      <c r="Y66" s="342"/>
    </row>
    <row r="67" spans="1:25" ht="30.75" customHeight="1" x14ac:dyDescent="0.2">
      <c r="A67" s="176"/>
      <c r="B67" s="176"/>
      <c r="C67" s="176"/>
      <c r="D67" s="335" t="s">
        <v>228</v>
      </c>
      <c r="E67" s="335" t="s">
        <v>229</v>
      </c>
      <c r="F67" s="279" t="s">
        <v>230</v>
      </c>
      <c r="G67" s="279" t="s">
        <v>231</v>
      </c>
      <c r="H67" s="279">
        <v>1800</v>
      </c>
      <c r="I67" s="279">
        <v>677</v>
      </c>
      <c r="J67" s="279">
        <v>1800</v>
      </c>
      <c r="K67" s="279">
        <v>1800</v>
      </c>
      <c r="L67" s="279">
        <v>1800</v>
      </c>
      <c r="M67" s="279">
        <f>SUM(H67:L86)</f>
        <v>7877</v>
      </c>
      <c r="N67" s="368" t="s">
        <v>232</v>
      </c>
      <c r="O67" s="259" t="s">
        <v>43</v>
      </c>
      <c r="P67" s="350">
        <v>86238100</v>
      </c>
      <c r="Q67" s="349">
        <v>94861910</v>
      </c>
      <c r="R67" s="349">
        <v>104348101</v>
      </c>
      <c r="S67" s="349">
        <v>114782911.09999999</v>
      </c>
      <c r="T67" s="31" t="s">
        <v>23</v>
      </c>
      <c r="U67" s="160">
        <v>86238100</v>
      </c>
      <c r="V67" s="149"/>
      <c r="W67" s="150">
        <v>86238100</v>
      </c>
      <c r="X67" s="341">
        <v>300000000</v>
      </c>
      <c r="Y67" s="341">
        <v>86238100</v>
      </c>
    </row>
    <row r="68" spans="1:25" ht="30.75" customHeight="1" x14ac:dyDescent="0.2">
      <c r="A68" s="176"/>
      <c r="B68" s="176"/>
      <c r="C68" s="176"/>
      <c r="D68" s="336"/>
      <c r="E68" s="336"/>
      <c r="F68" s="176"/>
      <c r="G68" s="176"/>
      <c r="H68" s="176"/>
      <c r="I68" s="176"/>
      <c r="J68" s="176"/>
      <c r="K68" s="176"/>
      <c r="L68" s="176"/>
      <c r="M68" s="176"/>
      <c r="N68" s="257"/>
      <c r="O68" s="165"/>
      <c r="P68" s="165"/>
      <c r="Q68" s="165"/>
      <c r="R68" s="165"/>
      <c r="S68" s="165"/>
      <c r="T68" s="136" t="s">
        <v>24</v>
      </c>
      <c r="U68" s="141">
        <v>0</v>
      </c>
      <c r="V68" s="141"/>
      <c r="W68" s="142">
        <v>0</v>
      </c>
      <c r="X68" s="339"/>
      <c r="Y68" s="339"/>
    </row>
    <row r="69" spans="1:25" ht="30.75" customHeight="1" x14ac:dyDescent="0.2">
      <c r="A69" s="176"/>
      <c r="B69" s="176"/>
      <c r="C69" s="176"/>
      <c r="D69" s="336"/>
      <c r="E69" s="336"/>
      <c r="F69" s="176"/>
      <c r="G69" s="176"/>
      <c r="H69" s="176"/>
      <c r="I69" s="176"/>
      <c r="J69" s="176"/>
      <c r="K69" s="176"/>
      <c r="L69" s="176"/>
      <c r="M69" s="176"/>
      <c r="N69" s="257"/>
      <c r="O69" s="165"/>
      <c r="P69" s="165"/>
      <c r="Q69" s="165"/>
      <c r="R69" s="165"/>
      <c r="S69" s="165"/>
      <c r="T69" s="136" t="s">
        <v>25</v>
      </c>
      <c r="U69" s="141">
        <v>0</v>
      </c>
      <c r="V69" s="141"/>
      <c r="W69" s="142">
        <v>0</v>
      </c>
      <c r="X69" s="339"/>
      <c r="Y69" s="339"/>
    </row>
    <row r="70" spans="1:25" ht="30.75" customHeight="1" thickBot="1" x14ac:dyDescent="0.25">
      <c r="A70" s="176"/>
      <c r="B70" s="176"/>
      <c r="C70" s="176"/>
      <c r="D70" s="336"/>
      <c r="E70" s="336"/>
      <c r="F70" s="176"/>
      <c r="G70" s="176"/>
      <c r="H70" s="176"/>
      <c r="I70" s="176"/>
      <c r="J70" s="176"/>
      <c r="K70" s="176"/>
      <c r="L70" s="176"/>
      <c r="M70" s="176"/>
      <c r="N70" s="282"/>
      <c r="O70" s="165"/>
      <c r="P70" s="165"/>
      <c r="Q70" s="165"/>
      <c r="R70" s="165"/>
      <c r="S70" s="165"/>
      <c r="T70" s="137" t="s">
        <v>26</v>
      </c>
      <c r="U70" s="143">
        <v>0</v>
      </c>
      <c r="V70" s="143"/>
      <c r="W70" s="144">
        <v>0</v>
      </c>
      <c r="X70" s="339"/>
      <c r="Y70" s="342"/>
    </row>
    <row r="71" spans="1:25" ht="30.75" customHeight="1" x14ac:dyDescent="0.2">
      <c r="A71" s="176"/>
      <c r="B71" s="176"/>
      <c r="C71" s="176"/>
      <c r="D71" s="336"/>
      <c r="E71" s="336"/>
      <c r="F71" s="176"/>
      <c r="G71" s="176"/>
      <c r="H71" s="176"/>
      <c r="I71" s="176"/>
      <c r="J71" s="176"/>
      <c r="K71" s="176"/>
      <c r="L71" s="176"/>
      <c r="M71" s="176"/>
      <c r="N71" s="368" t="s">
        <v>233</v>
      </c>
      <c r="O71" s="259" t="s">
        <v>43</v>
      </c>
      <c r="P71" s="350">
        <v>213761900</v>
      </c>
      <c r="Q71" s="349">
        <v>235138090</v>
      </c>
      <c r="R71" s="349">
        <v>258651899</v>
      </c>
      <c r="S71" s="349">
        <v>284517088.89999998</v>
      </c>
      <c r="T71" s="33" t="s">
        <v>23</v>
      </c>
      <c r="U71" s="160">
        <v>86238100</v>
      </c>
      <c r="V71" s="146"/>
      <c r="W71" s="147">
        <v>86238100</v>
      </c>
      <c r="X71" s="339"/>
      <c r="Y71" s="341">
        <v>213761900</v>
      </c>
    </row>
    <row r="72" spans="1:25" ht="30.75" customHeight="1" x14ac:dyDescent="0.2">
      <c r="A72" s="176"/>
      <c r="B72" s="176"/>
      <c r="C72" s="176"/>
      <c r="D72" s="336"/>
      <c r="E72" s="336"/>
      <c r="F72" s="176"/>
      <c r="G72" s="176"/>
      <c r="H72" s="176"/>
      <c r="I72" s="176"/>
      <c r="J72" s="176"/>
      <c r="K72" s="176"/>
      <c r="L72" s="176"/>
      <c r="M72" s="176"/>
      <c r="N72" s="257"/>
      <c r="O72" s="165"/>
      <c r="P72" s="165"/>
      <c r="Q72" s="165"/>
      <c r="R72" s="165"/>
      <c r="S72" s="165"/>
      <c r="T72" s="136" t="s">
        <v>24</v>
      </c>
      <c r="U72" s="161">
        <v>127523800</v>
      </c>
      <c r="V72" s="141"/>
      <c r="W72" s="142">
        <v>127523800</v>
      </c>
      <c r="X72" s="339"/>
      <c r="Y72" s="339"/>
    </row>
    <row r="73" spans="1:25" ht="30.75" customHeight="1" x14ac:dyDescent="0.2">
      <c r="A73" s="176"/>
      <c r="B73" s="176"/>
      <c r="C73" s="176"/>
      <c r="D73" s="336"/>
      <c r="E73" s="336"/>
      <c r="F73" s="176"/>
      <c r="G73" s="176"/>
      <c r="H73" s="176"/>
      <c r="I73" s="176"/>
      <c r="J73" s="176"/>
      <c r="K73" s="176"/>
      <c r="L73" s="176"/>
      <c r="M73" s="176"/>
      <c r="N73" s="257"/>
      <c r="O73" s="165"/>
      <c r="P73" s="165"/>
      <c r="Q73" s="165"/>
      <c r="R73" s="165"/>
      <c r="S73" s="165"/>
      <c r="T73" s="136" t="s">
        <v>25</v>
      </c>
      <c r="U73" s="141">
        <v>0</v>
      </c>
      <c r="V73" s="141"/>
      <c r="W73" s="142">
        <v>0</v>
      </c>
      <c r="X73" s="339"/>
      <c r="Y73" s="339"/>
    </row>
    <row r="74" spans="1:25" ht="30.75" customHeight="1" thickBot="1" x14ac:dyDescent="0.25">
      <c r="A74" s="176"/>
      <c r="B74" s="176"/>
      <c r="C74" s="176"/>
      <c r="D74" s="336"/>
      <c r="E74" s="336"/>
      <c r="F74" s="176"/>
      <c r="G74" s="176"/>
      <c r="H74" s="176"/>
      <c r="I74" s="176"/>
      <c r="J74" s="176"/>
      <c r="K74" s="176"/>
      <c r="L74" s="176"/>
      <c r="M74" s="176"/>
      <c r="N74" s="282"/>
      <c r="O74" s="165"/>
      <c r="P74" s="165"/>
      <c r="Q74" s="165"/>
      <c r="R74" s="165"/>
      <c r="S74" s="165"/>
      <c r="T74" s="137" t="s">
        <v>26</v>
      </c>
      <c r="U74" s="143">
        <v>0</v>
      </c>
      <c r="V74" s="143"/>
      <c r="W74" s="144">
        <v>0</v>
      </c>
      <c r="X74" s="342"/>
      <c r="Y74" s="342"/>
    </row>
    <row r="75" spans="1:25" ht="30.75" hidden="1" customHeight="1" x14ac:dyDescent="0.25">
      <c r="A75" s="176"/>
      <c r="B75" s="176"/>
      <c r="C75" s="176"/>
      <c r="D75" s="336"/>
      <c r="E75" s="336"/>
      <c r="F75" s="176"/>
      <c r="G75" s="176"/>
      <c r="H75" s="176"/>
      <c r="I75" s="176"/>
      <c r="J75" s="176"/>
      <c r="K75" s="176"/>
      <c r="L75" s="176"/>
      <c r="M75" s="176"/>
      <c r="N75" s="369" t="s">
        <v>234</v>
      </c>
      <c r="O75" s="370">
        <v>188240087</v>
      </c>
      <c r="P75" s="370">
        <v>220580142</v>
      </c>
      <c r="Q75" s="370">
        <v>227859287</v>
      </c>
      <c r="R75" s="370">
        <v>235378643</v>
      </c>
      <c r="S75" s="370">
        <v>243146138</v>
      </c>
      <c r="T75" s="17" t="s">
        <v>23</v>
      </c>
      <c r="U75" s="79"/>
      <c r="V75" s="77"/>
      <c r="W75" s="78"/>
      <c r="X75" s="371"/>
      <c r="Y75" s="339">
        <v>0</v>
      </c>
    </row>
    <row r="76" spans="1:25" ht="30.75" hidden="1" customHeight="1" x14ac:dyDescent="0.25">
      <c r="A76" s="176"/>
      <c r="B76" s="176"/>
      <c r="C76" s="176"/>
      <c r="D76" s="336"/>
      <c r="E76" s="33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42" t="s">
        <v>24</v>
      </c>
      <c r="U76" s="80"/>
      <c r="V76" s="73"/>
      <c r="W76" s="74"/>
      <c r="X76" s="176"/>
      <c r="Y76" s="176"/>
    </row>
    <row r="77" spans="1:25" ht="30.75" hidden="1" customHeight="1" x14ac:dyDescent="0.2">
      <c r="A77" s="176"/>
      <c r="B77" s="176"/>
      <c r="C77" s="176"/>
      <c r="D77" s="336"/>
      <c r="E77" s="33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42" t="s">
        <v>25</v>
      </c>
      <c r="U77" s="73"/>
      <c r="V77" s="73"/>
      <c r="W77" s="74"/>
      <c r="X77" s="176"/>
      <c r="Y77" s="176"/>
    </row>
    <row r="78" spans="1:25" ht="30.75" hidden="1" customHeight="1" x14ac:dyDescent="0.2">
      <c r="A78" s="176"/>
      <c r="B78" s="176"/>
      <c r="C78" s="176"/>
      <c r="D78" s="336"/>
      <c r="E78" s="336"/>
      <c r="F78" s="176"/>
      <c r="G78" s="176"/>
      <c r="H78" s="176"/>
      <c r="I78" s="176"/>
      <c r="J78" s="176"/>
      <c r="K78" s="176"/>
      <c r="L78" s="176"/>
      <c r="M78" s="176"/>
      <c r="N78" s="281"/>
      <c r="O78" s="281"/>
      <c r="P78" s="281"/>
      <c r="Q78" s="281"/>
      <c r="R78" s="281"/>
      <c r="S78" s="281"/>
      <c r="T78" s="43" t="s">
        <v>26</v>
      </c>
      <c r="U78" s="75"/>
      <c r="V78" s="75"/>
      <c r="W78" s="76"/>
      <c r="X78" s="176"/>
      <c r="Y78" s="281"/>
    </row>
    <row r="79" spans="1:25" ht="30.75" hidden="1" customHeight="1" x14ac:dyDescent="0.25">
      <c r="A79" s="176"/>
      <c r="B79" s="176"/>
      <c r="C79" s="176"/>
      <c r="D79" s="336"/>
      <c r="E79" s="336"/>
      <c r="F79" s="176"/>
      <c r="G79" s="176"/>
      <c r="H79" s="176"/>
      <c r="I79" s="176"/>
      <c r="J79" s="176"/>
      <c r="K79" s="176"/>
      <c r="L79" s="176"/>
      <c r="M79" s="176"/>
      <c r="N79" s="367" t="s">
        <v>235</v>
      </c>
      <c r="O79" s="366">
        <v>454856678</v>
      </c>
      <c r="P79" s="366">
        <v>533002042</v>
      </c>
      <c r="Q79" s="366">
        <v>550591109</v>
      </c>
      <c r="R79" s="366">
        <v>568760616</v>
      </c>
      <c r="S79" s="366">
        <v>587529716</v>
      </c>
      <c r="T79" s="17" t="s">
        <v>23</v>
      </c>
      <c r="U79" s="79"/>
      <c r="V79" s="77"/>
      <c r="W79" s="78"/>
      <c r="X79" s="176"/>
      <c r="Y79" s="339">
        <v>0</v>
      </c>
    </row>
    <row r="80" spans="1:25" ht="30.75" hidden="1" customHeight="1" x14ac:dyDescent="0.25">
      <c r="A80" s="176"/>
      <c r="B80" s="176"/>
      <c r="C80" s="176"/>
      <c r="D80" s="336"/>
      <c r="E80" s="33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42" t="s">
        <v>24</v>
      </c>
      <c r="U80" s="80"/>
      <c r="V80" s="73"/>
      <c r="W80" s="74"/>
      <c r="X80" s="176"/>
      <c r="Y80" s="176"/>
    </row>
    <row r="81" spans="1:25" ht="30.75" hidden="1" customHeight="1" x14ac:dyDescent="0.2">
      <c r="A81" s="176"/>
      <c r="B81" s="176"/>
      <c r="C81" s="176"/>
      <c r="D81" s="336"/>
      <c r="E81" s="33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42" t="s">
        <v>25</v>
      </c>
      <c r="U81" s="73"/>
      <c r="V81" s="73"/>
      <c r="W81" s="74"/>
      <c r="X81" s="176"/>
      <c r="Y81" s="176"/>
    </row>
    <row r="82" spans="1:25" ht="30.75" hidden="1" customHeight="1" x14ac:dyDescent="0.2">
      <c r="A82" s="176"/>
      <c r="B82" s="176"/>
      <c r="C82" s="176"/>
      <c r="D82" s="336"/>
      <c r="E82" s="336"/>
      <c r="F82" s="176"/>
      <c r="G82" s="176"/>
      <c r="H82" s="176"/>
      <c r="I82" s="176"/>
      <c r="J82" s="176"/>
      <c r="K82" s="176"/>
      <c r="L82" s="176"/>
      <c r="M82" s="176"/>
      <c r="N82" s="281"/>
      <c r="O82" s="281"/>
      <c r="P82" s="281"/>
      <c r="Q82" s="281"/>
      <c r="R82" s="281"/>
      <c r="S82" s="281"/>
      <c r="T82" s="43" t="s">
        <v>26</v>
      </c>
      <c r="U82" s="75"/>
      <c r="V82" s="75"/>
      <c r="W82" s="76"/>
      <c r="X82" s="176"/>
      <c r="Y82" s="281"/>
    </row>
    <row r="83" spans="1:25" ht="30.75" hidden="1" customHeight="1" x14ac:dyDescent="0.25">
      <c r="A83" s="176"/>
      <c r="B83" s="176"/>
      <c r="C83" s="176"/>
      <c r="D83" s="336"/>
      <c r="E83" s="336"/>
      <c r="F83" s="176"/>
      <c r="G83" s="176"/>
      <c r="H83" s="176"/>
      <c r="I83" s="176"/>
      <c r="J83" s="176"/>
      <c r="K83" s="176"/>
      <c r="L83" s="176"/>
      <c r="M83" s="176"/>
      <c r="N83" s="367" t="s">
        <v>236</v>
      </c>
      <c r="O83" s="366">
        <v>73233524</v>
      </c>
      <c r="P83" s="366">
        <v>85817816</v>
      </c>
      <c r="Q83" s="366">
        <v>88649804</v>
      </c>
      <c r="R83" s="366">
        <v>91575247</v>
      </c>
      <c r="S83" s="366">
        <v>94597231</v>
      </c>
      <c r="T83" s="17" t="s">
        <v>23</v>
      </c>
      <c r="U83" s="79"/>
      <c r="V83" s="77"/>
      <c r="W83" s="78"/>
      <c r="X83" s="176"/>
      <c r="Y83" s="339">
        <v>0</v>
      </c>
    </row>
    <row r="84" spans="1:25" ht="30.75" hidden="1" customHeight="1" x14ac:dyDescent="0.25">
      <c r="A84" s="176"/>
      <c r="B84" s="176"/>
      <c r="C84" s="176"/>
      <c r="D84" s="336"/>
      <c r="E84" s="33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42" t="s">
        <v>24</v>
      </c>
      <c r="U84" s="80"/>
      <c r="V84" s="73"/>
      <c r="W84" s="74"/>
      <c r="X84" s="176"/>
      <c r="Y84" s="176"/>
    </row>
    <row r="85" spans="1:25" ht="30.75" hidden="1" customHeight="1" x14ac:dyDescent="0.2">
      <c r="A85" s="176"/>
      <c r="B85" s="176"/>
      <c r="C85" s="176"/>
      <c r="D85" s="336"/>
      <c r="E85" s="33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42" t="s">
        <v>25</v>
      </c>
      <c r="U85" s="73"/>
      <c r="V85" s="73"/>
      <c r="W85" s="74"/>
      <c r="X85" s="176"/>
      <c r="Y85" s="176"/>
    </row>
    <row r="86" spans="1:25" ht="30.75" hidden="1" customHeight="1" thickBot="1" x14ac:dyDescent="0.25">
      <c r="A86" s="281"/>
      <c r="B86" s="281"/>
      <c r="C86" s="281"/>
      <c r="D86" s="337"/>
      <c r="E86" s="337"/>
      <c r="F86" s="281"/>
      <c r="G86" s="281"/>
      <c r="H86" s="281"/>
      <c r="I86" s="281"/>
      <c r="J86" s="281"/>
      <c r="K86" s="281"/>
      <c r="L86" s="281"/>
      <c r="M86" s="281"/>
      <c r="N86" s="254"/>
      <c r="O86" s="254"/>
      <c r="P86" s="254"/>
      <c r="Q86" s="254"/>
      <c r="R86" s="254"/>
      <c r="S86" s="254"/>
      <c r="T86" s="43" t="s">
        <v>26</v>
      </c>
      <c r="U86" s="81"/>
      <c r="V86" s="81"/>
      <c r="W86" s="82"/>
      <c r="X86" s="281"/>
      <c r="Y86" s="281"/>
    </row>
    <row r="87" spans="1:25" ht="15.75" customHeight="1" thickBot="1" x14ac:dyDescent="0.3">
      <c r="A87" s="363" t="s">
        <v>68</v>
      </c>
      <c r="B87" s="364"/>
      <c r="C87" s="364"/>
      <c r="D87" s="364"/>
      <c r="E87" s="364"/>
      <c r="F87" s="364"/>
      <c r="G87" s="364"/>
      <c r="H87" s="364"/>
      <c r="I87" s="364"/>
      <c r="J87" s="364"/>
      <c r="K87" s="364"/>
      <c r="L87" s="364"/>
      <c r="M87" s="364"/>
      <c r="N87" s="364"/>
      <c r="O87" s="364"/>
      <c r="P87" s="364"/>
      <c r="Q87" s="364"/>
      <c r="R87" s="364"/>
      <c r="S87" s="364"/>
      <c r="T87" s="365"/>
      <c r="U87" s="83">
        <f t="shared" ref="U87:Y87" si="0">SUM(U3:U86)</f>
        <v>7600000000</v>
      </c>
      <c r="V87" s="84">
        <f t="shared" si="0"/>
        <v>6000000000</v>
      </c>
      <c r="W87" s="85">
        <f t="shared" si="0"/>
        <v>13600000000</v>
      </c>
      <c r="X87" s="85">
        <f t="shared" si="0"/>
        <v>13600000000</v>
      </c>
      <c r="Y87" s="86">
        <f t="shared" si="0"/>
        <v>13600000000</v>
      </c>
    </row>
    <row r="88" spans="1:2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72"/>
      <c r="O88" s="72"/>
      <c r="P88" s="72"/>
      <c r="Q88" s="72"/>
      <c r="R88" s="72"/>
      <c r="S88" s="72"/>
      <c r="T88" s="36"/>
      <c r="U88" s="1"/>
      <c r="V88" s="1"/>
      <c r="W88" s="3"/>
      <c r="X88" s="1"/>
      <c r="Y88" s="1"/>
    </row>
    <row r="89" spans="1:2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72"/>
      <c r="O89" s="72"/>
      <c r="P89" s="72"/>
      <c r="Q89" s="72"/>
      <c r="R89" s="72"/>
      <c r="S89" s="72"/>
      <c r="T89" s="36"/>
      <c r="U89" s="4">
        <v>7600000000</v>
      </c>
      <c r="V89" s="4">
        <v>6000000000</v>
      </c>
      <c r="W89" s="3"/>
      <c r="X89" s="1"/>
      <c r="Y89" s="1"/>
    </row>
    <row r="90" spans="1:2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72"/>
      <c r="O90" s="72"/>
      <c r="P90" s="72"/>
      <c r="Q90" s="72"/>
      <c r="R90" s="72"/>
      <c r="S90" s="72"/>
      <c r="T90" s="36"/>
      <c r="U90" s="1"/>
      <c r="V90" s="87"/>
      <c r="W90" s="3"/>
      <c r="X90" s="1"/>
      <c r="Y90" s="1"/>
    </row>
    <row r="91" spans="1:2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72"/>
      <c r="O91" s="72"/>
      <c r="P91" s="72"/>
      <c r="Q91" s="72"/>
      <c r="R91" s="72"/>
      <c r="S91" s="72"/>
      <c r="T91" s="36"/>
      <c r="U91" s="87"/>
      <c r="V91" s="1"/>
      <c r="W91" s="3"/>
      <c r="X91" s="1"/>
      <c r="Y91" s="1"/>
    </row>
    <row r="92" spans="1:2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72"/>
      <c r="O92" s="72"/>
      <c r="P92" s="72"/>
      <c r="Q92" s="72"/>
      <c r="R92" s="72"/>
      <c r="S92" s="72"/>
      <c r="T92" s="36"/>
      <c r="U92" s="87"/>
      <c r="V92" s="1"/>
      <c r="W92" s="3"/>
      <c r="X92" s="1"/>
      <c r="Y92" s="1"/>
    </row>
    <row r="93" spans="1:2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72"/>
      <c r="O93" s="72"/>
      <c r="P93" s="72"/>
      <c r="Q93" s="72"/>
      <c r="R93" s="72"/>
      <c r="S93" s="72"/>
      <c r="T93" s="36"/>
      <c r="U93" s="1"/>
      <c r="V93" s="1"/>
      <c r="W93" s="3"/>
      <c r="X93" s="1"/>
      <c r="Y93" s="1"/>
    </row>
    <row r="94" spans="1:2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72"/>
      <c r="O94" s="72"/>
      <c r="P94" s="72"/>
      <c r="Q94" s="72"/>
      <c r="R94" s="72"/>
      <c r="S94" s="72"/>
      <c r="T94" s="36"/>
      <c r="U94" s="1"/>
      <c r="V94" s="1"/>
      <c r="W94" s="3"/>
      <c r="X94" s="1"/>
      <c r="Y94" s="1"/>
    </row>
    <row r="95" spans="1:2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72"/>
      <c r="O95" s="72"/>
      <c r="P95" s="72"/>
      <c r="Q95" s="72"/>
      <c r="R95" s="72"/>
      <c r="S95" s="72"/>
      <c r="T95" s="36"/>
      <c r="U95" s="1"/>
      <c r="V95" s="1"/>
      <c r="W95" s="3"/>
      <c r="X95" s="1"/>
      <c r="Y95" s="1"/>
    </row>
    <row r="96" spans="1:2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72"/>
      <c r="O96" s="72"/>
      <c r="P96" s="72"/>
      <c r="Q96" s="72"/>
      <c r="R96" s="72"/>
      <c r="S96" s="72"/>
      <c r="T96" s="36"/>
      <c r="U96" s="1"/>
      <c r="V96" s="1"/>
      <c r="W96" s="3"/>
      <c r="X96" s="1"/>
      <c r="Y96" s="1"/>
    </row>
    <row r="97" spans="1:2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72"/>
      <c r="O97" s="72"/>
      <c r="P97" s="72"/>
      <c r="Q97" s="72"/>
      <c r="R97" s="72"/>
      <c r="S97" s="72"/>
      <c r="T97" s="36"/>
      <c r="U97" s="1"/>
      <c r="V97" s="1"/>
      <c r="W97" s="3"/>
      <c r="X97" s="1"/>
      <c r="Y97" s="1"/>
    </row>
    <row r="98" spans="1:2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72"/>
      <c r="O98" s="72"/>
      <c r="P98" s="72"/>
      <c r="Q98" s="72"/>
      <c r="R98" s="72"/>
      <c r="S98" s="72"/>
      <c r="T98" s="36"/>
      <c r="U98" s="1"/>
      <c r="V98" s="1"/>
      <c r="W98" s="3"/>
      <c r="X98" s="1"/>
      <c r="Y98" s="1"/>
    </row>
    <row r="99" spans="1:2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72"/>
      <c r="O99" s="72"/>
      <c r="P99" s="72"/>
      <c r="Q99" s="72"/>
      <c r="R99" s="72"/>
      <c r="S99" s="72"/>
      <c r="T99" s="36"/>
      <c r="U99" s="1"/>
      <c r="V99" s="1"/>
      <c r="W99" s="3"/>
      <c r="X99" s="1"/>
      <c r="Y99" s="1"/>
    </row>
    <row r="100" spans="1:2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72"/>
      <c r="O100" s="72"/>
      <c r="P100" s="72"/>
      <c r="Q100" s="72"/>
      <c r="R100" s="72"/>
      <c r="S100" s="72"/>
      <c r="T100" s="36"/>
      <c r="U100" s="1"/>
      <c r="V100" s="1"/>
      <c r="W100" s="3"/>
      <c r="X100" s="1"/>
      <c r="Y100" s="1"/>
    </row>
    <row r="101" spans="1:2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72"/>
      <c r="O101" s="72"/>
      <c r="P101" s="72"/>
      <c r="Q101" s="72"/>
      <c r="R101" s="72"/>
      <c r="S101" s="72"/>
      <c r="T101" s="36"/>
      <c r="U101" s="1"/>
      <c r="V101" s="1"/>
      <c r="W101" s="3"/>
      <c r="X101" s="1"/>
      <c r="Y101" s="1"/>
    </row>
    <row r="102" spans="1:2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72"/>
      <c r="O102" s="72"/>
      <c r="P102" s="72"/>
      <c r="Q102" s="72"/>
      <c r="R102" s="72"/>
      <c r="S102" s="72"/>
      <c r="T102" s="36"/>
      <c r="U102" s="1"/>
      <c r="V102" s="1"/>
      <c r="W102" s="3"/>
      <c r="X102" s="1"/>
      <c r="Y102" s="1"/>
    </row>
    <row r="103" spans="1:2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72"/>
      <c r="O103" s="72"/>
      <c r="P103" s="72"/>
      <c r="Q103" s="72"/>
      <c r="R103" s="72"/>
      <c r="S103" s="72"/>
      <c r="T103" s="36"/>
      <c r="U103" s="1"/>
      <c r="V103" s="1"/>
      <c r="W103" s="3"/>
      <c r="X103" s="1"/>
      <c r="Y103" s="1"/>
    </row>
    <row r="104" spans="1:2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72"/>
      <c r="O104" s="72"/>
      <c r="P104" s="72"/>
      <c r="Q104" s="72"/>
      <c r="R104" s="72"/>
      <c r="S104" s="72"/>
      <c r="T104" s="36"/>
      <c r="U104" s="1"/>
      <c r="V104" s="1"/>
      <c r="W104" s="3"/>
      <c r="X104" s="1"/>
      <c r="Y104" s="1"/>
    </row>
    <row r="105" spans="1:2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72"/>
      <c r="O105" s="72"/>
      <c r="P105" s="72"/>
      <c r="Q105" s="72"/>
      <c r="R105" s="72"/>
      <c r="S105" s="72"/>
      <c r="T105" s="36"/>
      <c r="U105" s="1"/>
      <c r="V105" s="1"/>
      <c r="W105" s="3"/>
      <c r="X105" s="1"/>
      <c r="Y105" s="1"/>
    </row>
    <row r="106" spans="1:2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72"/>
      <c r="O106" s="72"/>
      <c r="P106" s="72"/>
      <c r="Q106" s="72"/>
      <c r="R106" s="72"/>
      <c r="S106" s="72"/>
      <c r="T106" s="36"/>
      <c r="U106" s="1"/>
      <c r="V106" s="1"/>
      <c r="W106" s="3"/>
      <c r="X106" s="1"/>
      <c r="Y106" s="1"/>
    </row>
    <row r="107" spans="1:2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2"/>
      <c r="O107" s="72"/>
      <c r="P107" s="72"/>
      <c r="Q107" s="72"/>
      <c r="R107" s="72"/>
      <c r="S107" s="72"/>
      <c r="T107" s="36"/>
      <c r="U107" s="1"/>
      <c r="V107" s="1"/>
      <c r="W107" s="3"/>
      <c r="X107" s="1"/>
      <c r="Y107" s="1"/>
    </row>
    <row r="108" spans="1:2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72"/>
      <c r="O108" s="72"/>
      <c r="P108" s="72"/>
      <c r="Q108" s="72"/>
      <c r="R108" s="72"/>
      <c r="S108" s="72"/>
      <c r="T108" s="36"/>
      <c r="U108" s="1"/>
      <c r="V108" s="1"/>
      <c r="W108" s="3"/>
      <c r="X108" s="1"/>
      <c r="Y108" s="1"/>
    </row>
    <row r="109" spans="1:2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72"/>
      <c r="O109" s="72"/>
      <c r="P109" s="72"/>
      <c r="Q109" s="72"/>
      <c r="R109" s="72"/>
      <c r="S109" s="72"/>
      <c r="T109" s="36"/>
      <c r="U109" s="1"/>
      <c r="V109" s="1"/>
      <c r="W109" s="3"/>
      <c r="X109" s="1"/>
      <c r="Y109" s="1"/>
    </row>
    <row r="110" spans="1:2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72"/>
      <c r="O110" s="72"/>
      <c r="P110" s="72"/>
      <c r="Q110" s="72"/>
      <c r="R110" s="72"/>
      <c r="S110" s="72"/>
      <c r="T110" s="36"/>
      <c r="U110" s="1"/>
      <c r="V110" s="1"/>
      <c r="W110" s="3"/>
      <c r="X110" s="1"/>
      <c r="Y110" s="1"/>
    </row>
    <row r="111" spans="1:2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72"/>
      <c r="O111" s="72"/>
      <c r="P111" s="72"/>
      <c r="Q111" s="72"/>
      <c r="R111" s="72"/>
      <c r="S111" s="72"/>
      <c r="T111" s="36"/>
      <c r="U111" s="1"/>
      <c r="V111" s="1"/>
      <c r="W111" s="3"/>
      <c r="X111" s="1"/>
      <c r="Y111" s="1"/>
    </row>
    <row r="112" spans="1:2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72"/>
      <c r="O112" s="72"/>
      <c r="P112" s="72"/>
      <c r="Q112" s="72"/>
      <c r="R112" s="72"/>
      <c r="S112" s="72"/>
      <c r="T112" s="36"/>
      <c r="U112" s="1"/>
      <c r="V112" s="1"/>
      <c r="W112" s="3"/>
      <c r="X112" s="1"/>
      <c r="Y112" s="1"/>
    </row>
    <row r="113" spans="1:2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72"/>
      <c r="O113" s="72"/>
      <c r="P113" s="72"/>
      <c r="Q113" s="72"/>
      <c r="R113" s="72"/>
      <c r="S113" s="72"/>
      <c r="T113" s="36"/>
      <c r="U113" s="1"/>
      <c r="V113" s="1"/>
      <c r="W113" s="3"/>
      <c r="X113" s="1"/>
      <c r="Y113" s="1"/>
    </row>
    <row r="114" spans="1:2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72"/>
      <c r="O114" s="72"/>
      <c r="P114" s="72"/>
      <c r="Q114" s="72"/>
      <c r="R114" s="72"/>
      <c r="S114" s="72"/>
      <c r="T114" s="36"/>
      <c r="U114" s="1"/>
      <c r="V114" s="1"/>
      <c r="W114" s="3"/>
      <c r="X114" s="1"/>
      <c r="Y114" s="1"/>
    </row>
    <row r="115" spans="1:2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2"/>
      <c r="O115" s="72"/>
      <c r="P115" s="72"/>
      <c r="Q115" s="72"/>
      <c r="R115" s="72"/>
      <c r="S115" s="72"/>
      <c r="T115" s="36"/>
      <c r="U115" s="1"/>
      <c r="V115" s="1"/>
      <c r="W115" s="3"/>
      <c r="X115" s="1"/>
      <c r="Y115" s="1"/>
    </row>
    <row r="116" spans="1:2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72"/>
      <c r="O116" s="72"/>
      <c r="P116" s="72"/>
      <c r="Q116" s="72"/>
      <c r="R116" s="72"/>
      <c r="S116" s="72"/>
      <c r="T116" s="36"/>
      <c r="U116" s="1"/>
      <c r="V116" s="1"/>
      <c r="W116" s="3"/>
      <c r="X116" s="1"/>
      <c r="Y116" s="1"/>
    </row>
    <row r="117" spans="1:2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72"/>
      <c r="O117" s="72"/>
      <c r="P117" s="72"/>
      <c r="Q117" s="72"/>
      <c r="R117" s="72"/>
      <c r="S117" s="72"/>
      <c r="T117" s="36"/>
      <c r="U117" s="1"/>
      <c r="V117" s="1"/>
      <c r="W117" s="3"/>
      <c r="X117" s="1"/>
      <c r="Y117" s="1"/>
    </row>
    <row r="118" spans="1:2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2"/>
      <c r="O118" s="72"/>
      <c r="P118" s="72"/>
      <c r="Q118" s="72"/>
      <c r="R118" s="72"/>
      <c r="S118" s="72"/>
      <c r="T118" s="36"/>
      <c r="U118" s="1"/>
      <c r="V118" s="1"/>
      <c r="W118" s="3"/>
      <c r="X118" s="1"/>
      <c r="Y118" s="1"/>
    </row>
    <row r="119" spans="1:2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2"/>
      <c r="O119" s="72"/>
      <c r="P119" s="72"/>
      <c r="Q119" s="72"/>
      <c r="R119" s="72"/>
      <c r="S119" s="72"/>
      <c r="T119" s="36"/>
      <c r="U119" s="1"/>
      <c r="V119" s="1"/>
      <c r="W119" s="3"/>
      <c r="X119" s="1"/>
      <c r="Y119" s="1"/>
    </row>
    <row r="120" spans="1:2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2"/>
      <c r="O120" s="72"/>
      <c r="P120" s="72"/>
      <c r="Q120" s="72"/>
      <c r="R120" s="72"/>
      <c r="S120" s="72"/>
      <c r="T120" s="36"/>
      <c r="U120" s="1"/>
      <c r="V120" s="1"/>
      <c r="W120" s="3"/>
      <c r="X120" s="1"/>
      <c r="Y120" s="1"/>
    </row>
    <row r="121" spans="1:2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2"/>
      <c r="O121" s="72"/>
      <c r="P121" s="72"/>
      <c r="Q121" s="72"/>
      <c r="R121" s="72"/>
      <c r="S121" s="72"/>
      <c r="T121" s="36"/>
      <c r="U121" s="1"/>
      <c r="V121" s="1"/>
      <c r="W121" s="3"/>
      <c r="X121" s="1"/>
      <c r="Y121" s="1"/>
    </row>
    <row r="122" spans="1:2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2"/>
      <c r="O122" s="72"/>
      <c r="P122" s="72"/>
      <c r="Q122" s="72"/>
      <c r="R122" s="72"/>
      <c r="S122" s="72"/>
      <c r="T122" s="36"/>
      <c r="U122" s="1"/>
      <c r="V122" s="1"/>
      <c r="W122" s="3"/>
      <c r="X122" s="1"/>
      <c r="Y122" s="1"/>
    </row>
    <row r="123" spans="1:2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2"/>
      <c r="O123" s="72"/>
      <c r="P123" s="72"/>
      <c r="Q123" s="72"/>
      <c r="R123" s="72"/>
      <c r="S123" s="72"/>
      <c r="T123" s="36"/>
      <c r="U123" s="1"/>
      <c r="V123" s="1"/>
      <c r="W123" s="3"/>
      <c r="X123" s="1"/>
      <c r="Y123" s="1"/>
    </row>
    <row r="124" spans="1:2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72"/>
      <c r="O124" s="72"/>
      <c r="P124" s="72"/>
      <c r="Q124" s="72"/>
      <c r="R124" s="72"/>
      <c r="S124" s="72"/>
      <c r="T124" s="36"/>
      <c r="U124" s="1"/>
      <c r="V124" s="1"/>
      <c r="W124" s="3"/>
      <c r="X124" s="1"/>
      <c r="Y124" s="1"/>
    </row>
    <row r="125" spans="1:2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72"/>
      <c r="O125" s="72"/>
      <c r="P125" s="72"/>
      <c r="Q125" s="72"/>
      <c r="R125" s="72"/>
      <c r="S125" s="72"/>
      <c r="T125" s="36"/>
      <c r="U125" s="1"/>
      <c r="V125" s="1"/>
      <c r="W125" s="3"/>
      <c r="X125" s="1"/>
      <c r="Y125" s="1"/>
    </row>
    <row r="126" spans="1:2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72"/>
      <c r="O126" s="72"/>
      <c r="P126" s="72"/>
      <c r="Q126" s="72"/>
      <c r="R126" s="72"/>
      <c r="S126" s="72"/>
      <c r="T126" s="36"/>
      <c r="U126" s="1"/>
      <c r="V126" s="1"/>
      <c r="W126" s="3"/>
      <c r="X126" s="1"/>
      <c r="Y126" s="1"/>
    </row>
    <row r="127" spans="1:2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72"/>
      <c r="O127" s="72"/>
      <c r="P127" s="72"/>
      <c r="Q127" s="72"/>
      <c r="R127" s="72"/>
      <c r="S127" s="72"/>
      <c r="T127" s="36"/>
      <c r="U127" s="1"/>
      <c r="V127" s="1"/>
      <c r="W127" s="3"/>
      <c r="X127" s="1"/>
      <c r="Y127" s="1"/>
    </row>
    <row r="128" spans="1:2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72"/>
      <c r="O128" s="72"/>
      <c r="P128" s="72"/>
      <c r="Q128" s="72"/>
      <c r="R128" s="72"/>
      <c r="S128" s="72"/>
      <c r="T128" s="36"/>
      <c r="U128" s="1"/>
      <c r="V128" s="1"/>
      <c r="W128" s="3"/>
      <c r="X128" s="1"/>
      <c r="Y128" s="1"/>
    </row>
    <row r="129" spans="1:2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72"/>
      <c r="O129" s="72"/>
      <c r="P129" s="72"/>
      <c r="Q129" s="72"/>
      <c r="R129" s="72"/>
      <c r="S129" s="72"/>
      <c r="T129" s="36"/>
      <c r="U129" s="1"/>
      <c r="V129" s="1"/>
      <c r="W129" s="3"/>
      <c r="X129" s="1"/>
      <c r="Y129" s="1"/>
    </row>
    <row r="130" spans="1:2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72"/>
      <c r="O130" s="72"/>
      <c r="P130" s="72"/>
      <c r="Q130" s="72"/>
      <c r="R130" s="72"/>
      <c r="S130" s="72"/>
      <c r="T130" s="36"/>
      <c r="U130" s="1"/>
      <c r="V130" s="1"/>
      <c r="W130" s="3"/>
      <c r="X130" s="1"/>
      <c r="Y130" s="1"/>
    </row>
    <row r="131" spans="1:2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72"/>
      <c r="O131" s="72"/>
      <c r="P131" s="72"/>
      <c r="Q131" s="72"/>
      <c r="R131" s="72"/>
      <c r="S131" s="72"/>
      <c r="T131" s="36"/>
      <c r="U131" s="1"/>
      <c r="V131" s="1"/>
      <c r="W131" s="3"/>
      <c r="X131" s="1"/>
      <c r="Y131" s="1"/>
    </row>
    <row r="132" spans="1:2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72"/>
      <c r="O132" s="72"/>
      <c r="P132" s="72"/>
      <c r="Q132" s="72"/>
      <c r="R132" s="72"/>
      <c r="S132" s="72"/>
      <c r="T132" s="36"/>
      <c r="U132" s="1"/>
      <c r="V132" s="1"/>
      <c r="W132" s="3"/>
      <c r="X132" s="1"/>
      <c r="Y132" s="1"/>
    </row>
    <row r="133" spans="1:2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72"/>
      <c r="O133" s="72"/>
      <c r="P133" s="72"/>
      <c r="Q133" s="72"/>
      <c r="R133" s="72"/>
      <c r="S133" s="72"/>
      <c r="T133" s="36"/>
      <c r="U133" s="1"/>
      <c r="V133" s="1"/>
      <c r="W133" s="3"/>
      <c r="X133" s="1"/>
      <c r="Y133" s="1"/>
    </row>
    <row r="134" spans="1:2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72"/>
      <c r="O134" s="72"/>
      <c r="P134" s="72"/>
      <c r="Q134" s="72"/>
      <c r="R134" s="72"/>
      <c r="S134" s="72"/>
      <c r="T134" s="36"/>
      <c r="U134" s="1"/>
      <c r="V134" s="1"/>
      <c r="W134" s="3"/>
      <c r="X134" s="1"/>
      <c r="Y134" s="1"/>
    </row>
    <row r="135" spans="1:2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72"/>
      <c r="O135" s="72"/>
      <c r="P135" s="72"/>
      <c r="Q135" s="72"/>
      <c r="R135" s="72"/>
      <c r="S135" s="72"/>
      <c r="T135" s="36"/>
      <c r="U135" s="1"/>
      <c r="V135" s="1"/>
      <c r="W135" s="3"/>
      <c r="X135" s="1"/>
      <c r="Y135" s="1"/>
    </row>
    <row r="136" spans="1:2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72"/>
      <c r="O136" s="72"/>
      <c r="P136" s="72"/>
      <c r="Q136" s="72"/>
      <c r="R136" s="72"/>
      <c r="S136" s="72"/>
      <c r="T136" s="36"/>
      <c r="U136" s="1"/>
      <c r="V136" s="1"/>
      <c r="W136" s="3"/>
      <c r="X136" s="1"/>
      <c r="Y136" s="1"/>
    </row>
    <row r="137" spans="1:2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72"/>
      <c r="O137" s="72"/>
      <c r="P137" s="72"/>
      <c r="Q137" s="72"/>
      <c r="R137" s="72"/>
      <c r="S137" s="72"/>
      <c r="T137" s="36"/>
      <c r="U137" s="1"/>
      <c r="V137" s="1"/>
      <c r="W137" s="3"/>
      <c r="X137" s="1"/>
      <c r="Y137" s="1"/>
    </row>
    <row r="138" spans="1:2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72"/>
      <c r="O138" s="72"/>
      <c r="P138" s="72"/>
      <c r="Q138" s="72"/>
      <c r="R138" s="72"/>
      <c r="S138" s="72"/>
      <c r="T138" s="36"/>
      <c r="U138" s="1"/>
      <c r="V138" s="1"/>
      <c r="W138" s="3"/>
      <c r="X138" s="1"/>
      <c r="Y138" s="1"/>
    </row>
    <row r="139" spans="1:2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72"/>
      <c r="O139" s="72"/>
      <c r="P139" s="72"/>
      <c r="Q139" s="72"/>
      <c r="R139" s="72"/>
      <c r="S139" s="72"/>
      <c r="T139" s="36"/>
      <c r="U139" s="1"/>
      <c r="V139" s="1"/>
      <c r="W139" s="3"/>
      <c r="X139" s="1"/>
      <c r="Y139" s="1"/>
    </row>
    <row r="140" spans="1:2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2"/>
      <c r="O140" s="72"/>
      <c r="P140" s="72"/>
      <c r="Q140" s="72"/>
      <c r="R140" s="72"/>
      <c r="S140" s="72"/>
      <c r="T140" s="36"/>
      <c r="U140" s="1"/>
      <c r="V140" s="1"/>
      <c r="W140" s="3"/>
      <c r="X140" s="1"/>
      <c r="Y140" s="1"/>
    </row>
    <row r="141" spans="1:2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2"/>
      <c r="O141" s="72"/>
      <c r="P141" s="72"/>
      <c r="Q141" s="72"/>
      <c r="R141" s="72"/>
      <c r="S141" s="72"/>
      <c r="T141" s="36"/>
      <c r="U141" s="1"/>
      <c r="V141" s="1"/>
      <c r="W141" s="3"/>
      <c r="X141" s="1"/>
      <c r="Y141" s="1"/>
    </row>
    <row r="142" spans="1:2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72"/>
      <c r="O142" s="72"/>
      <c r="P142" s="72"/>
      <c r="Q142" s="72"/>
      <c r="R142" s="72"/>
      <c r="S142" s="72"/>
      <c r="T142" s="36"/>
      <c r="U142" s="1"/>
      <c r="V142" s="1"/>
      <c r="W142" s="3"/>
      <c r="X142" s="1"/>
      <c r="Y142" s="1"/>
    </row>
    <row r="143" spans="1:2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72"/>
      <c r="O143" s="72"/>
      <c r="P143" s="72"/>
      <c r="Q143" s="72"/>
      <c r="R143" s="72"/>
      <c r="S143" s="72"/>
      <c r="T143" s="36"/>
      <c r="U143" s="1"/>
      <c r="V143" s="1"/>
      <c r="W143" s="3"/>
      <c r="X143" s="1"/>
      <c r="Y143" s="1"/>
    </row>
    <row r="144" spans="1:2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2"/>
      <c r="O144" s="72"/>
      <c r="P144" s="72"/>
      <c r="Q144" s="72"/>
      <c r="R144" s="72"/>
      <c r="S144" s="72"/>
      <c r="T144" s="36"/>
      <c r="U144" s="1"/>
      <c r="V144" s="1"/>
      <c r="W144" s="3"/>
      <c r="X144" s="1"/>
      <c r="Y144" s="1"/>
    </row>
    <row r="145" spans="1:2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72"/>
      <c r="O145" s="72"/>
      <c r="P145" s="72"/>
      <c r="Q145" s="72"/>
      <c r="R145" s="72"/>
      <c r="S145" s="72"/>
      <c r="T145" s="36"/>
      <c r="U145" s="1"/>
      <c r="V145" s="1"/>
      <c r="W145" s="3"/>
      <c r="X145" s="1"/>
      <c r="Y145" s="1"/>
    </row>
    <row r="146" spans="1:2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72"/>
      <c r="O146" s="72"/>
      <c r="P146" s="72"/>
      <c r="Q146" s="72"/>
      <c r="R146" s="72"/>
      <c r="S146" s="72"/>
      <c r="T146" s="36"/>
      <c r="U146" s="1"/>
      <c r="V146" s="1"/>
      <c r="W146" s="3"/>
      <c r="X146" s="1"/>
      <c r="Y146" s="1"/>
    </row>
    <row r="147" spans="1:2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2"/>
      <c r="O147" s="72"/>
      <c r="P147" s="72"/>
      <c r="Q147" s="72"/>
      <c r="R147" s="72"/>
      <c r="S147" s="72"/>
      <c r="T147" s="36"/>
      <c r="U147" s="1"/>
      <c r="V147" s="1"/>
      <c r="W147" s="3"/>
      <c r="X147" s="1"/>
      <c r="Y147" s="1"/>
    </row>
    <row r="148" spans="1:2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72"/>
      <c r="O148" s="72"/>
      <c r="P148" s="72"/>
      <c r="Q148" s="72"/>
      <c r="R148" s="72"/>
      <c r="S148" s="72"/>
      <c r="T148" s="36"/>
      <c r="U148" s="1"/>
      <c r="V148" s="1"/>
      <c r="W148" s="3"/>
      <c r="X148" s="1"/>
      <c r="Y148" s="1"/>
    </row>
    <row r="149" spans="1:2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2"/>
      <c r="O149" s="72"/>
      <c r="P149" s="72"/>
      <c r="Q149" s="72"/>
      <c r="R149" s="72"/>
      <c r="S149" s="72"/>
      <c r="T149" s="36"/>
      <c r="U149" s="1"/>
      <c r="V149" s="1"/>
      <c r="W149" s="3"/>
      <c r="X149" s="1"/>
      <c r="Y149" s="1"/>
    </row>
    <row r="150" spans="1:2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72"/>
      <c r="O150" s="72"/>
      <c r="P150" s="72"/>
      <c r="Q150" s="72"/>
      <c r="R150" s="72"/>
      <c r="S150" s="72"/>
      <c r="T150" s="36"/>
      <c r="U150" s="1"/>
      <c r="V150" s="1"/>
      <c r="W150" s="3"/>
      <c r="X150" s="1"/>
      <c r="Y150" s="1"/>
    </row>
    <row r="151" spans="1:2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72"/>
      <c r="O151" s="72"/>
      <c r="P151" s="72"/>
      <c r="Q151" s="72"/>
      <c r="R151" s="72"/>
      <c r="S151" s="72"/>
      <c r="T151" s="36"/>
      <c r="U151" s="1"/>
      <c r="V151" s="1"/>
      <c r="W151" s="3"/>
      <c r="X151" s="1"/>
      <c r="Y151" s="1"/>
    </row>
    <row r="152" spans="1:2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72"/>
      <c r="O152" s="72"/>
      <c r="P152" s="72"/>
      <c r="Q152" s="72"/>
      <c r="R152" s="72"/>
      <c r="S152" s="72"/>
      <c r="T152" s="36"/>
      <c r="U152" s="1"/>
      <c r="V152" s="1"/>
      <c r="W152" s="3"/>
      <c r="X152" s="1"/>
      <c r="Y152" s="1"/>
    </row>
    <row r="153" spans="1:2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72"/>
      <c r="O153" s="72"/>
      <c r="P153" s="72"/>
      <c r="Q153" s="72"/>
      <c r="R153" s="72"/>
      <c r="S153" s="72"/>
      <c r="T153" s="36"/>
      <c r="U153" s="1"/>
      <c r="V153" s="1"/>
      <c r="W153" s="3"/>
      <c r="X153" s="1"/>
      <c r="Y153" s="1"/>
    </row>
    <row r="154" spans="1:2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72"/>
      <c r="O154" s="72"/>
      <c r="P154" s="72"/>
      <c r="Q154" s="72"/>
      <c r="R154" s="72"/>
      <c r="S154" s="72"/>
      <c r="T154" s="36"/>
      <c r="U154" s="1"/>
      <c r="V154" s="1"/>
      <c r="W154" s="3"/>
      <c r="X154" s="1"/>
      <c r="Y154" s="1"/>
    </row>
    <row r="155" spans="1:2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72"/>
      <c r="O155" s="72"/>
      <c r="P155" s="72"/>
      <c r="Q155" s="72"/>
      <c r="R155" s="72"/>
      <c r="S155" s="72"/>
      <c r="T155" s="36"/>
      <c r="U155" s="1"/>
      <c r="V155" s="1"/>
      <c r="W155" s="3"/>
      <c r="X155" s="1"/>
      <c r="Y155" s="1"/>
    </row>
    <row r="156" spans="1:2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72"/>
      <c r="O156" s="72"/>
      <c r="P156" s="72"/>
      <c r="Q156" s="72"/>
      <c r="R156" s="72"/>
      <c r="S156" s="72"/>
      <c r="T156" s="36"/>
      <c r="U156" s="1"/>
      <c r="V156" s="1"/>
      <c r="W156" s="3"/>
      <c r="X156" s="1"/>
      <c r="Y156" s="1"/>
    </row>
    <row r="157" spans="1:2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72"/>
      <c r="O157" s="72"/>
      <c r="P157" s="72"/>
      <c r="Q157" s="72"/>
      <c r="R157" s="72"/>
      <c r="S157" s="72"/>
      <c r="T157" s="36"/>
      <c r="U157" s="1"/>
      <c r="V157" s="1"/>
      <c r="W157" s="3"/>
      <c r="X157" s="1"/>
      <c r="Y157" s="1"/>
    </row>
    <row r="158" spans="1:2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72"/>
      <c r="O158" s="72"/>
      <c r="P158" s="72"/>
      <c r="Q158" s="72"/>
      <c r="R158" s="72"/>
      <c r="S158" s="72"/>
      <c r="T158" s="36"/>
      <c r="U158" s="1"/>
      <c r="V158" s="1"/>
      <c r="W158" s="3"/>
      <c r="X158" s="1"/>
      <c r="Y158" s="1"/>
    </row>
    <row r="159" spans="1:2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72"/>
      <c r="O159" s="72"/>
      <c r="P159" s="72"/>
      <c r="Q159" s="72"/>
      <c r="R159" s="72"/>
      <c r="S159" s="72"/>
      <c r="T159" s="36"/>
      <c r="U159" s="1"/>
      <c r="V159" s="1"/>
      <c r="W159" s="3"/>
      <c r="X159" s="1"/>
      <c r="Y159" s="1"/>
    </row>
    <row r="160" spans="1:2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72"/>
      <c r="O160" s="72"/>
      <c r="P160" s="72"/>
      <c r="Q160" s="72"/>
      <c r="R160" s="72"/>
      <c r="S160" s="72"/>
      <c r="T160" s="36"/>
      <c r="U160" s="1"/>
      <c r="V160" s="1"/>
      <c r="W160" s="3"/>
      <c r="X160" s="1"/>
      <c r="Y160" s="1"/>
    </row>
    <row r="161" spans="1:2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72"/>
      <c r="O161" s="72"/>
      <c r="P161" s="72"/>
      <c r="Q161" s="72"/>
      <c r="R161" s="72"/>
      <c r="S161" s="72"/>
      <c r="T161" s="36"/>
      <c r="U161" s="1"/>
      <c r="V161" s="1"/>
      <c r="W161" s="3"/>
      <c r="X161" s="1"/>
      <c r="Y161" s="1"/>
    </row>
    <row r="162" spans="1:2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72"/>
      <c r="O162" s="72"/>
      <c r="P162" s="72"/>
      <c r="Q162" s="72"/>
      <c r="R162" s="72"/>
      <c r="S162" s="72"/>
      <c r="T162" s="36"/>
      <c r="U162" s="1"/>
      <c r="V162" s="1"/>
      <c r="W162" s="3"/>
      <c r="X162" s="1"/>
      <c r="Y162" s="1"/>
    </row>
    <row r="163" spans="1:2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72"/>
      <c r="O163" s="72"/>
      <c r="P163" s="72"/>
      <c r="Q163" s="72"/>
      <c r="R163" s="72"/>
      <c r="S163" s="72"/>
      <c r="T163" s="36"/>
      <c r="U163" s="1"/>
      <c r="V163" s="1"/>
      <c r="W163" s="3"/>
      <c r="X163" s="1"/>
      <c r="Y163" s="1"/>
    </row>
    <row r="164" spans="1:2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72"/>
      <c r="O164" s="72"/>
      <c r="P164" s="72"/>
      <c r="Q164" s="72"/>
      <c r="R164" s="72"/>
      <c r="S164" s="72"/>
      <c r="T164" s="36"/>
      <c r="U164" s="1"/>
      <c r="V164" s="1"/>
      <c r="W164" s="3"/>
      <c r="X164" s="1"/>
      <c r="Y164" s="1"/>
    </row>
    <row r="165" spans="1:2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72"/>
      <c r="O165" s="72"/>
      <c r="P165" s="72"/>
      <c r="Q165" s="72"/>
      <c r="R165" s="72"/>
      <c r="S165" s="72"/>
      <c r="T165" s="36"/>
      <c r="U165" s="1"/>
      <c r="V165" s="1"/>
      <c r="W165" s="3"/>
      <c r="X165" s="1"/>
      <c r="Y165" s="1"/>
    </row>
    <row r="166" spans="1:2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72"/>
      <c r="O166" s="72"/>
      <c r="P166" s="72"/>
      <c r="Q166" s="72"/>
      <c r="R166" s="72"/>
      <c r="S166" s="72"/>
      <c r="T166" s="36"/>
      <c r="U166" s="1"/>
      <c r="V166" s="1"/>
      <c r="W166" s="3"/>
      <c r="X166" s="1"/>
      <c r="Y166" s="1"/>
    </row>
    <row r="167" spans="1:2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72"/>
      <c r="O167" s="72"/>
      <c r="P167" s="72"/>
      <c r="Q167" s="72"/>
      <c r="R167" s="72"/>
      <c r="S167" s="72"/>
      <c r="T167" s="36"/>
      <c r="U167" s="1"/>
      <c r="V167" s="1"/>
      <c r="W167" s="3"/>
      <c r="X167" s="1"/>
      <c r="Y167" s="1"/>
    </row>
    <row r="168" spans="1:2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72"/>
      <c r="O168" s="72"/>
      <c r="P168" s="72"/>
      <c r="Q168" s="72"/>
      <c r="R168" s="72"/>
      <c r="S168" s="72"/>
      <c r="T168" s="36"/>
      <c r="U168" s="1"/>
      <c r="V168" s="1"/>
      <c r="W168" s="3"/>
      <c r="X168" s="1"/>
      <c r="Y168" s="1"/>
    </row>
    <row r="169" spans="1:2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72"/>
      <c r="O169" s="72"/>
      <c r="P169" s="72"/>
      <c r="Q169" s="72"/>
      <c r="R169" s="72"/>
      <c r="S169" s="72"/>
      <c r="T169" s="36"/>
      <c r="U169" s="1"/>
      <c r="V169" s="1"/>
      <c r="W169" s="3"/>
      <c r="X169" s="1"/>
      <c r="Y169" s="1"/>
    </row>
    <row r="170" spans="1:2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72"/>
      <c r="O170" s="72"/>
      <c r="P170" s="72"/>
      <c r="Q170" s="72"/>
      <c r="R170" s="72"/>
      <c r="S170" s="72"/>
      <c r="T170" s="36"/>
      <c r="U170" s="1"/>
      <c r="V170" s="1"/>
      <c r="W170" s="3"/>
      <c r="X170" s="1"/>
      <c r="Y170" s="1"/>
    </row>
    <row r="171" spans="1:2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72"/>
      <c r="O171" s="72"/>
      <c r="P171" s="72"/>
      <c r="Q171" s="72"/>
      <c r="R171" s="72"/>
      <c r="S171" s="72"/>
      <c r="T171" s="36"/>
      <c r="U171" s="1"/>
      <c r="V171" s="1"/>
      <c r="W171" s="3"/>
      <c r="X171" s="1"/>
      <c r="Y171" s="1"/>
    </row>
    <row r="172" spans="1:2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72"/>
      <c r="O172" s="72"/>
      <c r="P172" s="72"/>
      <c r="Q172" s="72"/>
      <c r="R172" s="72"/>
      <c r="S172" s="72"/>
      <c r="T172" s="36"/>
      <c r="U172" s="1"/>
      <c r="V172" s="1"/>
      <c r="W172" s="3"/>
      <c r="X172" s="1"/>
      <c r="Y172" s="1"/>
    </row>
    <row r="173" spans="1:2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72"/>
      <c r="O173" s="72"/>
      <c r="P173" s="72"/>
      <c r="Q173" s="72"/>
      <c r="R173" s="72"/>
      <c r="S173" s="72"/>
      <c r="T173" s="36"/>
      <c r="U173" s="1"/>
      <c r="V173" s="1"/>
      <c r="W173" s="3"/>
      <c r="X173" s="1"/>
      <c r="Y173" s="1"/>
    </row>
    <row r="174" spans="1:2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72"/>
      <c r="O174" s="72"/>
      <c r="P174" s="72"/>
      <c r="Q174" s="72"/>
      <c r="R174" s="72"/>
      <c r="S174" s="72"/>
      <c r="T174" s="36"/>
      <c r="U174" s="1"/>
      <c r="V174" s="1"/>
      <c r="W174" s="3"/>
      <c r="X174" s="1"/>
      <c r="Y174" s="1"/>
    </row>
    <row r="175" spans="1:2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72"/>
      <c r="O175" s="72"/>
      <c r="P175" s="72"/>
      <c r="Q175" s="72"/>
      <c r="R175" s="72"/>
      <c r="S175" s="72"/>
      <c r="T175" s="36"/>
      <c r="U175" s="1"/>
      <c r="V175" s="1"/>
      <c r="W175" s="3"/>
      <c r="X175" s="1"/>
      <c r="Y175" s="1"/>
    </row>
    <row r="176" spans="1:2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72"/>
      <c r="O176" s="72"/>
      <c r="P176" s="72"/>
      <c r="Q176" s="72"/>
      <c r="R176" s="72"/>
      <c r="S176" s="72"/>
      <c r="T176" s="36"/>
      <c r="U176" s="1"/>
      <c r="V176" s="1"/>
      <c r="W176" s="3"/>
      <c r="X176" s="1"/>
      <c r="Y176" s="1"/>
    </row>
    <row r="177" spans="1:2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72"/>
      <c r="O177" s="72"/>
      <c r="P177" s="72"/>
      <c r="Q177" s="72"/>
      <c r="R177" s="72"/>
      <c r="S177" s="72"/>
      <c r="T177" s="36"/>
      <c r="U177" s="1"/>
      <c r="V177" s="1"/>
      <c r="W177" s="3"/>
      <c r="X177" s="1"/>
      <c r="Y177" s="1"/>
    </row>
    <row r="178" spans="1:2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72"/>
      <c r="O178" s="72"/>
      <c r="P178" s="72"/>
      <c r="Q178" s="72"/>
      <c r="R178" s="72"/>
      <c r="S178" s="72"/>
      <c r="T178" s="36"/>
      <c r="U178" s="1"/>
      <c r="V178" s="1"/>
      <c r="W178" s="3"/>
      <c r="X178" s="1"/>
      <c r="Y178" s="1"/>
    </row>
    <row r="179" spans="1:2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72"/>
      <c r="O179" s="72"/>
      <c r="P179" s="72"/>
      <c r="Q179" s="72"/>
      <c r="R179" s="72"/>
      <c r="S179" s="72"/>
      <c r="T179" s="36"/>
      <c r="U179" s="1"/>
      <c r="V179" s="1"/>
      <c r="W179" s="3"/>
      <c r="X179" s="1"/>
      <c r="Y179" s="1"/>
    </row>
    <row r="180" spans="1:2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72"/>
      <c r="O180" s="72"/>
      <c r="P180" s="72"/>
      <c r="Q180" s="72"/>
      <c r="R180" s="72"/>
      <c r="S180" s="72"/>
      <c r="T180" s="36"/>
      <c r="U180" s="1"/>
      <c r="V180" s="1"/>
      <c r="W180" s="3"/>
      <c r="X180" s="1"/>
      <c r="Y180" s="1"/>
    </row>
    <row r="181" spans="1:2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72"/>
      <c r="O181" s="72"/>
      <c r="P181" s="72"/>
      <c r="Q181" s="72"/>
      <c r="R181" s="72"/>
      <c r="S181" s="72"/>
      <c r="T181" s="36"/>
      <c r="U181" s="1"/>
      <c r="V181" s="1"/>
      <c r="W181" s="3"/>
      <c r="X181" s="1"/>
      <c r="Y181" s="1"/>
    </row>
    <row r="182" spans="1:2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72"/>
      <c r="O182" s="72"/>
      <c r="P182" s="72"/>
      <c r="Q182" s="72"/>
      <c r="R182" s="72"/>
      <c r="S182" s="72"/>
      <c r="T182" s="36"/>
      <c r="U182" s="1"/>
      <c r="V182" s="1"/>
      <c r="W182" s="3"/>
      <c r="X182" s="1"/>
      <c r="Y182" s="1"/>
    </row>
    <row r="183" spans="1:2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72"/>
      <c r="O183" s="72"/>
      <c r="P183" s="72"/>
      <c r="Q183" s="72"/>
      <c r="R183" s="72"/>
      <c r="S183" s="72"/>
      <c r="T183" s="36"/>
      <c r="U183" s="1"/>
      <c r="V183" s="1"/>
      <c r="W183" s="3"/>
      <c r="X183" s="1"/>
      <c r="Y183" s="1"/>
    </row>
    <row r="184" spans="1:2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72"/>
      <c r="O184" s="72"/>
      <c r="P184" s="72"/>
      <c r="Q184" s="72"/>
      <c r="R184" s="72"/>
      <c r="S184" s="72"/>
      <c r="T184" s="36"/>
      <c r="U184" s="1"/>
      <c r="V184" s="1"/>
      <c r="W184" s="3"/>
      <c r="X184" s="1"/>
      <c r="Y184" s="1"/>
    </row>
    <row r="185" spans="1:2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72"/>
      <c r="O185" s="72"/>
      <c r="P185" s="72"/>
      <c r="Q185" s="72"/>
      <c r="R185" s="72"/>
      <c r="S185" s="72"/>
      <c r="T185" s="36"/>
      <c r="U185" s="1"/>
      <c r="V185" s="1"/>
      <c r="W185" s="3"/>
      <c r="X185" s="1"/>
      <c r="Y185" s="1"/>
    </row>
    <row r="186" spans="1:2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72"/>
      <c r="O186" s="72"/>
      <c r="P186" s="72"/>
      <c r="Q186" s="72"/>
      <c r="R186" s="72"/>
      <c r="S186" s="72"/>
      <c r="T186" s="36"/>
      <c r="U186" s="1"/>
      <c r="V186" s="1"/>
      <c r="W186" s="3"/>
      <c r="X186" s="1"/>
      <c r="Y186" s="1"/>
    </row>
    <row r="187" spans="1:2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72"/>
      <c r="O187" s="72"/>
      <c r="P187" s="72"/>
      <c r="Q187" s="72"/>
      <c r="R187" s="72"/>
      <c r="S187" s="72"/>
      <c r="T187" s="36"/>
      <c r="U187" s="1"/>
      <c r="V187" s="1"/>
      <c r="W187" s="3"/>
      <c r="X187" s="1"/>
      <c r="Y187" s="1"/>
    </row>
    <row r="188" spans="1:2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72"/>
      <c r="O188" s="72"/>
      <c r="P188" s="72"/>
      <c r="Q188" s="72"/>
      <c r="R188" s="72"/>
      <c r="S188" s="72"/>
      <c r="T188" s="36"/>
      <c r="U188" s="1"/>
      <c r="V188" s="1"/>
      <c r="W188" s="3"/>
      <c r="X188" s="1"/>
      <c r="Y188" s="1"/>
    </row>
    <row r="189" spans="1:2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72"/>
      <c r="O189" s="72"/>
      <c r="P189" s="72"/>
      <c r="Q189" s="72"/>
      <c r="R189" s="72"/>
      <c r="S189" s="72"/>
      <c r="T189" s="36"/>
      <c r="U189" s="1"/>
      <c r="V189" s="1"/>
      <c r="W189" s="3"/>
      <c r="X189" s="1"/>
      <c r="Y189" s="1"/>
    </row>
    <row r="190" spans="1:2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72"/>
      <c r="O190" s="72"/>
      <c r="P190" s="72"/>
      <c r="Q190" s="72"/>
      <c r="R190" s="72"/>
      <c r="S190" s="72"/>
      <c r="T190" s="36"/>
      <c r="U190" s="1"/>
      <c r="V190" s="1"/>
      <c r="W190" s="3"/>
      <c r="X190" s="1"/>
      <c r="Y190" s="1"/>
    </row>
    <row r="191" spans="1:2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72"/>
      <c r="O191" s="72"/>
      <c r="P191" s="72"/>
      <c r="Q191" s="72"/>
      <c r="R191" s="72"/>
      <c r="S191" s="72"/>
      <c r="T191" s="36"/>
      <c r="U191" s="1"/>
      <c r="V191" s="1"/>
      <c r="W191" s="3"/>
      <c r="X191" s="1"/>
      <c r="Y191" s="1"/>
    </row>
    <row r="192" spans="1:2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72"/>
      <c r="O192" s="72"/>
      <c r="P192" s="72"/>
      <c r="Q192" s="72"/>
      <c r="R192" s="72"/>
      <c r="S192" s="72"/>
      <c r="T192" s="36"/>
      <c r="U192" s="1"/>
      <c r="V192" s="1"/>
      <c r="W192" s="3"/>
      <c r="X192" s="1"/>
      <c r="Y192" s="1"/>
    </row>
    <row r="193" spans="1:2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72"/>
      <c r="O193" s="72"/>
      <c r="P193" s="72"/>
      <c r="Q193" s="72"/>
      <c r="R193" s="72"/>
      <c r="S193" s="72"/>
      <c r="T193" s="36"/>
      <c r="U193" s="1"/>
      <c r="V193" s="1"/>
      <c r="W193" s="3"/>
      <c r="X193" s="1"/>
      <c r="Y193" s="1"/>
    </row>
    <row r="194" spans="1:2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72"/>
      <c r="O194" s="72"/>
      <c r="P194" s="72"/>
      <c r="Q194" s="72"/>
      <c r="R194" s="72"/>
      <c r="S194" s="72"/>
      <c r="T194" s="36"/>
      <c r="U194" s="1"/>
      <c r="V194" s="1"/>
      <c r="W194" s="3"/>
      <c r="X194" s="1"/>
      <c r="Y194" s="1"/>
    </row>
    <row r="195" spans="1:2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72"/>
      <c r="O195" s="72"/>
      <c r="P195" s="72"/>
      <c r="Q195" s="72"/>
      <c r="R195" s="72"/>
      <c r="S195" s="72"/>
      <c r="T195" s="36"/>
      <c r="U195" s="1"/>
      <c r="V195" s="1"/>
      <c r="W195" s="3"/>
      <c r="X195" s="1"/>
      <c r="Y195" s="1"/>
    </row>
    <row r="196" spans="1:2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72"/>
      <c r="O196" s="72"/>
      <c r="P196" s="72"/>
      <c r="Q196" s="72"/>
      <c r="R196" s="72"/>
      <c r="S196" s="72"/>
      <c r="T196" s="36"/>
      <c r="U196" s="1"/>
      <c r="V196" s="1"/>
      <c r="W196" s="3"/>
      <c r="X196" s="1"/>
      <c r="Y196" s="1"/>
    </row>
    <row r="197" spans="1:2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72"/>
      <c r="O197" s="72"/>
      <c r="P197" s="72"/>
      <c r="Q197" s="72"/>
      <c r="R197" s="72"/>
      <c r="S197" s="72"/>
      <c r="T197" s="36"/>
      <c r="U197" s="1"/>
      <c r="V197" s="1"/>
      <c r="W197" s="3"/>
      <c r="X197" s="1"/>
      <c r="Y197" s="1"/>
    </row>
    <row r="198" spans="1:2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72"/>
      <c r="O198" s="72"/>
      <c r="P198" s="72"/>
      <c r="Q198" s="72"/>
      <c r="R198" s="72"/>
      <c r="S198" s="72"/>
      <c r="T198" s="36"/>
      <c r="U198" s="1"/>
      <c r="V198" s="1"/>
      <c r="W198" s="3"/>
      <c r="X198" s="1"/>
      <c r="Y198" s="1"/>
    </row>
    <row r="199" spans="1:2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72"/>
      <c r="O199" s="72"/>
      <c r="P199" s="72"/>
      <c r="Q199" s="72"/>
      <c r="R199" s="72"/>
      <c r="S199" s="72"/>
      <c r="T199" s="36"/>
      <c r="U199" s="1"/>
      <c r="V199" s="1"/>
      <c r="W199" s="3"/>
      <c r="X199" s="1"/>
      <c r="Y199" s="1"/>
    </row>
    <row r="200" spans="1:2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72"/>
      <c r="O200" s="72"/>
      <c r="P200" s="72"/>
      <c r="Q200" s="72"/>
      <c r="R200" s="72"/>
      <c r="S200" s="72"/>
      <c r="T200" s="36"/>
      <c r="U200" s="1"/>
      <c r="V200" s="1"/>
      <c r="W200" s="3"/>
      <c r="X200" s="1"/>
      <c r="Y200" s="1"/>
    </row>
    <row r="201" spans="1:2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72"/>
      <c r="O201" s="72"/>
      <c r="P201" s="72"/>
      <c r="Q201" s="72"/>
      <c r="R201" s="72"/>
      <c r="S201" s="72"/>
      <c r="T201" s="36"/>
      <c r="U201" s="1"/>
      <c r="V201" s="1"/>
      <c r="W201" s="3"/>
      <c r="X201" s="1"/>
      <c r="Y201" s="1"/>
    </row>
    <row r="202" spans="1:2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72"/>
      <c r="O202" s="72"/>
      <c r="P202" s="72"/>
      <c r="Q202" s="72"/>
      <c r="R202" s="72"/>
      <c r="S202" s="72"/>
      <c r="T202" s="36"/>
      <c r="U202" s="1"/>
      <c r="V202" s="1"/>
      <c r="W202" s="3"/>
      <c r="X202" s="1"/>
      <c r="Y202" s="1"/>
    </row>
    <row r="203" spans="1:2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72"/>
      <c r="O203" s="72"/>
      <c r="P203" s="72"/>
      <c r="Q203" s="72"/>
      <c r="R203" s="72"/>
      <c r="S203" s="72"/>
      <c r="T203" s="36"/>
      <c r="U203" s="1"/>
      <c r="V203" s="1"/>
      <c r="W203" s="3"/>
      <c r="X203" s="1"/>
      <c r="Y203" s="1"/>
    </row>
    <row r="204" spans="1:2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72"/>
      <c r="O204" s="72"/>
      <c r="P204" s="72"/>
      <c r="Q204" s="72"/>
      <c r="R204" s="72"/>
      <c r="S204" s="72"/>
      <c r="T204" s="36"/>
      <c r="U204" s="1"/>
      <c r="V204" s="1"/>
      <c r="W204" s="3"/>
      <c r="X204" s="1"/>
      <c r="Y204" s="1"/>
    </row>
    <row r="205" spans="1:2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72"/>
      <c r="O205" s="72"/>
      <c r="P205" s="72"/>
      <c r="Q205" s="72"/>
      <c r="R205" s="72"/>
      <c r="S205" s="72"/>
      <c r="T205" s="36"/>
      <c r="U205" s="1"/>
      <c r="V205" s="1"/>
      <c r="W205" s="3"/>
      <c r="X205" s="1"/>
      <c r="Y205" s="1"/>
    </row>
    <row r="206" spans="1:2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72"/>
      <c r="O206" s="72"/>
      <c r="P206" s="72"/>
      <c r="Q206" s="72"/>
      <c r="R206" s="72"/>
      <c r="S206" s="72"/>
      <c r="T206" s="36"/>
      <c r="U206" s="1"/>
      <c r="V206" s="1"/>
      <c r="W206" s="3"/>
      <c r="X206" s="1"/>
      <c r="Y206" s="1"/>
    </row>
    <row r="207" spans="1:2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72"/>
      <c r="O207" s="72"/>
      <c r="P207" s="72"/>
      <c r="Q207" s="72"/>
      <c r="R207" s="72"/>
      <c r="S207" s="72"/>
      <c r="T207" s="36"/>
      <c r="U207" s="1"/>
      <c r="V207" s="1"/>
      <c r="W207" s="3"/>
      <c r="X207" s="1"/>
      <c r="Y207" s="1"/>
    </row>
    <row r="208" spans="1:2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72"/>
      <c r="O208" s="72"/>
      <c r="P208" s="72"/>
      <c r="Q208" s="72"/>
      <c r="R208" s="72"/>
      <c r="S208" s="72"/>
      <c r="T208" s="36"/>
      <c r="U208" s="1"/>
      <c r="V208" s="1"/>
      <c r="W208" s="3"/>
      <c r="X208" s="1"/>
      <c r="Y208" s="1"/>
    </row>
    <row r="209" spans="1:2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72"/>
      <c r="O209" s="72"/>
      <c r="P209" s="72"/>
      <c r="Q209" s="72"/>
      <c r="R209" s="72"/>
      <c r="S209" s="72"/>
      <c r="T209" s="36"/>
      <c r="U209" s="1"/>
      <c r="V209" s="1"/>
      <c r="W209" s="3"/>
      <c r="X209" s="1"/>
      <c r="Y209" s="1"/>
    </row>
    <row r="210" spans="1:2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72"/>
      <c r="O210" s="72"/>
      <c r="P210" s="72"/>
      <c r="Q210" s="72"/>
      <c r="R210" s="72"/>
      <c r="S210" s="72"/>
      <c r="T210" s="36"/>
      <c r="U210" s="1"/>
      <c r="V210" s="1"/>
      <c r="W210" s="3"/>
      <c r="X210" s="1"/>
      <c r="Y210" s="1"/>
    </row>
    <row r="211" spans="1:2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72"/>
      <c r="O211" s="72"/>
      <c r="P211" s="72"/>
      <c r="Q211" s="72"/>
      <c r="R211" s="72"/>
      <c r="S211" s="72"/>
      <c r="T211" s="36"/>
      <c r="U211" s="1"/>
      <c r="V211" s="1"/>
      <c r="W211" s="3"/>
      <c r="X211" s="1"/>
      <c r="Y211" s="1"/>
    </row>
    <row r="212" spans="1:2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72"/>
      <c r="O212" s="72"/>
      <c r="P212" s="72"/>
      <c r="Q212" s="72"/>
      <c r="R212" s="72"/>
      <c r="S212" s="72"/>
      <c r="T212" s="36"/>
      <c r="U212" s="1"/>
      <c r="V212" s="1"/>
      <c r="W212" s="3"/>
      <c r="X212" s="1"/>
      <c r="Y212" s="1"/>
    </row>
    <row r="213" spans="1:2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72"/>
      <c r="O213" s="72"/>
      <c r="P213" s="72"/>
      <c r="Q213" s="72"/>
      <c r="R213" s="72"/>
      <c r="S213" s="72"/>
      <c r="T213" s="36"/>
      <c r="U213" s="1"/>
      <c r="V213" s="1"/>
      <c r="W213" s="3"/>
      <c r="X213" s="1"/>
      <c r="Y213" s="1"/>
    </row>
    <row r="214" spans="1:2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72"/>
      <c r="O214" s="72"/>
      <c r="P214" s="72"/>
      <c r="Q214" s="72"/>
      <c r="R214" s="72"/>
      <c r="S214" s="72"/>
      <c r="T214" s="36"/>
      <c r="U214" s="1"/>
      <c r="V214" s="1"/>
      <c r="W214" s="3"/>
      <c r="X214" s="1"/>
      <c r="Y214" s="1"/>
    </row>
    <row r="215" spans="1:2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72"/>
      <c r="O215" s="72"/>
      <c r="P215" s="72"/>
      <c r="Q215" s="72"/>
      <c r="R215" s="72"/>
      <c r="S215" s="72"/>
      <c r="T215" s="36"/>
      <c r="U215" s="1"/>
      <c r="V215" s="1"/>
      <c r="W215" s="3"/>
      <c r="X215" s="1"/>
      <c r="Y215" s="1"/>
    </row>
    <row r="216" spans="1:2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72"/>
      <c r="O216" s="72"/>
      <c r="P216" s="72"/>
      <c r="Q216" s="72"/>
      <c r="R216" s="72"/>
      <c r="S216" s="72"/>
      <c r="T216" s="36"/>
      <c r="U216" s="1"/>
      <c r="V216" s="1"/>
      <c r="W216" s="3"/>
      <c r="X216" s="1"/>
      <c r="Y216" s="1"/>
    </row>
    <row r="217" spans="1:2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72"/>
      <c r="O217" s="72"/>
      <c r="P217" s="72"/>
      <c r="Q217" s="72"/>
      <c r="R217" s="72"/>
      <c r="S217" s="72"/>
      <c r="T217" s="36"/>
      <c r="U217" s="1"/>
      <c r="V217" s="1"/>
      <c r="W217" s="3"/>
      <c r="X217" s="1"/>
      <c r="Y217" s="1"/>
    </row>
    <row r="218" spans="1:2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72"/>
      <c r="O218" s="72"/>
      <c r="P218" s="72"/>
      <c r="Q218" s="72"/>
      <c r="R218" s="72"/>
      <c r="S218" s="72"/>
      <c r="T218" s="36"/>
      <c r="U218" s="1"/>
      <c r="V218" s="1"/>
      <c r="W218" s="3"/>
      <c r="X218" s="1"/>
      <c r="Y218" s="1"/>
    </row>
    <row r="219" spans="1:2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72"/>
      <c r="O219" s="72"/>
      <c r="P219" s="72"/>
      <c r="Q219" s="72"/>
      <c r="R219" s="72"/>
      <c r="S219" s="72"/>
      <c r="T219" s="36"/>
      <c r="U219" s="1"/>
      <c r="V219" s="1"/>
      <c r="W219" s="3"/>
      <c r="X219" s="1"/>
      <c r="Y219" s="1"/>
    </row>
    <row r="220" spans="1:2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72"/>
      <c r="O220" s="72"/>
      <c r="P220" s="72"/>
      <c r="Q220" s="72"/>
      <c r="R220" s="72"/>
      <c r="S220" s="72"/>
      <c r="T220" s="36"/>
      <c r="U220" s="1"/>
      <c r="V220" s="1"/>
      <c r="W220" s="3"/>
      <c r="X220" s="1"/>
      <c r="Y220" s="1"/>
    </row>
    <row r="221" spans="1:2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72"/>
      <c r="O221" s="72"/>
      <c r="P221" s="72"/>
      <c r="Q221" s="72"/>
      <c r="R221" s="72"/>
      <c r="S221" s="72"/>
      <c r="T221" s="36"/>
      <c r="U221" s="1"/>
      <c r="V221" s="1"/>
      <c r="W221" s="3"/>
      <c r="X221" s="1"/>
      <c r="Y221" s="1"/>
    </row>
    <row r="222" spans="1:2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72"/>
      <c r="O222" s="72"/>
      <c r="P222" s="72"/>
      <c r="Q222" s="72"/>
      <c r="R222" s="72"/>
      <c r="S222" s="72"/>
      <c r="T222" s="36"/>
      <c r="U222" s="1"/>
      <c r="V222" s="1"/>
      <c r="W222" s="3"/>
      <c r="X222" s="1"/>
      <c r="Y222" s="1"/>
    </row>
    <row r="223" spans="1:2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72"/>
      <c r="O223" s="72"/>
      <c r="P223" s="72"/>
      <c r="Q223" s="72"/>
      <c r="R223" s="72"/>
      <c r="S223" s="72"/>
      <c r="T223" s="36"/>
      <c r="U223" s="1"/>
      <c r="V223" s="1"/>
      <c r="W223" s="3"/>
      <c r="X223" s="1"/>
      <c r="Y223" s="1"/>
    </row>
    <row r="224" spans="1:2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72"/>
      <c r="O224" s="72"/>
      <c r="P224" s="72"/>
      <c r="Q224" s="72"/>
      <c r="R224" s="72"/>
      <c r="S224" s="72"/>
      <c r="T224" s="36"/>
      <c r="U224" s="1"/>
      <c r="V224" s="1"/>
      <c r="W224" s="3"/>
      <c r="X224" s="1"/>
      <c r="Y224" s="1"/>
    </row>
    <row r="225" spans="1:2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72"/>
      <c r="O225" s="72"/>
      <c r="P225" s="72"/>
      <c r="Q225" s="72"/>
      <c r="R225" s="72"/>
      <c r="S225" s="72"/>
      <c r="T225" s="36"/>
      <c r="U225" s="1"/>
      <c r="V225" s="1"/>
      <c r="W225" s="3"/>
      <c r="X225" s="1"/>
      <c r="Y225" s="1"/>
    </row>
    <row r="226" spans="1:2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72"/>
      <c r="O226" s="72"/>
      <c r="P226" s="72"/>
      <c r="Q226" s="72"/>
      <c r="R226" s="72"/>
      <c r="S226" s="72"/>
      <c r="T226" s="36"/>
      <c r="U226" s="1"/>
      <c r="V226" s="1"/>
      <c r="W226" s="3"/>
      <c r="X226" s="1"/>
      <c r="Y226" s="1"/>
    </row>
    <row r="227" spans="1:2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72"/>
      <c r="O227" s="72"/>
      <c r="P227" s="72"/>
      <c r="Q227" s="72"/>
      <c r="R227" s="72"/>
      <c r="S227" s="72"/>
      <c r="T227" s="36"/>
      <c r="U227" s="1"/>
      <c r="V227" s="1"/>
      <c r="W227" s="3"/>
      <c r="X227" s="1"/>
      <c r="Y227" s="1"/>
    </row>
    <row r="228" spans="1:2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72"/>
      <c r="O228" s="72"/>
      <c r="P228" s="72"/>
      <c r="Q228" s="72"/>
      <c r="R228" s="72"/>
      <c r="S228" s="72"/>
      <c r="T228" s="36"/>
      <c r="U228" s="1"/>
      <c r="V228" s="1"/>
      <c r="W228" s="3"/>
      <c r="X228" s="1"/>
      <c r="Y228" s="1"/>
    </row>
    <row r="229" spans="1:2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72"/>
      <c r="O229" s="72"/>
      <c r="P229" s="72"/>
      <c r="Q229" s="72"/>
      <c r="R229" s="72"/>
      <c r="S229" s="72"/>
      <c r="T229" s="36"/>
      <c r="U229" s="1"/>
      <c r="V229" s="1"/>
      <c r="W229" s="3"/>
      <c r="X229" s="1"/>
      <c r="Y229" s="1"/>
    </row>
    <row r="230" spans="1:2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72"/>
      <c r="O230" s="72"/>
      <c r="P230" s="72"/>
      <c r="Q230" s="72"/>
      <c r="R230" s="72"/>
      <c r="S230" s="72"/>
      <c r="T230" s="36"/>
      <c r="U230" s="1"/>
      <c r="V230" s="1"/>
      <c r="W230" s="3"/>
      <c r="X230" s="1"/>
      <c r="Y230" s="1"/>
    </row>
    <row r="231" spans="1:2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72"/>
      <c r="O231" s="72"/>
      <c r="P231" s="72"/>
      <c r="Q231" s="72"/>
      <c r="R231" s="72"/>
      <c r="S231" s="72"/>
      <c r="T231" s="36"/>
      <c r="U231" s="1"/>
      <c r="V231" s="1"/>
      <c r="W231" s="3"/>
      <c r="X231" s="1"/>
      <c r="Y231" s="1"/>
    </row>
    <row r="232" spans="1:2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72"/>
      <c r="O232" s="72"/>
      <c r="P232" s="72"/>
      <c r="Q232" s="72"/>
      <c r="R232" s="72"/>
      <c r="S232" s="72"/>
      <c r="T232" s="36"/>
      <c r="U232" s="1"/>
      <c r="V232" s="1"/>
      <c r="W232" s="3"/>
      <c r="X232" s="1"/>
      <c r="Y232" s="1"/>
    </row>
    <row r="233" spans="1:2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72"/>
      <c r="O233" s="72"/>
      <c r="P233" s="72"/>
      <c r="Q233" s="72"/>
      <c r="R233" s="72"/>
      <c r="S233" s="72"/>
      <c r="T233" s="36"/>
      <c r="U233" s="1"/>
      <c r="V233" s="1"/>
      <c r="W233" s="3"/>
      <c r="X233" s="1"/>
      <c r="Y233" s="1"/>
    </row>
    <row r="234" spans="1:2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72"/>
      <c r="O234" s="72"/>
      <c r="P234" s="72"/>
      <c r="Q234" s="72"/>
      <c r="R234" s="72"/>
      <c r="S234" s="72"/>
      <c r="T234" s="36"/>
      <c r="U234" s="1"/>
      <c r="V234" s="1"/>
      <c r="W234" s="3"/>
      <c r="X234" s="1"/>
      <c r="Y234" s="1"/>
    </row>
    <row r="235" spans="1:2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72"/>
      <c r="O235" s="72"/>
      <c r="P235" s="72"/>
      <c r="Q235" s="72"/>
      <c r="R235" s="72"/>
      <c r="S235" s="72"/>
      <c r="T235" s="36"/>
      <c r="U235" s="1"/>
      <c r="V235" s="1"/>
      <c r="W235" s="3"/>
      <c r="X235" s="1"/>
      <c r="Y235" s="1"/>
    </row>
    <row r="236" spans="1:2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72"/>
      <c r="O236" s="72"/>
      <c r="P236" s="72"/>
      <c r="Q236" s="72"/>
      <c r="R236" s="72"/>
      <c r="S236" s="72"/>
      <c r="T236" s="36"/>
      <c r="U236" s="1"/>
      <c r="V236" s="1"/>
      <c r="W236" s="3"/>
      <c r="X236" s="1"/>
      <c r="Y236" s="1"/>
    </row>
    <row r="237" spans="1:2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72"/>
      <c r="O237" s="72"/>
      <c r="P237" s="72"/>
      <c r="Q237" s="72"/>
      <c r="R237" s="72"/>
      <c r="S237" s="72"/>
      <c r="T237" s="36"/>
      <c r="U237" s="1"/>
      <c r="V237" s="1"/>
      <c r="W237" s="3"/>
      <c r="X237" s="1"/>
      <c r="Y237" s="1"/>
    </row>
    <row r="238" spans="1:2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72"/>
      <c r="O238" s="72"/>
      <c r="P238" s="72"/>
      <c r="Q238" s="72"/>
      <c r="R238" s="72"/>
      <c r="S238" s="72"/>
      <c r="T238" s="36"/>
      <c r="U238" s="1"/>
      <c r="V238" s="1"/>
      <c r="W238" s="3"/>
      <c r="X238" s="1"/>
      <c r="Y238" s="1"/>
    </row>
    <row r="239" spans="1:2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72"/>
      <c r="O239" s="72"/>
      <c r="P239" s="72"/>
      <c r="Q239" s="72"/>
      <c r="R239" s="72"/>
      <c r="S239" s="72"/>
      <c r="T239" s="36"/>
      <c r="U239" s="1"/>
      <c r="V239" s="1"/>
      <c r="W239" s="3"/>
      <c r="X239" s="1"/>
      <c r="Y239" s="1"/>
    </row>
    <row r="240" spans="1:2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72"/>
      <c r="O240" s="72"/>
      <c r="P240" s="72"/>
      <c r="Q240" s="72"/>
      <c r="R240" s="72"/>
      <c r="S240" s="72"/>
      <c r="T240" s="36"/>
      <c r="U240" s="1"/>
      <c r="V240" s="1"/>
      <c r="W240" s="3"/>
      <c r="X240" s="1"/>
      <c r="Y240" s="1"/>
    </row>
    <row r="241" spans="1:2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72"/>
      <c r="O241" s="72"/>
      <c r="P241" s="72"/>
      <c r="Q241" s="72"/>
      <c r="R241" s="72"/>
      <c r="S241" s="72"/>
      <c r="T241" s="36"/>
      <c r="U241" s="1"/>
      <c r="V241" s="1"/>
      <c r="W241" s="3"/>
      <c r="X241" s="1"/>
      <c r="Y241" s="1"/>
    </row>
    <row r="242" spans="1:2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72"/>
      <c r="O242" s="72"/>
      <c r="P242" s="72"/>
      <c r="Q242" s="72"/>
      <c r="R242" s="72"/>
      <c r="S242" s="72"/>
      <c r="T242" s="36"/>
      <c r="U242" s="1"/>
      <c r="V242" s="1"/>
      <c r="W242" s="3"/>
      <c r="X242" s="1"/>
      <c r="Y242" s="1"/>
    </row>
    <row r="243" spans="1:2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72"/>
      <c r="O243" s="72"/>
      <c r="P243" s="72"/>
      <c r="Q243" s="72"/>
      <c r="R243" s="72"/>
      <c r="S243" s="72"/>
      <c r="T243" s="36"/>
      <c r="U243" s="1"/>
      <c r="V243" s="1"/>
      <c r="W243" s="3"/>
      <c r="X243" s="1"/>
      <c r="Y243" s="1"/>
    </row>
    <row r="244" spans="1:2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72"/>
      <c r="O244" s="72"/>
      <c r="P244" s="72"/>
      <c r="Q244" s="72"/>
      <c r="R244" s="72"/>
      <c r="S244" s="72"/>
      <c r="T244" s="36"/>
      <c r="U244" s="1"/>
      <c r="V244" s="1"/>
      <c r="W244" s="3"/>
      <c r="X244" s="1"/>
      <c r="Y244" s="1"/>
    </row>
    <row r="245" spans="1:2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72"/>
      <c r="O245" s="72"/>
      <c r="P245" s="72"/>
      <c r="Q245" s="72"/>
      <c r="R245" s="72"/>
      <c r="S245" s="72"/>
      <c r="T245" s="36"/>
      <c r="U245" s="1"/>
      <c r="V245" s="1"/>
      <c r="W245" s="3"/>
      <c r="X245" s="1"/>
      <c r="Y245" s="1"/>
    </row>
    <row r="246" spans="1:2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72"/>
      <c r="O246" s="72"/>
      <c r="P246" s="72"/>
      <c r="Q246" s="72"/>
      <c r="R246" s="72"/>
      <c r="S246" s="72"/>
      <c r="T246" s="36"/>
      <c r="U246" s="1"/>
      <c r="V246" s="1"/>
      <c r="W246" s="3"/>
      <c r="X246" s="1"/>
      <c r="Y246" s="1"/>
    </row>
    <row r="247" spans="1:2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72"/>
      <c r="O247" s="72"/>
      <c r="P247" s="72"/>
      <c r="Q247" s="72"/>
      <c r="R247" s="72"/>
      <c r="S247" s="72"/>
      <c r="T247" s="36"/>
      <c r="U247" s="1"/>
      <c r="V247" s="1"/>
      <c r="W247" s="3"/>
      <c r="X247" s="1"/>
      <c r="Y247" s="1"/>
    </row>
    <row r="248" spans="1:2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72"/>
      <c r="O248" s="72"/>
      <c r="P248" s="72"/>
      <c r="Q248" s="72"/>
      <c r="R248" s="72"/>
      <c r="S248" s="72"/>
      <c r="T248" s="36"/>
      <c r="U248" s="1"/>
      <c r="V248" s="1"/>
      <c r="W248" s="3"/>
      <c r="X248" s="1"/>
      <c r="Y248" s="1"/>
    </row>
    <row r="249" spans="1:2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72"/>
      <c r="O249" s="72"/>
      <c r="P249" s="72"/>
      <c r="Q249" s="72"/>
      <c r="R249" s="72"/>
      <c r="S249" s="72"/>
      <c r="T249" s="36"/>
      <c r="U249" s="1"/>
      <c r="V249" s="1"/>
      <c r="W249" s="3"/>
      <c r="X249" s="1"/>
      <c r="Y249" s="1"/>
    </row>
    <row r="250" spans="1:2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72"/>
      <c r="O250" s="72"/>
      <c r="P250" s="72"/>
      <c r="Q250" s="72"/>
      <c r="R250" s="72"/>
      <c r="S250" s="72"/>
      <c r="T250" s="36"/>
      <c r="U250" s="1"/>
      <c r="V250" s="1"/>
      <c r="W250" s="3"/>
      <c r="X250" s="1"/>
      <c r="Y250" s="1"/>
    </row>
    <row r="251" spans="1:2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72"/>
      <c r="O251" s="72"/>
      <c r="P251" s="72"/>
      <c r="Q251" s="72"/>
      <c r="R251" s="72"/>
      <c r="S251" s="72"/>
      <c r="T251" s="36"/>
      <c r="U251" s="1"/>
      <c r="V251" s="1"/>
      <c r="W251" s="3"/>
      <c r="X251" s="1"/>
      <c r="Y251" s="1"/>
    </row>
    <row r="252" spans="1:2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72"/>
      <c r="O252" s="72"/>
      <c r="P252" s="72"/>
      <c r="Q252" s="72"/>
      <c r="R252" s="72"/>
      <c r="S252" s="72"/>
      <c r="T252" s="36"/>
      <c r="U252" s="1"/>
      <c r="V252" s="1"/>
      <c r="W252" s="3"/>
      <c r="X252" s="1"/>
      <c r="Y252" s="1"/>
    </row>
    <row r="253" spans="1:2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72"/>
      <c r="O253" s="72"/>
      <c r="P253" s="72"/>
      <c r="Q253" s="72"/>
      <c r="R253" s="72"/>
      <c r="S253" s="72"/>
      <c r="T253" s="36"/>
      <c r="U253" s="1"/>
      <c r="V253" s="1"/>
      <c r="W253" s="3"/>
      <c r="X253" s="1"/>
      <c r="Y253" s="1"/>
    </row>
    <row r="254" spans="1:2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72"/>
      <c r="O254" s="72"/>
      <c r="P254" s="72"/>
      <c r="Q254" s="72"/>
      <c r="R254" s="72"/>
      <c r="S254" s="72"/>
      <c r="T254" s="36"/>
      <c r="U254" s="1"/>
      <c r="V254" s="1"/>
      <c r="W254" s="3"/>
      <c r="X254" s="1"/>
      <c r="Y254" s="1"/>
    </row>
    <row r="255" spans="1:2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72"/>
      <c r="O255" s="72"/>
      <c r="P255" s="72"/>
      <c r="Q255" s="72"/>
      <c r="R255" s="72"/>
      <c r="S255" s="72"/>
      <c r="T255" s="36"/>
      <c r="U255" s="1"/>
      <c r="V255" s="1"/>
      <c r="W255" s="3"/>
      <c r="X255" s="1"/>
      <c r="Y255" s="1"/>
    </row>
    <row r="256" spans="1:2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72"/>
      <c r="O256" s="72"/>
      <c r="P256" s="72"/>
      <c r="Q256" s="72"/>
      <c r="R256" s="72"/>
      <c r="S256" s="72"/>
      <c r="T256" s="36"/>
      <c r="U256" s="1"/>
      <c r="V256" s="1"/>
      <c r="W256" s="3"/>
      <c r="X256" s="1"/>
      <c r="Y256" s="1"/>
    </row>
    <row r="257" spans="1:2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72"/>
      <c r="O257" s="72"/>
      <c r="P257" s="72"/>
      <c r="Q257" s="72"/>
      <c r="R257" s="72"/>
      <c r="S257" s="72"/>
      <c r="T257" s="36"/>
      <c r="U257" s="1"/>
      <c r="V257" s="1"/>
      <c r="W257" s="3"/>
      <c r="X257" s="1"/>
      <c r="Y257" s="1"/>
    </row>
    <row r="258" spans="1:2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72"/>
      <c r="O258" s="72"/>
      <c r="P258" s="72"/>
      <c r="Q258" s="72"/>
      <c r="R258" s="72"/>
      <c r="S258" s="72"/>
      <c r="T258" s="36"/>
      <c r="U258" s="1"/>
      <c r="V258" s="1"/>
      <c r="W258" s="3"/>
      <c r="X258" s="1"/>
      <c r="Y258" s="1"/>
    </row>
    <row r="259" spans="1:2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72"/>
      <c r="O259" s="72"/>
      <c r="P259" s="72"/>
      <c r="Q259" s="72"/>
      <c r="R259" s="72"/>
      <c r="S259" s="72"/>
      <c r="T259" s="36"/>
      <c r="U259" s="1"/>
      <c r="V259" s="1"/>
      <c r="W259" s="3"/>
      <c r="X259" s="1"/>
      <c r="Y259" s="1"/>
    </row>
    <row r="260" spans="1:2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72"/>
      <c r="O260" s="72"/>
      <c r="P260" s="72"/>
      <c r="Q260" s="72"/>
      <c r="R260" s="72"/>
      <c r="S260" s="72"/>
      <c r="T260" s="36"/>
      <c r="U260" s="1"/>
      <c r="V260" s="1"/>
      <c r="W260" s="3"/>
      <c r="X260" s="1"/>
      <c r="Y260" s="1"/>
    </row>
    <row r="261" spans="1:2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72"/>
      <c r="O261" s="72"/>
      <c r="P261" s="72"/>
      <c r="Q261" s="72"/>
      <c r="R261" s="72"/>
      <c r="S261" s="72"/>
      <c r="T261" s="36"/>
      <c r="U261" s="1"/>
      <c r="V261" s="1"/>
      <c r="W261" s="3"/>
      <c r="X261" s="1"/>
      <c r="Y261" s="1"/>
    </row>
    <row r="262" spans="1:2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72"/>
      <c r="O262" s="72"/>
      <c r="P262" s="72"/>
      <c r="Q262" s="72"/>
      <c r="R262" s="72"/>
      <c r="S262" s="72"/>
      <c r="T262" s="36"/>
      <c r="U262" s="1"/>
      <c r="V262" s="1"/>
      <c r="W262" s="3"/>
      <c r="X262" s="1"/>
      <c r="Y262" s="1"/>
    </row>
    <row r="263" spans="1:2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72"/>
      <c r="O263" s="72"/>
      <c r="P263" s="72"/>
      <c r="Q263" s="72"/>
      <c r="R263" s="72"/>
      <c r="S263" s="72"/>
      <c r="T263" s="36"/>
      <c r="U263" s="1"/>
      <c r="V263" s="1"/>
      <c r="W263" s="3"/>
      <c r="X263" s="1"/>
      <c r="Y263" s="1"/>
    </row>
    <row r="264" spans="1:2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72"/>
      <c r="O264" s="72"/>
      <c r="P264" s="72"/>
      <c r="Q264" s="72"/>
      <c r="R264" s="72"/>
      <c r="S264" s="72"/>
      <c r="T264" s="36"/>
      <c r="U264" s="1"/>
      <c r="V264" s="1"/>
      <c r="W264" s="3"/>
      <c r="X264" s="1"/>
      <c r="Y264" s="1"/>
    </row>
    <row r="265" spans="1:2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72"/>
      <c r="O265" s="72"/>
      <c r="P265" s="72"/>
      <c r="Q265" s="72"/>
      <c r="R265" s="72"/>
      <c r="S265" s="72"/>
      <c r="T265" s="36"/>
      <c r="U265" s="1"/>
      <c r="V265" s="1"/>
      <c r="W265" s="3"/>
      <c r="X265" s="1"/>
      <c r="Y265" s="1"/>
    </row>
    <row r="266" spans="1:2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72"/>
      <c r="O266" s="72"/>
      <c r="P266" s="72"/>
      <c r="Q266" s="72"/>
      <c r="R266" s="72"/>
      <c r="S266" s="72"/>
      <c r="T266" s="36"/>
      <c r="U266" s="1"/>
      <c r="V266" s="1"/>
      <c r="W266" s="3"/>
      <c r="X266" s="1"/>
      <c r="Y266" s="1"/>
    </row>
    <row r="267" spans="1:2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72"/>
      <c r="O267" s="72"/>
      <c r="P267" s="72"/>
      <c r="Q267" s="72"/>
      <c r="R267" s="72"/>
      <c r="S267" s="72"/>
      <c r="T267" s="36"/>
      <c r="U267" s="1"/>
      <c r="V267" s="1"/>
      <c r="W267" s="3"/>
      <c r="X267" s="1"/>
      <c r="Y267" s="1"/>
    </row>
    <row r="268" spans="1:2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72"/>
      <c r="O268" s="72"/>
      <c r="P268" s="72"/>
      <c r="Q268" s="72"/>
      <c r="R268" s="72"/>
      <c r="S268" s="72"/>
      <c r="T268" s="36"/>
      <c r="U268" s="1"/>
      <c r="V268" s="1"/>
      <c r="W268" s="3"/>
      <c r="X268" s="1"/>
      <c r="Y268" s="1"/>
    </row>
    <row r="269" spans="1:2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72"/>
      <c r="O269" s="72"/>
      <c r="P269" s="72"/>
      <c r="Q269" s="72"/>
      <c r="R269" s="72"/>
      <c r="S269" s="72"/>
      <c r="T269" s="36"/>
      <c r="U269" s="1"/>
      <c r="V269" s="1"/>
      <c r="W269" s="3"/>
      <c r="X269" s="1"/>
      <c r="Y269" s="1"/>
    </row>
    <row r="270" spans="1:2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72"/>
      <c r="O270" s="72"/>
      <c r="P270" s="72"/>
      <c r="Q270" s="72"/>
      <c r="R270" s="72"/>
      <c r="S270" s="72"/>
      <c r="T270" s="36"/>
      <c r="U270" s="1"/>
      <c r="V270" s="1"/>
      <c r="W270" s="3"/>
      <c r="X270" s="1"/>
      <c r="Y270" s="1"/>
    </row>
    <row r="271" spans="1:2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72"/>
      <c r="O271" s="72"/>
      <c r="P271" s="72"/>
      <c r="Q271" s="72"/>
      <c r="R271" s="72"/>
      <c r="S271" s="72"/>
      <c r="T271" s="36"/>
      <c r="U271" s="1"/>
      <c r="V271" s="1"/>
      <c r="W271" s="3"/>
      <c r="X271" s="1"/>
      <c r="Y271" s="1"/>
    </row>
    <row r="272" spans="1:2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72"/>
      <c r="O272" s="72"/>
      <c r="P272" s="72"/>
      <c r="Q272" s="72"/>
      <c r="R272" s="72"/>
      <c r="S272" s="72"/>
      <c r="T272" s="36"/>
      <c r="U272" s="1"/>
      <c r="V272" s="1"/>
      <c r="W272" s="3"/>
      <c r="X272" s="1"/>
      <c r="Y272" s="1"/>
    </row>
    <row r="273" spans="1:2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72"/>
      <c r="O273" s="72"/>
      <c r="P273" s="72"/>
      <c r="Q273" s="72"/>
      <c r="R273" s="72"/>
      <c r="S273" s="72"/>
      <c r="T273" s="36"/>
      <c r="U273" s="1"/>
      <c r="V273" s="1"/>
      <c r="W273" s="3"/>
      <c r="X273" s="1"/>
      <c r="Y273" s="1"/>
    </row>
    <row r="274" spans="1:2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72"/>
      <c r="O274" s="72"/>
      <c r="P274" s="72"/>
      <c r="Q274" s="72"/>
      <c r="R274" s="72"/>
      <c r="S274" s="72"/>
      <c r="T274" s="36"/>
      <c r="U274" s="1"/>
      <c r="V274" s="1"/>
      <c r="W274" s="3"/>
      <c r="X274" s="1"/>
      <c r="Y274" s="1"/>
    </row>
    <row r="275" spans="1:2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72"/>
      <c r="O275" s="72"/>
      <c r="P275" s="72"/>
      <c r="Q275" s="72"/>
      <c r="R275" s="72"/>
      <c r="S275" s="72"/>
      <c r="T275" s="36"/>
      <c r="U275" s="1"/>
      <c r="V275" s="1"/>
      <c r="W275" s="3"/>
      <c r="X275" s="1"/>
      <c r="Y275" s="1"/>
    </row>
    <row r="276" spans="1:2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72"/>
      <c r="O276" s="72"/>
      <c r="P276" s="72"/>
      <c r="Q276" s="72"/>
      <c r="R276" s="72"/>
      <c r="S276" s="72"/>
      <c r="T276" s="36"/>
      <c r="U276" s="1"/>
      <c r="V276" s="1"/>
      <c r="W276" s="3"/>
      <c r="X276" s="1"/>
      <c r="Y276" s="1"/>
    </row>
    <row r="277" spans="1:2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72"/>
      <c r="O277" s="72"/>
      <c r="P277" s="72"/>
      <c r="Q277" s="72"/>
      <c r="R277" s="72"/>
      <c r="S277" s="72"/>
      <c r="T277" s="36"/>
      <c r="U277" s="1"/>
      <c r="V277" s="1"/>
      <c r="W277" s="3"/>
      <c r="X277" s="1"/>
      <c r="Y277" s="1"/>
    </row>
    <row r="278" spans="1:2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72"/>
      <c r="O278" s="72"/>
      <c r="P278" s="72"/>
      <c r="Q278" s="72"/>
      <c r="R278" s="72"/>
      <c r="S278" s="72"/>
      <c r="T278" s="36"/>
      <c r="U278" s="1"/>
      <c r="V278" s="1"/>
      <c r="W278" s="3"/>
      <c r="X278" s="1"/>
      <c r="Y278" s="1"/>
    </row>
    <row r="279" spans="1:2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72"/>
      <c r="O279" s="72"/>
      <c r="P279" s="72"/>
      <c r="Q279" s="72"/>
      <c r="R279" s="72"/>
      <c r="S279" s="72"/>
      <c r="T279" s="36"/>
      <c r="U279" s="1"/>
      <c r="V279" s="1"/>
      <c r="W279" s="3"/>
      <c r="X279" s="1"/>
      <c r="Y279" s="1"/>
    </row>
    <row r="280" spans="1:2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72"/>
      <c r="O280" s="72"/>
      <c r="P280" s="72"/>
      <c r="Q280" s="72"/>
      <c r="R280" s="72"/>
      <c r="S280" s="72"/>
      <c r="T280" s="36"/>
      <c r="U280" s="1"/>
      <c r="V280" s="1"/>
      <c r="W280" s="3"/>
      <c r="X280" s="1"/>
      <c r="Y280" s="1"/>
    </row>
    <row r="281" spans="1:2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72"/>
      <c r="O281" s="72"/>
      <c r="P281" s="72"/>
      <c r="Q281" s="72"/>
      <c r="R281" s="72"/>
      <c r="S281" s="72"/>
      <c r="T281" s="36"/>
      <c r="U281" s="1"/>
      <c r="V281" s="1"/>
      <c r="W281" s="3"/>
      <c r="X281" s="1"/>
      <c r="Y281" s="1"/>
    </row>
    <row r="282" spans="1:2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72"/>
      <c r="O282" s="72"/>
      <c r="P282" s="72"/>
      <c r="Q282" s="72"/>
      <c r="R282" s="72"/>
      <c r="S282" s="72"/>
      <c r="T282" s="36"/>
      <c r="U282" s="1"/>
      <c r="V282" s="1"/>
      <c r="W282" s="3"/>
      <c r="X282" s="1"/>
      <c r="Y282" s="1"/>
    </row>
    <row r="283" spans="1:2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72"/>
      <c r="O283" s="72"/>
      <c r="P283" s="72"/>
      <c r="Q283" s="72"/>
      <c r="R283" s="72"/>
      <c r="S283" s="72"/>
      <c r="T283" s="36"/>
      <c r="U283" s="1"/>
      <c r="V283" s="1"/>
      <c r="W283" s="3"/>
      <c r="X283" s="1"/>
      <c r="Y283" s="1"/>
    </row>
    <row r="284" spans="1:2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72"/>
      <c r="O284" s="72"/>
      <c r="P284" s="72"/>
      <c r="Q284" s="72"/>
      <c r="R284" s="72"/>
      <c r="S284" s="72"/>
      <c r="T284" s="36"/>
      <c r="U284" s="1"/>
      <c r="V284" s="1"/>
      <c r="W284" s="3"/>
      <c r="X284" s="1"/>
      <c r="Y284" s="1"/>
    </row>
    <row r="285" spans="1:2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72"/>
      <c r="O285" s="72"/>
      <c r="P285" s="72"/>
      <c r="Q285" s="72"/>
      <c r="R285" s="72"/>
      <c r="S285" s="72"/>
      <c r="T285" s="36"/>
      <c r="U285" s="1"/>
      <c r="V285" s="1"/>
      <c r="W285" s="3"/>
      <c r="X285" s="1"/>
      <c r="Y285" s="1"/>
    </row>
    <row r="286" spans="1:2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72"/>
      <c r="O286" s="72"/>
      <c r="P286" s="72"/>
      <c r="Q286" s="72"/>
      <c r="R286" s="72"/>
      <c r="S286" s="72"/>
      <c r="T286" s="36"/>
      <c r="U286" s="1"/>
      <c r="V286" s="1"/>
      <c r="W286" s="3"/>
      <c r="X286" s="1"/>
      <c r="Y286" s="1"/>
    </row>
    <row r="287" spans="1:2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72"/>
      <c r="O287" s="72"/>
      <c r="P287" s="72"/>
      <c r="Q287" s="72"/>
      <c r="R287" s="72"/>
      <c r="S287" s="72"/>
      <c r="T287" s="36"/>
      <c r="U287" s="1"/>
      <c r="V287" s="1"/>
      <c r="W287" s="3"/>
      <c r="X287" s="1"/>
      <c r="Y287" s="1"/>
    </row>
    <row r="288" spans="1:2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72"/>
      <c r="O288" s="72"/>
      <c r="P288" s="72"/>
      <c r="Q288" s="72"/>
      <c r="R288" s="72"/>
      <c r="S288" s="72"/>
      <c r="T288" s="36"/>
      <c r="U288" s="1"/>
      <c r="V288" s="1"/>
      <c r="W288" s="3"/>
      <c r="X288" s="1"/>
      <c r="Y288" s="1"/>
    </row>
    <row r="289" spans="1:2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72"/>
      <c r="O289" s="72"/>
      <c r="P289" s="72"/>
      <c r="Q289" s="72"/>
      <c r="R289" s="72"/>
      <c r="S289" s="72"/>
      <c r="T289" s="36"/>
      <c r="U289" s="1"/>
      <c r="V289" s="1"/>
      <c r="W289" s="3"/>
      <c r="X289" s="1"/>
      <c r="Y289" s="1"/>
    </row>
    <row r="290" spans="1:2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72"/>
      <c r="O290" s="72"/>
      <c r="P290" s="72"/>
      <c r="Q290" s="72"/>
      <c r="R290" s="72"/>
      <c r="S290" s="72"/>
      <c r="T290" s="36"/>
      <c r="U290" s="1"/>
      <c r="V290" s="1"/>
      <c r="W290" s="3"/>
      <c r="X290" s="1"/>
      <c r="Y290" s="1"/>
    </row>
    <row r="291" spans="1:2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72"/>
      <c r="O291" s="72"/>
      <c r="P291" s="72"/>
      <c r="Q291" s="72"/>
      <c r="R291" s="72"/>
      <c r="S291" s="72"/>
      <c r="T291" s="36"/>
      <c r="U291" s="1"/>
      <c r="V291" s="1"/>
      <c r="W291" s="3"/>
      <c r="X291" s="1"/>
      <c r="Y291" s="1"/>
    </row>
    <row r="292" spans="1:2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72"/>
      <c r="O292" s="72"/>
      <c r="P292" s="72"/>
      <c r="Q292" s="72"/>
      <c r="R292" s="72"/>
      <c r="S292" s="72"/>
      <c r="T292" s="36"/>
      <c r="U292" s="1"/>
      <c r="V292" s="1"/>
      <c r="W292" s="3"/>
      <c r="X292" s="1"/>
      <c r="Y292" s="1"/>
    </row>
    <row r="293" spans="1:2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72"/>
      <c r="O293" s="72"/>
      <c r="P293" s="72"/>
      <c r="Q293" s="72"/>
      <c r="R293" s="72"/>
      <c r="S293" s="72"/>
      <c r="T293" s="36"/>
      <c r="U293" s="1"/>
      <c r="V293" s="1"/>
      <c r="W293" s="3"/>
      <c r="X293" s="1"/>
      <c r="Y293" s="1"/>
    </row>
    <row r="294" spans="1:2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72"/>
      <c r="O294" s="72"/>
      <c r="P294" s="72"/>
      <c r="Q294" s="72"/>
      <c r="R294" s="72"/>
      <c r="S294" s="72"/>
      <c r="T294" s="36"/>
      <c r="U294" s="1"/>
      <c r="V294" s="1"/>
      <c r="W294" s="3"/>
      <c r="X294" s="1"/>
      <c r="Y294" s="1"/>
    </row>
    <row r="295" spans="1:2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72"/>
      <c r="O295" s="72"/>
      <c r="P295" s="72"/>
      <c r="Q295" s="72"/>
      <c r="R295" s="72"/>
      <c r="S295" s="72"/>
      <c r="T295" s="36"/>
      <c r="U295" s="1"/>
      <c r="V295" s="1"/>
      <c r="W295" s="3"/>
      <c r="X295" s="1"/>
      <c r="Y295" s="1"/>
    </row>
    <row r="296" spans="1:2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72"/>
      <c r="O296" s="72"/>
      <c r="P296" s="72"/>
      <c r="Q296" s="72"/>
      <c r="R296" s="72"/>
      <c r="S296" s="72"/>
      <c r="T296" s="36"/>
      <c r="U296" s="1"/>
      <c r="V296" s="1"/>
      <c r="W296" s="3"/>
      <c r="X296" s="1"/>
      <c r="Y296" s="1"/>
    </row>
    <row r="297" spans="1:2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72"/>
      <c r="O297" s="72"/>
      <c r="P297" s="72"/>
      <c r="Q297" s="72"/>
      <c r="R297" s="72"/>
      <c r="S297" s="72"/>
      <c r="T297" s="36"/>
      <c r="U297" s="1"/>
      <c r="V297" s="1"/>
      <c r="W297" s="3"/>
      <c r="X297" s="1"/>
      <c r="Y297" s="1"/>
    </row>
    <row r="298" spans="1:2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72"/>
      <c r="O298" s="72"/>
      <c r="P298" s="72"/>
      <c r="Q298" s="72"/>
      <c r="R298" s="72"/>
      <c r="S298" s="72"/>
      <c r="T298" s="36"/>
      <c r="U298" s="1"/>
      <c r="V298" s="1"/>
      <c r="W298" s="3"/>
      <c r="X298" s="1"/>
      <c r="Y298" s="1"/>
    </row>
    <row r="299" spans="1:2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72"/>
      <c r="O299" s="72"/>
      <c r="P299" s="72"/>
      <c r="Q299" s="72"/>
      <c r="R299" s="72"/>
      <c r="S299" s="72"/>
      <c r="T299" s="36"/>
      <c r="U299" s="1"/>
      <c r="V299" s="1"/>
      <c r="W299" s="3"/>
      <c r="X299" s="1"/>
      <c r="Y299" s="1"/>
    </row>
    <row r="300" spans="1:2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72"/>
      <c r="O300" s="72"/>
      <c r="P300" s="72"/>
      <c r="Q300" s="72"/>
      <c r="R300" s="72"/>
      <c r="S300" s="72"/>
      <c r="T300" s="36"/>
      <c r="U300" s="1"/>
      <c r="V300" s="1"/>
      <c r="W300" s="3"/>
      <c r="X300" s="1"/>
      <c r="Y300" s="1"/>
    </row>
    <row r="301" spans="1:2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72"/>
      <c r="O301" s="72"/>
      <c r="P301" s="72"/>
      <c r="Q301" s="72"/>
      <c r="R301" s="72"/>
      <c r="S301" s="72"/>
      <c r="T301" s="36"/>
      <c r="U301" s="1"/>
      <c r="V301" s="1"/>
      <c r="W301" s="3"/>
      <c r="X301" s="1"/>
      <c r="Y301" s="1"/>
    </row>
    <row r="302" spans="1:2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72"/>
      <c r="O302" s="72"/>
      <c r="P302" s="72"/>
      <c r="Q302" s="72"/>
      <c r="R302" s="72"/>
      <c r="S302" s="72"/>
      <c r="T302" s="36"/>
      <c r="U302" s="1"/>
      <c r="V302" s="1"/>
      <c r="W302" s="3"/>
      <c r="X302" s="1"/>
      <c r="Y302" s="1"/>
    </row>
    <row r="303" spans="1:2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72"/>
      <c r="O303" s="72"/>
      <c r="P303" s="72"/>
      <c r="Q303" s="72"/>
      <c r="R303" s="72"/>
      <c r="S303" s="72"/>
      <c r="T303" s="36"/>
      <c r="U303" s="1"/>
      <c r="V303" s="1"/>
      <c r="W303" s="3"/>
      <c r="X303" s="1"/>
      <c r="Y303" s="1"/>
    </row>
    <row r="304" spans="1:2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72"/>
      <c r="O304" s="72"/>
      <c r="P304" s="72"/>
      <c r="Q304" s="72"/>
      <c r="R304" s="72"/>
      <c r="S304" s="72"/>
      <c r="T304" s="36"/>
      <c r="U304" s="1"/>
      <c r="V304" s="1"/>
      <c r="W304" s="3"/>
      <c r="X304" s="1"/>
      <c r="Y304" s="1"/>
    </row>
    <row r="305" spans="1:2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72"/>
      <c r="O305" s="72"/>
      <c r="P305" s="72"/>
      <c r="Q305" s="72"/>
      <c r="R305" s="72"/>
      <c r="S305" s="72"/>
      <c r="T305" s="36"/>
      <c r="U305" s="1"/>
      <c r="V305" s="1"/>
      <c r="W305" s="3"/>
      <c r="X305" s="1"/>
      <c r="Y305" s="1"/>
    </row>
    <row r="306" spans="1:2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72"/>
      <c r="O306" s="72"/>
      <c r="P306" s="72"/>
      <c r="Q306" s="72"/>
      <c r="R306" s="72"/>
      <c r="S306" s="72"/>
      <c r="T306" s="36"/>
      <c r="U306" s="1"/>
      <c r="V306" s="1"/>
      <c r="W306" s="3"/>
      <c r="X306" s="1"/>
      <c r="Y306" s="1"/>
    </row>
    <row r="307" spans="1:2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72"/>
      <c r="O307" s="72"/>
      <c r="P307" s="72"/>
      <c r="Q307" s="72"/>
      <c r="R307" s="72"/>
      <c r="S307" s="72"/>
      <c r="T307" s="36"/>
      <c r="U307" s="1"/>
      <c r="V307" s="1"/>
      <c r="W307" s="3"/>
      <c r="X307" s="1"/>
      <c r="Y307" s="1"/>
    </row>
    <row r="308" spans="1:2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72"/>
      <c r="O308" s="72"/>
      <c r="P308" s="72"/>
      <c r="Q308" s="72"/>
      <c r="R308" s="72"/>
      <c r="S308" s="72"/>
      <c r="T308" s="36"/>
      <c r="U308" s="1"/>
      <c r="V308" s="1"/>
      <c r="W308" s="3"/>
      <c r="X308" s="1"/>
      <c r="Y308" s="1"/>
    </row>
    <row r="309" spans="1:2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72"/>
      <c r="O309" s="72"/>
      <c r="P309" s="72"/>
      <c r="Q309" s="72"/>
      <c r="R309" s="72"/>
      <c r="S309" s="72"/>
      <c r="T309" s="36"/>
      <c r="U309" s="1"/>
      <c r="V309" s="1"/>
      <c r="W309" s="3"/>
      <c r="X309" s="1"/>
      <c r="Y309" s="1"/>
    </row>
    <row r="310" spans="1:2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72"/>
      <c r="O310" s="72"/>
      <c r="P310" s="72"/>
      <c r="Q310" s="72"/>
      <c r="R310" s="72"/>
      <c r="S310" s="72"/>
      <c r="T310" s="36"/>
      <c r="U310" s="1"/>
      <c r="V310" s="1"/>
      <c r="W310" s="3"/>
      <c r="X310" s="1"/>
      <c r="Y310" s="1"/>
    </row>
    <row r="311" spans="1:2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72"/>
      <c r="O311" s="72"/>
      <c r="P311" s="72"/>
      <c r="Q311" s="72"/>
      <c r="R311" s="72"/>
      <c r="S311" s="72"/>
      <c r="T311" s="36"/>
      <c r="U311" s="1"/>
      <c r="V311" s="1"/>
      <c r="W311" s="3"/>
      <c r="X311" s="1"/>
      <c r="Y311" s="1"/>
    </row>
    <row r="312" spans="1:2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72"/>
      <c r="O312" s="72"/>
      <c r="P312" s="72"/>
      <c r="Q312" s="72"/>
      <c r="R312" s="72"/>
      <c r="S312" s="72"/>
      <c r="T312" s="36"/>
      <c r="U312" s="1"/>
      <c r="V312" s="1"/>
      <c r="W312" s="3"/>
      <c r="X312" s="1"/>
      <c r="Y312" s="1"/>
    </row>
    <row r="313" spans="1:2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72"/>
      <c r="O313" s="72"/>
      <c r="P313" s="72"/>
      <c r="Q313" s="72"/>
      <c r="R313" s="72"/>
      <c r="S313" s="72"/>
      <c r="T313" s="36"/>
      <c r="U313" s="1"/>
      <c r="V313" s="1"/>
      <c r="W313" s="3"/>
      <c r="X313" s="1"/>
      <c r="Y313" s="1"/>
    </row>
    <row r="314" spans="1:2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72"/>
      <c r="O314" s="72"/>
      <c r="P314" s="72"/>
      <c r="Q314" s="72"/>
      <c r="R314" s="72"/>
      <c r="S314" s="72"/>
      <c r="T314" s="36"/>
      <c r="U314" s="1"/>
      <c r="V314" s="1"/>
      <c r="W314" s="3"/>
      <c r="X314" s="1"/>
      <c r="Y314" s="1"/>
    </row>
    <row r="315" spans="1:2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72"/>
      <c r="O315" s="72"/>
      <c r="P315" s="72"/>
      <c r="Q315" s="72"/>
      <c r="R315" s="72"/>
      <c r="S315" s="72"/>
      <c r="T315" s="36"/>
      <c r="U315" s="1"/>
      <c r="V315" s="1"/>
      <c r="W315" s="3"/>
      <c r="X315" s="1"/>
      <c r="Y315" s="1"/>
    </row>
    <row r="316" spans="1:2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72"/>
      <c r="O316" s="72"/>
      <c r="P316" s="72"/>
      <c r="Q316" s="72"/>
      <c r="R316" s="72"/>
      <c r="S316" s="72"/>
      <c r="T316" s="36"/>
      <c r="U316" s="1"/>
      <c r="V316" s="1"/>
      <c r="W316" s="3"/>
      <c r="X316" s="1"/>
      <c r="Y316" s="1"/>
    </row>
    <row r="317" spans="1:2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72"/>
      <c r="O317" s="72"/>
      <c r="P317" s="72"/>
      <c r="Q317" s="72"/>
      <c r="R317" s="72"/>
      <c r="S317" s="72"/>
      <c r="T317" s="36"/>
      <c r="U317" s="1"/>
      <c r="V317" s="1"/>
      <c r="W317" s="3"/>
      <c r="X317" s="1"/>
      <c r="Y317" s="1"/>
    </row>
    <row r="318" spans="1:2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72"/>
      <c r="O318" s="72"/>
      <c r="P318" s="72"/>
      <c r="Q318" s="72"/>
      <c r="R318" s="72"/>
      <c r="S318" s="72"/>
      <c r="T318" s="36"/>
      <c r="U318" s="1"/>
      <c r="V318" s="1"/>
      <c r="W318" s="3"/>
      <c r="X318" s="1"/>
      <c r="Y318" s="1"/>
    </row>
    <row r="319" spans="1:2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72"/>
      <c r="O319" s="72"/>
      <c r="P319" s="72"/>
      <c r="Q319" s="72"/>
      <c r="R319" s="72"/>
      <c r="S319" s="72"/>
      <c r="T319" s="36"/>
      <c r="U319" s="1"/>
      <c r="V319" s="1"/>
      <c r="W319" s="3"/>
      <c r="X319" s="1"/>
      <c r="Y319" s="1"/>
    </row>
    <row r="320" spans="1:2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72"/>
      <c r="O320" s="72"/>
      <c r="P320" s="72"/>
      <c r="Q320" s="72"/>
      <c r="R320" s="72"/>
      <c r="S320" s="72"/>
      <c r="T320" s="36"/>
      <c r="U320" s="1"/>
      <c r="V320" s="1"/>
      <c r="W320" s="3"/>
      <c r="X320" s="1"/>
      <c r="Y320" s="1"/>
    </row>
    <row r="321" spans="1:2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72"/>
      <c r="O321" s="72"/>
      <c r="P321" s="72"/>
      <c r="Q321" s="72"/>
      <c r="R321" s="72"/>
      <c r="S321" s="72"/>
      <c r="T321" s="36"/>
      <c r="U321" s="1"/>
      <c r="V321" s="1"/>
      <c r="W321" s="3"/>
      <c r="X321" s="1"/>
      <c r="Y321" s="1"/>
    </row>
    <row r="322" spans="1:2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72"/>
      <c r="O322" s="72"/>
      <c r="P322" s="72"/>
      <c r="Q322" s="72"/>
      <c r="R322" s="72"/>
      <c r="S322" s="72"/>
      <c r="T322" s="36"/>
      <c r="U322" s="1"/>
      <c r="V322" s="1"/>
      <c r="W322" s="3"/>
      <c r="X322" s="1"/>
      <c r="Y322" s="1"/>
    </row>
    <row r="323" spans="1:2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72"/>
      <c r="O323" s="72"/>
      <c r="P323" s="72"/>
      <c r="Q323" s="72"/>
      <c r="R323" s="72"/>
      <c r="S323" s="72"/>
      <c r="T323" s="36"/>
      <c r="U323" s="1"/>
      <c r="V323" s="1"/>
      <c r="W323" s="3"/>
      <c r="X323" s="1"/>
      <c r="Y323" s="1"/>
    </row>
    <row r="324" spans="1:2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72"/>
      <c r="O324" s="72"/>
      <c r="P324" s="72"/>
      <c r="Q324" s="72"/>
      <c r="R324" s="72"/>
      <c r="S324" s="72"/>
      <c r="T324" s="36"/>
      <c r="U324" s="1"/>
      <c r="V324" s="1"/>
      <c r="W324" s="3"/>
      <c r="X324" s="1"/>
      <c r="Y324" s="1"/>
    </row>
    <row r="325" spans="1:2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72"/>
      <c r="O325" s="72"/>
      <c r="P325" s="72"/>
      <c r="Q325" s="72"/>
      <c r="R325" s="72"/>
      <c r="S325" s="72"/>
      <c r="T325" s="36"/>
      <c r="U325" s="1"/>
      <c r="V325" s="1"/>
      <c r="W325" s="3"/>
      <c r="X325" s="1"/>
      <c r="Y325" s="1"/>
    </row>
    <row r="326" spans="1:2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72"/>
      <c r="O326" s="72"/>
      <c r="P326" s="72"/>
      <c r="Q326" s="72"/>
      <c r="R326" s="72"/>
      <c r="S326" s="72"/>
      <c r="T326" s="36"/>
      <c r="U326" s="1"/>
      <c r="V326" s="1"/>
      <c r="W326" s="3"/>
      <c r="X326" s="1"/>
      <c r="Y326" s="1"/>
    </row>
    <row r="327" spans="1:2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72"/>
      <c r="O327" s="72"/>
      <c r="P327" s="72"/>
      <c r="Q327" s="72"/>
      <c r="R327" s="72"/>
      <c r="S327" s="72"/>
      <c r="T327" s="36"/>
      <c r="U327" s="1"/>
      <c r="V327" s="1"/>
      <c r="W327" s="3"/>
      <c r="X327" s="1"/>
      <c r="Y327" s="1"/>
    </row>
    <row r="328" spans="1:2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72"/>
      <c r="O328" s="72"/>
      <c r="P328" s="72"/>
      <c r="Q328" s="72"/>
      <c r="R328" s="72"/>
      <c r="S328" s="72"/>
      <c r="T328" s="36"/>
      <c r="U328" s="1"/>
      <c r="V328" s="1"/>
      <c r="W328" s="3"/>
      <c r="X328" s="1"/>
      <c r="Y328" s="1"/>
    </row>
    <row r="329" spans="1:2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72"/>
      <c r="O329" s="72"/>
      <c r="P329" s="72"/>
      <c r="Q329" s="72"/>
      <c r="R329" s="72"/>
      <c r="S329" s="72"/>
      <c r="T329" s="36"/>
      <c r="U329" s="1"/>
      <c r="V329" s="1"/>
      <c r="W329" s="3"/>
      <c r="X329" s="1"/>
      <c r="Y329" s="1"/>
    </row>
    <row r="330" spans="1:2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72"/>
      <c r="O330" s="72"/>
      <c r="P330" s="72"/>
      <c r="Q330" s="72"/>
      <c r="R330" s="72"/>
      <c r="S330" s="72"/>
      <c r="T330" s="36"/>
      <c r="U330" s="1"/>
      <c r="V330" s="1"/>
      <c r="W330" s="3"/>
      <c r="X330" s="1"/>
      <c r="Y330" s="1"/>
    </row>
    <row r="331" spans="1:2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72"/>
      <c r="O331" s="72"/>
      <c r="P331" s="72"/>
      <c r="Q331" s="72"/>
      <c r="R331" s="72"/>
      <c r="S331" s="72"/>
      <c r="T331" s="36"/>
      <c r="U331" s="1"/>
      <c r="V331" s="1"/>
      <c r="W331" s="3"/>
      <c r="X331" s="1"/>
      <c r="Y331" s="1"/>
    </row>
    <row r="332" spans="1:2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72"/>
      <c r="O332" s="72"/>
      <c r="P332" s="72"/>
      <c r="Q332" s="72"/>
      <c r="R332" s="72"/>
      <c r="S332" s="72"/>
      <c r="T332" s="36"/>
      <c r="U332" s="1"/>
      <c r="V332" s="1"/>
      <c r="W332" s="3"/>
      <c r="X332" s="1"/>
      <c r="Y332" s="1"/>
    </row>
    <row r="333" spans="1:2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72"/>
      <c r="O333" s="72"/>
      <c r="P333" s="72"/>
      <c r="Q333" s="72"/>
      <c r="R333" s="72"/>
      <c r="S333" s="72"/>
      <c r="T333" s="36"/>
      <c r="U333" s="1"/>
      <c r="V333" s="1"/>
      <c r="W333" s="3"/>
      <c r="X333" s="1"/>
      <c r="Y333" s="1"/>
    </row>
    <row r="334" spans="1:2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72"/>
      <c r="O334" s="72"/>
      <c r="P334" s="72"/>
      <c r="Q334" s="72"/>
      <c r="R334" s="72"/>
      <c r="S334" s="72"/>
      <c r="T334" s="36"/>
      <c r="U334" s="1"/>
      <c r="V334" s="1"/>
      <c r="W334" s="3"/>
      <c r="X334" s="1"/>
      <c r="Y334" s="1"/>
    </row>
    <row r="335" spans="1:2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72"/>
      <c r="O335" s="72"/>
      <c r="P335" s="72"/>
      <c r="Q335" s="72"/>
      <c r="R335" s="72"/>
      <c r="S335" s="72"/>
      <c r="T335" s="36"/>
      <c r="U335" s="1"/>
      <c r="V335" s="1"/>
      <c r="W335" s="3"/>
      <c r="X335" s="1"/>
      <c r="Y335" s="1"/>
    </row>
    <row r="336" spans="1:2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72"/>
      <c r="O336" s="72"/>
      <c r="P336" s="72"/>
      <c r="Q336" s="72"/>
      <c r="R336" s="72"/>
      <c r="S336" s="72"/>
      <c r="T336" s="36"/>
      <c r="U336" s="1"/>
      <c r="V336" s="1"/>
      <c r="W336" s="3"/>
      <c r="X336" s="1"/>
      <c r="Y336" s="1"/>
    </row>
    <row r="337" spans="1:2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72"/>
      <c r="O337" s="72"/>
      <c r="P337" s="72"/>
      <c r="Q337" s="72"/>
      <c r="R337" s="72"/>
      <c r="S337" s="72"/>
      <c r="T337" s="36"/>
      <c r="U337" s="1"/>
      <c r="V337" s="1"/>
      <c r="W337" s="3"/>
      <c r="X337" s="1"/>
      <c r="Y337" s="1"/>
    </row>
    <row r="338" spans="1:2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72"/>
      <c r="O338" s="72"/>
      <c r="P338" s="72"/>
      <c r="Q338" s="72"/>
      <c r="R338" s="72"/>
      <c r="S338" s="72"/>
      <c r="T338" s="36"/>
      <c r="U338" s="1"/>
      <c r="V338" s="1"/>
      <c r="W338" s="3"/>
      <c r="X338" s="1"/>
      <c r="Y338" s="1"/>
    </row>
    <row r="339" spans="1:2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72"/>
      <c r="O339" s="72"/>
      <c r="P339" s="72"/>
      <c r="Q339" s="72"/>
      <c r="R339" s="72"/>
      <c r="S339" s="72"/>
      <c r="T339" s="36"/>
      <c r="U339" s="1"/>
      <c r="V339" s="1"/>
      <c r="W339" s="3"/>
      <c r="X339" s="1"/>
      <c r="Y339" s="1"/>
    </row>
    <row r="340" spans="1:2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72"/>
      <c r="O340" s="72"/>
      <c r="P340" s="72"/>
      <c r="Q340" s="72"/>
      <c r="R340" s="72"/>
      <c r="S340" s="72"/>
      <c r="T340" s="36"/>
      <c r="U340" s="1"/>
      <c r="V340" s="1"/>
      <c r="W340" s="3"/>
      <c r="X340" s="1"/>
      <c r="Y340" s="1"/>
    </row>
    <row r="341" spans="1:2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72"/>
      <c r="O341" s="72"/>
      <c r="P341" s="72"/>
      <c r="Q341" s="72"/>
      <c r="R341" s="72"/>
      <c r="S341" s="72"/>
      <c r="T341" s="36"/>
      <c r="U341" s="1"/>
      <c r="V341" s="1"/>
      <c r="W341" s="3"/>
      <c r="X341" s="1"/>
      <c r="Y341" s="1"/>
    </row>
    <row r="342" spans="1:2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72"/>
      <c r="O342" s="72"/>
      <c r="P342" s="72"/>
      <c r="Q342" s="72"/>
      <c r="R342" s="72"/>
      <c r="S342" s="72"/>
      <c r="T342" s="36"/>
      <c r="U342" s="1"/>
      <c r="V342" s="1"/>
      <c r="W342" s="3"/>
      <c r="X342" s="1"/>
      <c r="Y342" s="1"/>
    </row>
    <row r="343" spans="1:2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72"/>
      <c r="O343" s="72"/>
      <c r="P343" s="72"/>
      <c r="Q343" s="72"/>
      <c r="R343" s="72"/>
      <c r="S343" s="72"/>
      <c r="T343" s="36"/>
      <c r="U343" s="1"/>
      <c r="V343" s="1"/>
      <c r="W343" s="3"/>
      <c r="X343" s="1"/>
      <c r="Y343" s="1"/>
    </row>
    <row r="344" spans="1:2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72"/>
      <c r="O344" s="72"/>
      <c r="P344" s="72"/>
      <c r="Q344" s="72"/>
      <c r="R344" s="72"/>
      <c r="S344" s="72"/>
      <c r="T344" s="36"/>
      <c r="U344" s="1"/>
      <c r="V344" s="1"/>
      <c r="W344" s="3"/>
      <c r="X344" s="1"/>
      <c r="Y344" s="1"/>
    </row>
    <row r="345" spans="1:2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72"/>
      <c r="O345" s="72"/>
      <c r="P345" s="72"/>
      <c r="Q345" s="72"/>
      <c r="R345" s="72"/>
      <c r="S345" s="72"/>
      <c r="T345" s="36"/>
      <c r="U345" s="1"/>
      <c r="V345" s="1"/>
      <c r="W345" s="3"/>
      <c r="X345" s="1"/>
      <c r="Y345" s="1"/>
    </row>
    <row r="346" spans="1:2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72"/>
      <c r="O346" s="72"/>
      <c r="P346" s="72"/>
      <c r="Q346" s="72"/>
      <c r="R346" s="72"/>
      <c r="S346" s="72"/>
      <c r="T346" s="36"/>
      <c r="U346" s="1"/>
      <c r="V346" s="1"/>
      <c r="W346" s="3"/>
      <c r="X346" s="1"/>
      <c r="Y346" s="1"/>
    </row>
    <row r="347" spans="1:2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72"/>
      <c r="O347" s="72"/>
      <c r="P347" s="72"/>
      <c r="Q347" s="72"/>
      <c r="R347" s="72"/>
      <c r="S347" s="72"/>
      <c r="T347" s="36"/>
      <c r="U347" s="1"/>
      <c r="V347" s="1"/>
      <c r="W347" s="3"/>
      <c r="X347" s="1"/>
      <c r="Y347" s="1"/>
    </row>
    <row r="348" spans="1:2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72"/>
      <c r="O348" s="72"/>
      <c r="P348" s="72"/>
      <c r="Q348" s="72"/>
      <c r="R348" s="72"/>
      <c r="S348" s="72"/>
      <c r="T348" s="36"/>
      <c r="U348" s="1"/>
      <c r="V348" s="1"/>
      <c r="W348" s="3"/>
      <c r="X348" s="1"/>
      <c r="Y348" s="1"/>
    </row>
    <row r="349" spans="1:2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72"/>
      <c r="O349" s="72"/>
      <c r="P349" s="72"/>
      <c r="Q349" s="72"/>
      <c r="R349" s="72"/>
      <c r="S349" s="72"/>
      <c r="T349" s="36"/>
      <c r="U349" s="1"/>
      <c r="V349" s="1"/>
      <c r="W349" s="3"/>
      <c r="X349" s="1"/>
      <c r="Y349" s="1"/>
    </row>
    <row r="350" spans="1:2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72"/>
      <c r="O350" s="72"/>
      <c r="P350" s="72"/>
      <c r="Q350" s="72"/>
      <c r="R350" s="72"/>
      <c r="S350" s="72"/>
      <c r="T350" s="36"/>
      <c r="U350" s="1"/>
      <c r="V350" s="1"/>
      <c r="W350" s="3"/>
      <c r="X350" s="1"/>
      <c r="Y350" s="1"/>
    </row>
    <row r="351" spans="1:2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72"/>
      <c r="O351" s="72"/>
      <c r="P351" s="72"/>
      <c r="Q351" s="72"/>
      <c r="R351" s="72"/>
      <c r="S351" s="72"/>
      <c r="T351" s="36"/>
      <c r="U351" s="1"/>
      <c r="V351" s="1"/>
      <c r="W351" s="3"/>
      <c r="X351" s="1"/>
      <c r="Y351" s="1"/>
    </row>
    <row r="352" spans="1:2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72"/>
      <c r="O352" s="72"/>
      <c r="P352" s="72"/>
      <c r="Q352" s="72"/>
      <c r="R352" s="72"/>
      <c r="S352" s="72"/>
      <c r="T352" s="36"/>
      <c r="U352" s="1"/>
      <c r="V352" s="1"/>
      <c r="W352" s="3"/>
      <c r="X352" s="1"/>
      <c r="Y352" s="1"/>
    </row>
    <row r="353" spans="1:2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72"/>
      <c r="O353" s="72"/>
      <c r="P353" s="72"/>
      <c r="Q353" s="72"/>
      <c r="R353" s="72"/>
      <c r="S353" s="72"/>
      <c r="T353" s="36"/>
      <c r="U353" s="1"/>
      <c r="V353" s="1"/>
      <c r="W353" s="3"/>
      <c r="X353" s="1"/>
      <c r="Y353" s="1"/>
    </row>
    <row r="354" spans="1:2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72"/>
      <c r="O354" s="72"/>
      <c r="P354" s="72"/>
      <c r="Q354" s="72"/>
      <c r="R354" s="72"/>
      <c r="S354" s="72"/>
      <c r="T354" s="36"/>
      <c r="U354" s="1"/>
      <c r="V354" s="1"/>
      <c r="W354" s="3"/>
      <c r="X354" s="1"/>
      <c r="Y354" s="1"/>
    </row>
    <row r="355" spans="1:2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72"/>
      <c r="O355" s="72"/>
      <c r="P355" s="72"/>
      <c r="Q355" s="72"/>
      <c r="R355" s="72"/>
      <c r="S355" s="72"/>
      <c r="T355" s="36"/>
      <c r="U355" s="1"/>
      <c r="V355" s="1"/>
      <c r="W355" s="3"/>
      <c r="X355" s="1"/>
      <c r="Y355" s="1"/>
    </row>
    <row r="356" spans="1:2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72"/>
      <c r="O356" s="72"/>
      <c r="P356" s="72"/>
      <c r="Q356" s="72"/>
      <c r="R356" s="72"/>
      <c r="S356" s="72"/>
      <c r="T356" s="36"/>
      <c r="U356" s="1"/>
      <c r="V356" s="1"/>
      <c r="W356" s="3"/>
      <c r="X356" s="1"/>
      <c r="Y356" s="1"/>
    </row>
    <row r="357" spans="1:2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72"/>
      <c r="O357" s="72"/>
      <c r="P357" s="72"/>
      <c r="Q357" s="72"/>
      <c r="R357" s="72"/>
      <c r="S357" s="72"/>
      <c r="T357" s="36"/>
      <c r="U357" s="1"/>
      <c r="V357" s="1"/>
      <c r="W357" s="3"/>
      <c r="X357" s="1"/>
      <c r="Y357" s="1"/>
    </row>
    <row r="358" spans="1:2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72"/>
      <c r="O358" s="72"/>
      <c r="P358" s="72"/>
      <c r="Q358" s="72"/>
      <c r="R358" s="72"/>
      <c r="S358" s="72"/>
      <c r="T358" s="36"/>
      <c r="U358" s="1"/>
      <c r="V358" s="1"/>
      <c r="W358" s="3"/>
      <c r="X358" s="1"/>
      <c r="Y358" s="1"/>
    </row>
    <row r="359" spans="1:2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72"/>
      <c r="O359" s="72"/>
      <c r="P359" s="72"/>
      <c r="Q359" s="72"/>
      <c r="R359" s="72"/>
      <c r="S359" s="72"/>
      <c r="T359" s="36"/>
      <c r="U359" s="1"/>
      <c r="V359" s="1"/>
      <c r="W359" s="3"/>
      <c r="X359" s="1"/>
      <c r="Y359" s="1"/>
    </row>
    <row r="360" spans="1:2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72"/>
      <c r="O360" s="72"/>
      <c r="P360" s="72"/>
      <c r="Q360" s="72"/>
      <c r="R360" s="72"/>
      <c r="S360" s="72"/>
      <c r="T360" s="36"/>
      <c r="U360" s="1"/>
      <c r="V360" s="1"/>
      <c r="W360" s="3"/>
      <c r="X360" s="1"/>
      <c r="Y360" s="1"/>
    </row>
    <row r="361" spans="1:2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72"/>
      <c r="O361" s="72"/>
      <c r="P361" s="72"/>
      <c r="Q361" s="72"/>
      <c r="R361" s="72"/>
      <c r="S361" s="72"/>
      <c r="T361" s="36"/>
      <c r="U361" s="1"/>
      <c r="V361" s="1"/>
      <c r="W361" s="3"/>
      <c r="X361" s="1"/>
      <c r="Y361" s="1"/>
    </row>
    <row r="362" spans="1:2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72"/>
      <c r="O362" s="72"/>
      <c r="P362" s="72"/>
      <c r="Q362" s="72"/>
      <c r="R362" s="72"/>
      <c r="S362" s="72"/>
      <c r="T362" s="36"/>
      <c r="U362" s="1"/>
      <c r="V362" s="1"/>
      <c r="W362" s="3"/>
      <c r="X362" s="1"/>
      <c r="Y362" s="1"/>
    </row>
    <row r="363" spans="1:2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72"/>
      <c r="O363" s="72"/>
      <c r="P363" s="72"/>
      <c r="Q363" s="72"/>
      <c r="R363" s="72"/>
      <c r="S363" s="72"/>
      <c r="T363" s="36"/>
      <c r="U363" s="1"/>
      <c r="V363" s="1"/>
      <c r="W363" s="3"/>
      <c r="X363" s="1"/>
      <c r="Y363" s="1"/>
    </row>
    <row r="364" spans="1:2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72"/>
      <c r="O364" s="72"/>
      <c r="P364" s="72"/>
      <c r="Q364" s="72"/>
      <c r="R364" s="72"/>
      <c r="S364" s="72"/>
      <c r="T364" s="36"/>
      <c r="U364" s="1"/>
      <c r="V364" s="1"/>
      <c r="W364" s="3"/>
      <c r="X364" s="1"/>
      <c r="Y364" s="1"/>
    </row>
    <row r="365" spans="1:2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72"/>
      <c r="O365" s="72"/>
      <c r="P365" s="72"/>
      <c r="Q365" s="72"/>
      <c r="R365" s="72"/>
      <c r="S365" s="72"/>
      <c r="T365" s="36"/>
      <c r="U365" s="1"/>
      <c r="V365" s="1"/>
      <c r="W365" s="3"/>
      <c r="X365" s="1"/>
      <c r="Y365" s="1"/>
    </row>
    <row r="366" spans="1:2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72"/>
      <c r="O366" s="72"/>
      <c r="P366" s="72"/>
      <c r="Q366" s="72"/>
      <c r="R366" s="72"/>
      <c r="S366" s="72"/>
      <c r="T366" s="36"/>
      <c r="U366" s="1"/>
      <c r="V366" s="1"/>
      <c r="W366" s="3"/>
      <c r="X366" s="1"/>
      <c r="Y366" s="1"/>
    </row>
    <row r="367" spans="1:2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72"/>
      <c r="O367" s="72"/>
      <c r="P367" s="72"/>
      <c r="Q367" s="72"/>
      <c r="R367" s="72"/>
      <c r="S367" s="72"/>
      <c r="T367" s="36"/>
      <c r="U367" s="1"/>
      <c r="V367" s="1"/>
      <c r="W367" s="3"/>
      <c r="X367" s="1"/>
      <c r="Y367" s="1"/>
    </row>
    <row r="368" spans="1:2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72"/>
      <c r="O368" s="72"/>
      <c r="P368" s="72"/>
      <c r="Q368" s="72"/>
      <c r="R368" s="72"/>
      <c r="S368" s="72"/>
      <c r="T368" s="36"/>
      <c r="U368" s="1"/>
      <c r="V368" s="1"/>
      <c r="W368" s="3"/>
      <c r="X368" s="1"/>
      <c r="Y368" s="1"/>
    </row>
    <row r="369" spans="1:2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72"/>
      <c r="O369" s="72"/>
      <c r="P369" s="72"/>
      <c r="Q369" s="72"/>
      <c r="R369" s="72"/>
      <c r="S369" s="72"/>
      <c r="T369" s="36"/>
      <c r="U369" s="1"/>
      <c r="V369" s="1"/>
      <c r="W369" s="3"/>
      <c r="X369" s="1"/>
      <c r="Y369" s="1"/>
    </row>
    <row r="370" spans="1:2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72"/>
      <c r="O370" s="72"/>
      <c r="P370" s="72"/>
      <c r="Q370" s="72"/>
      <c r="R370" s="72"/>
      <c r="S370" s="72"/>
      <c r="T370" s="36"/>
      <c r="U370" s="1"/>
      <c r="V370" s="1"/>
      <c r="W370" s="3"/>
      <c r="X370" s="1"/>
      <c r="Y370" s="1"/>
    </row>
    <row r="371" spans="1:2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72"/>
      <c r="O371" s="72"/>
      <c r="P371" s="72"/>
      <c r="Q371" s="72"/>
      <c r="R371" s="72"/>
      <c r="S371" s="72"/>
      <c r="T371" s="36"/>
      <c r="U371" s="1"/>
      <c r="V371" s="1"/>
      <c r="W371" s="3"/>
      <c r="X371" s="1"/>
      <c r="Y371" s="1"/>
    </row>
    <row r="372" spans="1:2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72"/>
      <c r="O372" s="72"/>
      <c r="P372" s="72"/>
      <c r="Q372" s="72"/>
      <c r="R372" s="72"/>
      <c r="S372" s="72"/>
      <c r="T372" s="36"/>
      <c r="U372" s="1"/>
      <c r="V372" s="1"/>
      <c r="W372" s="3"/>
      <c r="X372" s="1"/>
      <c r="Y372" s="1"/>
    </row>
    <row r="373" spans="1:2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72"/>
      <c r="O373" s="72"/>
      <c r="P373" s="72"/>
      <c r="Q373" s="72"/>
      <c r="R373" s="72"/>
      <c r="S373" s="72"/>
      <c r="T373" s="36"/>
      <c r="U373" s="1"/>
      <c r="V373" s="1"/>
      <c r="W373" s="3"/>
      <c r="X373" s="1"/>
      <c r="Y373" s="1"/>
    </row>
    <row r="374" spans="1:2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72"/>
      <c r="O374" s="72"/>
      <c r="P374" s="72"/>
      <c r="Q374" s="72"/>
      <c r="R374" s="72"/>
      <c r="S374" s="72"/>
      <c r="T374" s="36"/>
      <c r="U374" s="1"/>
      <c r="V374" s="1"/>
      <c r="W374" s="3"/>
      <c r="X374" s="1"/>
      <c r="Y374" s="1"/>
    </row>
    <row r="375" spans="1:2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72"/>
      <c r="O375" s="72"/>
      <c r="P375" s="72"/>
      <c r="Q375" s="72"/>
      <c r="R375" s="72"/>
      <c r="S375" s="72"/>
      <c r="T375" s="36"/>
      <c r="U375" s="1"/>
      <c r="V375" s="1"/>
      <c r="W375" s="3"/>
      <c r="X375" s="1"/>
      <c r="Y375" s="1"/>
    </row>
    <row r="376" spans="1:2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72"/>
      <c r="O376" s="72"/>
      <c r="P376" s="72"/>
      <c r="Q376" s="72"/>
      <c r="R376" s="72"/>
      <c r="S376" s="72"/>
      <c r="T376" s="36"/>
      <c r="U376" s="1"/>
      <c r="V376" s="1"/>
      <c r="W376" s="3"/>
      <c r="X376" s="1"/>
      <c r="Y376" s="1"/>
    </row>
    <row r="377" spans="1:2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72"/>
      <c r="O377" s="72"/>
      <c r="P377" s="72"/>
      <c r="Q377" s="72"/>
      <c r="R377" s="72"/>
      <c r="S377" s="72"/>
      <c r="T377" s="36"/>
      <c r="U377" s="1"/>
      <c r="V377" s="1"/>
      <c r="W377" s="3"/>
      <c r="X377" s="1"/>
      <c r="Y377" s="1"/>
    </row>
    <row r="378" spans="1:2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72"/>
      <c r="O378" s="72"/>
      <c r="P378" s="72"/>
      <c r="Q378" s="72"/>
      <c r="R378" s="72"/>
      <c r="S378" s="72"/>
      <c r="T378" s="36"/>
      <c r="U378" s="1"/>
      <c r="V378" s="1"/>
      <c r="W378" s="3"/>
      <c r="X378" s="1"/>
      <c r="Y378" s="1"/>
    </row>
    <row r="379" spans="1:2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72"/>
      <c r="O379" s="72"/>
      <c r="P379" s="72"/>
      <c r="Q379" s="72"/>
      <c r="R379" s="72"/>
      <c r="S379" s="72"/>
      <c r="T379" s="36"/>
      <c r="U379" s="1"/>
      <c r="V379" s="1"/>
      <c r="W379" s="3"/>
      <c r="X379" s="1"/>
      <c r="Y379" s="1"/>
    </row>
    <row r="380" spans="1:2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72"/>
      <c r="O380" s="72"/>
      <c r="P380" s="72"/>
      <c r="Q380" s="72"/>
      <c r="R380" s="72"/>
      <c r="S380" s="72"/>
      <c r="T380" s="36"/>
      <c r="U380" s="1"/>
      <c r="V380" s="1"/>
      <c r="W380" s="3"/>
      <c r="X380" s="1"/>
      <c r="Y380" s="1"/>
    </row>
    <row r="381" spans="1:2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72"/>
      <c r="O381" s="72"/>
      <c r="P381" s="72"/>
      <c r="Q381" s="72"/>
      <c r="R381" s="72"/>
      <c r="S381" s="72"/>
      <c r="T381" s="36"/>
      <c r="U381" s="1"/>
      <c r="V381" s="1"/>
      <c r="W381" s="3"/>
      <c r="X381" s="1"/>
      <c r="Y381" s="1"/>
    </row>
    <row r="382" spans="1:2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72"/>
      <c r="O382" s="72"/>
      <c r="P382" s="72"/>
      <c r="Q382" s="72"/>
      <c r="R382" s="72"/>
      <c r="S382" s="72"/>
      <c r="T382" s="36"/>
      <c r="U382" s="1"/>
      <c r="V382" s="1"/>
      <c r="W382" s="3"/>
      <c r="X382" s="1"/>
      <c r="Y382" s="1"/>
    </row>
    <row r="383" spans="1:2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72"/>
      <c r="O383" s="72"/>
      <c r="P383" s="72"/>
      <c r="Q383" s="72"/>
      <c r="R383" s="72"/>
      <c r="S383" s="72"/>
      <c r="T383" s="36"/>
      <c r="U383" s="1"/>
      <c r="V383" s="1"/>
      <c r="W383" s="3"/>
      <c r="X383" s="1"/>
      <c r="Y383" s="1"/>
    </row>
    <row r="384" spans="1:2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72"/>
      <c r="O384" s="72"/>
      <c r="P384" s="72"/>
      <c r="Q384" s="72"/>
      <c r="R384" s="72"/>
      <c r="S384" s="72"/>
      <c r="T384" s="36"/>
      <c r="U384" s="1"/>
      <c r="V384" s="1"/>
      <c r="W384" s="3"/>
      <c r="X384" s="1"/>
      <c r="Y384" s="1"/>
    </row>
    <row r="385" spans="1:2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72"/>
      <c r="O385" s="72"/>
      <c r="P385" s="72"/>
      <c r="Q385" s="72"/>
      <c r="R385" s="72"/>
      <c r="S385" s="72"/>
      <c r="T385" s="36"/>
      <c r="U385" s="1"/>
      <c r="V385" s="1"/>
      <c r="W385" s="3"/>
      <c r="X385" s="1"/>
      <c r="Y385" s="1"/>
    </row>
    <row r="386" spans="1:2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72"/>
      <c r="O386" s="72"/>
      <c r="P386" s="72"/>
      <c r="Q386" s="72"/>
      <c r="R386" s="72"/>
      <c r="S386" s="72"/>
      <c r="T386" s="36"/>
      <c r="U386" s="1"/>
      <c r="V386" s="1"/>
      <c r="W386" s="3"/>
      <c r="X386" s="1"/>
      <c r="Y386" s="1"/>
    </row>
    <row r="387" spans="1:2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72"/>
      <c r="O387" s="72"/>
      <c r="P387" s="72"/>
      <c r="Q387" s="72"/>
      <c r="R387" s="72"/>
      <c r="S387" s="72"/>
      <c r="T387" s="36"/>
      <c r="U387" s="1"/>
      <c r="V387" s="1"/>
      <c r="W387" s="3"/>
      <c r="X387" s="1"/>
      <c r="Y387" s="1"/>
    </row>
    <row r="388" spans="1:2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72"/>
      <c r="O388" s="72"/>
      <c r="P388" s="72"/>
      <c r="Q388" s="72"/>
      <c r="R388" s="72"/>
      <c r="S388" s="72"/>
      <c r="T388" s="36"/>
      <c r="U388" s="1"/>
      <c r="V388" s="1"/>
      <c r="W388" s="3"/>
      <c r="X388" s="1"/>
      <c r="Y388" s="1"/>
    </row>
    <row r="389" spans="1:2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72"/>
      <c r="O389" s="72"/>
      <c r="P389" s="72"/>
      <c r="Q389" s="72"/>
      <c r="R389" s="72"/>
      <c r="S389" s="72"/>
      <c r="T389" s="36"/>
      <c r="U389" s="1"/>
      <c r="V389" s="1"/>
      <c r="W389" s="3"/>
      <c r="X389" s="1"/>
      <c r="Y389" s="1"/>
    </row>
    <row r="390" spans="1:2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72"/>
      <c r="O390" s="72"/>
      <c r="P390" s="72"/>
      <c r="Q390" s="72"/>
      <c r="R390" s="72"/>
      <c r="S390" s="72"/>
      <c r="T390" s="36"/>
      <c r="U390" s="1"/>
      <c r="V390" s="1"/>
      <c r="W390" s="3"/>
      <c r="X390" s="1"/>
      <c r="Y390" s="1"/>
    </row>
    <row r="391" spans="1:2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72"/>
      <c r="O391" s="72"/>
      <c r="P391" s="72"/>
      <c r="Q391" s="72"/>
      <c r="R391" s="72"/>
      <c r="S391" s="72"/>
      <c r="T391" s="36"/>
      <c r="U391" s="1"/>
      <c r="V391" s="1"/>
      <c r="W391" s="3"/>
      <c r="X391" s="1"/>
      <c r="Y391" s="1"/>
    </row>
    <row r="392" spans="1:2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72"/>
      <c r="O392" s="72"/>
      <c r="P392" s="72"/>
      <c r="Q392" s="72"/>
      <c r="R392" s="72"/>
      <c r="S392" s="72"/>
      <c r="T392" s="36"/>
      <c r="U392" s="1"/>
      <c r="V392" s="1"/>
      <c r="W392" s="3"/>
      <c r="X392" s="1"/>
      <c r="Y392" s="1"/>
    </row>
    <row r="393" spans="1:2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72"/>
      <c r="O393" s="72"/>
      <c r="P393" s="72"/>
      <c r="Q393" s="72"/>
      <c r="R393" s="72"/>
      <c r="S393" s="72"/>
      <c r="T393" s="36"/>
      <c r="U393" s="1"/>
      <c r="V393" s="1"/>
      <c r="W393" s="3"/>
      <c r="X393" s="1"/>
      <c r="Y393" s="1"/>
    </row>
    <row r="394" spans="1:2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72"/>
      <c r="O394" s="72"/>
      <c r="P394" s="72"/>
      <c r="Q394" s="72"/>
      <c r="R394" s="72"/>
      <c r="S394" s="72"/>
      <c r="T394" s="36"/>
      <c r="U394" s="1"/>
      <c r="V394" s="1"/>
      <c r="W394" s="3"/>
      <c r="X394" s="1"/>
      <c r="Y394" s="1"/>
    </row>
    <row r="395" spans="1:2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72"/>
      <c r="O395" s="72"/>
      <c r="P395" s="72"/>
      <c r="Q395" s="72"/>
      <c r="R395" s="72"/>
      <c r="S395" s="72"/>
      <c r="T395" s="36"/>
      <c r="U395" s="1"/>
      <c r="V395" s="1"/>
      <c r="W395" s="3"/>
      <c r="X395" s="1"/>
      <c r="Y395" s="1"/>
    </row>
    <row r="396" spans="1:2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72"/>
      <c r="O396" s="72"/>
      <c r="P396" s="72"/>
      <c r="Q396" s="72"/>
      <c r="R396" s="72"/>
      <c r="S396" s="72"/>
      <c r="T396" s="36"/>
      <c r="U396" s="1"/>
      <c r="V396" s="1"/>
      <c r="W396" s="3"/>
      <c r="X396" s="1"/>
      <c r="Y396" s="1"/>
    </row>
    <row r="397" spans="1:2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72"/>
      <c r="O397" s="72"/>
      <c r="P397" s="72"/>
      <c r="Q397" s="72"/>
      <c r="R397" s="72"/>
      <c r="S397" s="72"/>
      <c r="T397" s="36"/>
      <c r="U397" s="1"/>
      <c r="V397" s="1"/>
      <c r="W397" s="3"/>
      <c r="X397" s="1"/>
      <c r="Y397" s="1"/>
    </row>
    <row r="398" spans="1:2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72"/>
      <c r="O398" s="72"/>
      <c r="P398" s="72"/>
      <c r="Q398" s="72"/>
      <c r="R398" s="72"/>
      <c r="S398" s="72"/>
      <c r="T398" s="36"/>
      <c r="U398" s="1"/>
      <c r="V398" s="1"/>
      <c r="W398" s="3"/>
      <c r="X398" s="1"/>
      <c r="Y398" s="1"/>
    </row>
    <row r="399" spans="1:2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72"/>
      <c r="O399" s="72"/>
      <c r="P399" s="72"/>
      <c r="Q399" s="72"/>
      <c r="R399" s="72"/>
      <c r="S399" s="72"/>
      <c r="T399" s="36"/>
      <c r="U399" s="1"/>
      <c r="V399" s="1"/>
      <c r="W399" s="3"/>
      <c r="X399" s="1"/>
      <c r="Y399" s="1"/>
    </row>
    <row r="400" spans="1:2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72"/>
      <c r="O400" s="72"/>
      <c r="P400" s="72"/>
      <c r="Q400" s="72"/>
      <c r="R400" s="72"/>
      <c r="S400" s="72"/>
      <c r="T400" s="36"/>
      <c r="U400" s="1"/>
      <c r="V400" s="1"/>
      <c r="W400" s="3"/>
      <c r="X400" s="1"/>
      <c r="Y400" s="1"/>
    </row>
    <row r="401" spans="1:2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72"/>
      <c r="O401" s="72"/>
      <c r="P401" s="72"/>
      <c r="Q401" s="72"/>
      <c r="R401" s="72"/>
      <c r="S401" s="72"/>
      <c r="T401" s="36"/>
      <c r="U401" s="1"/>
      <c r="V401" s="1"/>
      <c r="W401" s="3"/>
      <c r="X401" s="1"/>
      <c r="Y401" s="1"/>
    </row>
    <row r="402" spans="1:2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72"/>
      <c r="O402" s="72"/>
      <c r="P402" s="72"/>
      <c r="Q402" s="72"/>
      <c r="R402" s="72"/>
      <c r="S402" s="72"/>
      <c r="T402" s="36"/>
      <c r="U402" s="1"/>
      <c r="V402" s="1"/>
      <c r="W402" s="3"/>
      <c r="X402" s="1"/>
      <c r="Y402" s="1"/>
    </row>
    <row r="403" spans="1:2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72"/>
      <c r="O403" s="72"/>
      <c r="P403" s="72"/>
      <c r="Q403" s="72"/>
      <c r="R403" s="72"/>
      <c r="S403" s="72"/>
      <c r="T403" s="36"/>
      <c r="U403" s="1"/>
      <c r="V403" s="1"/>
      <c r="W403" s="3"/>
      <c r="X403" s="1"/>
      <c r="Y403" s="1"/>
    </row>
    <row r="404" spans="1:2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72"/>
      <c r="O404" s="72"/>
      <c r="P404" s="72"/>
      <c r="Q404" s="72"/>
      <c r="R404" s="72"/>
      <c r="S404" s="72"/>
      <c r="T404" s="36"/>
      <c r="U404" s="1"/>
      <c r="V404" s="1"/>
      <c r="W404" s="3"/>
      <c r="X404" s="1"/>
      <c r="Y404" s="1"/>
    </row>
    <row r="405" spans="1:2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72"/>
      <c r="O405" s="72"/>
      <c r="P405" s="72"/>
      <c r="Q405" s="72"/>
      <c r="R405" s="72"/>
      <c r="S405" s="72"/>
      <c r="T405" s="36"/>
      <c r="U405" s="1"/>
      <c r="V405" s="1"/>
      <c r="W405" s="3"/>
      <c r="X405" s="1"/>
      <c r="Y405" s="1"/>
    </row>
    <row r="406" spans="1:2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72"/>
      <c r="O406" s="72"/>
      <c r="P406" s="72"/>
      <c r="Q406" s="72"/>
      <c r="R406" s="72"/>
      <c r="S406" s="72"/>
      <c r="T406" s="36"/>
      <c r="U406" s="1"/>
      <c r="V406" s="1"/>
      <c r="W406" s="3"/>
      <c r="X406" s="1"/>
      <c r="Y406" s="1"/>
    </row>
    <row r="407" spans="1:2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72"/>
      <c r="O407" s="72"/>
      <c r="P407" s="72"/>
      <c r="Q407" s="72"/>
      <c r="R407" s="72"/>
      <c r="S407" s="72"/>
      <c r="T407" s="36"/>
      <c r="U407" s="1"/>
      <c r="V407" s="1"/>
      <c r="W407" s="3"/>
      <c r="X407" s="1"/>
      <c r="Y407" s="1"/>
    </row>
    <row r="408" spans="1:2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72"/>
      <c r="O408" s="72"/>
      <c r="P408" s="72"/>
      <c r="Q408" s="72"/>
      <c r="R408" s="72"/>
      <c r="S408" s="72"/>
      <c r="T408" s="36"/>
      <c r="U408" s="1"/>
      <c r="V408" s="1"/>
      <c r="W408" s="3"/>
      <c r="X408" s="1"/>
      <c r="Y408" s="1"/>
    </row>
    <row r="409" spans="1:2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72"/>
      <c r="O409" s="72"/>
      <c r="P409" s="72"/>
      <c r="Q409" s="72"/>
      <c r="R409" s="72"/>
      <c r="S409" s="72"/>
      <c r="T409" s="36"/>
      <c r="U409" s="1"/>
      <c r="V409" s="1"/>
      <c r="W409" s="3"/>
      <c r="X409" s="1"/>
      <c r="Y409" s="1"/>
    </row>
    <row r="410" spans="1:2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72"/>
      <c r="O410" s="72"/>
      <c r="P410" s="72"/>
      <c r="Q410" s="72"/>
      <c r="R410" s="72"/>
      <c r="S410" s="72"/>
      <c r="T410" s="36"/>
      <c r="U410" s="1"/>
      <c r="V410" s="1"/>
      <c r="W410" s="3"/>
      <c r="X410" s="1"/>
      <c r="Y410" s="1"/>
    </row>
    <row r="411" spans="1:2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72"/>
      <c r="O411" s="72"/>
      <c r="P411" s="72"/>
      <c r="Q411" s="72"/>
      <c r="R411" s="72"/>
      <c r="S411" s="72"/>
      <c r="T411" s="36"/>
      <c r="U411" s="1"/>
      <c r="V411" s="1"/>
      <c r="W411" s="3"/>
      <c r="X411" s="1"/>
      <c r="Y411" s="1"/>
    </row>
    <row r="412" spans="1:2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72"/>
      <c r="O412" s="72"/>
      <c r="P412" s="72"/>
      <c r="Q412" s="72"/>
      <c r="R412" s="72"/>
      <c r="S412" s="72"/>
      <c r="T412" s="36"/>
      <c r="U412" s="1"/>
      <c r="V412" s="1"/>
      <c r="W412" s="3"/>
      <c r="X412" s="1"/>
      <c r="Y412" s="1"/>
    </row>
    <row r="413" spans="1:2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72"/>
      <c r="O413" s="72"/>
      <c r="P413" s="72"/>
      <c r="Q413" s="72"/>
      <c r="R413" s="72"/>
      <c r="S413" s="72"/>
      <c r="T413" s="36"/>
      <c r="U413" s="1"/>
      <c r="V413" s="1"/>
      <c r="W413" s="3"/>
      <c r="X413" s="1"/>
      <c r="Y413" s="1"/>
    </row>
    <row r="414" spans="1:2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72"/>
      <c r="O414" s="72"/>
      <c r="P414" s="72"/>
      <c r="Q414" s="72"/>
      <c r="R414" s="72"/>
      <c r="S414" s="72"/>
      <c r="T414" s="36"/>
      <c r="U414" s="1"/>
      <c r="V414" s="1"/>
      <c r="W414" s="3"/>
      <c r="X414" s="1"/>
      <c r="Y414" s="1"/>
    </row>
    <row r="415" spans="1:2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72"/>
      <c r="O415" s="72"/>
      <c r="P415" s="72"/>
      <c r="Q415" s="72"/>
      <c r="R415" s="72"/>
      <c r="S415" s="72"/>
      <c r="T415" s="36"/>
      <c r="U415" s="1"/>
      <c r="V415" s="1"/>
      <c r="W415" s="3"/>
      <c r="X415" s="1"/>
      <c r="Y415" s="1"/>
    </row>
    <row r="416" spans="1:2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72"/>
      <c r="O416" s="72"/>
      <c r="P416" s="72"/>
      <c r="Q416" s="72"/>
      <c r="R416" s="72"/>
      <c r="S416" s="72"/>
      <c r="T416" s="36"/>
      <c r="U416" s="1"/>
      <c r="V416" s="1"/>
      <c r="W416" s="3"/>
      <c r="X416" s="1"/>
      <c r="Y416" s="1"/>
    </row>
    <row r="417" spans="1:2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72"/>
      <c r="O417" s="72"/>
      <c r="P417" s="72"/>
      <c r="Q417" s="72"/>
      <c r="R417" s="72"/>
      <c r="S417" s="72"/>
      <c r="T417" s="36"/>
      <c r="U417" s="1"/>
      <c r="V417" s="1"/>
      <c r="W417" s="3"/>
      <c r="X417" s="1"/>
      <c r="Y417" s="1"/>
    </row>
    <row r="418" spans="1:2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72"/>
      <c r="O418" s="72"/>
      <c r="P418" s="72"/>
      <c r="Q418" s="72"/>
      <c r="R418" s="72"/>
      <c r="S418" s="72"/>
      <c r="T418" s="36"/>
      <c r="U418" s="1"/>
      <c r="V418" s="1"/>
      <c r="W418" s="3"/>
      <c r="X418" s="1"/>
      <c r="Y418" s="1"/>
    </row>
    <row r="419" spans="1:2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72"/>
      <c r="O419" s="72"/>
      <c r="P419" s="72"/>
      <c r="Q419" s="72"/>
      <c r="R419" s="72"/>
      <c r="S419" s="72"/>
      <c r="T419" s="36"/>
      <c r="U419" s="1"/>
      <c r="V419" s="1"/>
      <c r="W419" s="3"/>
      <c r="X419" s="1"/>
      <c r="Y419" s="1"/>
    </row>
    <row r="420" spans="1:2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72"/>
      <c r="O420" s="72"/>
      <c r="P420" s="72"/>
      <c r="Q420" s="72"/>
      <c r="R420" s="72"/>
      <c r="S420" s="72"/>
      <c r="T420" s="36"/>
      <c r="U420" s="1"/>
      <c r="V420" s="1"/>
      <c r="W420" s="3"/>
      <c r="X420" s="1"/>
      <c r="Y420" s="1"/>
    </row>
    <row r="421" spans="1:2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72"/>
      <c r="O421" s="72"/>
      <c r="P421" s="72"/>
      <c r="Q421" s="72"/>
      <c r="R421" s="72"/>
      <c r="S421" s="72"/>
      <c r="T421" s="36"/>
      <c r="U421" s="1"/>
      <c r="V421" s="1"/>
      <c r="W421" s="3"/>
      <c r="X421" s="1"/>
      <c r="Y421" s="1"/>
    </row>
    <row r="422" spans="1:2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72"/>
      <c r="O422" s="72"/>
      <c r="P422" s="72"/>
      <c r="Q422" s="72"/>
      <c r="R422" s="72"/>
      <c r="S422" s="72"/>
      <c r="T422" s="36"/>
      <c r="U422" s="1"/>
      <c r="V422" s="1"/>
      <c r="W422" s="3"/>
      <c r="X422" s="1"/>
      <c r="Y422" s="1"/>
    </row>
    <row r="423" spans="1:2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72"/>
      <c r="O423" s="72"/>
      <c r="P423" s="72"/>
      <c r="Q423" s="72"/>
      <c r="R423" s="72"/>
      <c r="S423" s="72"/>
      <c r="T423" s="36"/>
      <c r="U423" s="1"/>
      <c r="V423" s="1"/>
      <c r="W423" s="3"/>
      <c r="X423" s="1"/>
      <c r="Y423" s="1"/>
    </row>
    <row r="424" spans="1:2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72"/>
      <c r="O424" s="72"/>
      <c r="P424" s="72"/>
      <c r="Q424" s="72"/>
      <c r="R424" s="72"/>
      <c r="S424" s="72"/>
      <c r="T424" s="36"/>
      <c r="U424" s="1"/>
      <c r="V424" s="1"/>
      <c r="W424" s="3"/>
      <c r="X424" s="1"/>
      <c r="Y424" s="1"/>
    </row>
    <row r="425" spans="1:2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72"/>
      <c r="O425" s="72"/>
      <c r="P425" s="72"/>
      <c r="Q425" s="72"/>
      <c r="R425" s="72"/>
      <c r="S425" s="72"/>
      <c r="T425" s="36"/>
      <c r="U425" s="1"/>
      <c r="V425" s="1"/>
      <c r="W425" s="3"/>
      <c r="X425" s="1"/>
      <c r="Y425" s="1"/>
    </row>
    <row r="426" spans="1:2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72"/>
      <c r="O426" s="72"/>
      <c r="P426" s="72"/>
      <c r="Q426" s="72"/>
      <c r="R426" s="72"/>
      <c r="S426" s="72"/>
      <c r="T426" s="36"/>
      <c r="U426" s="1"/>
      <c r="V426" s="1"/>
      <c r="W426" s="3"/>
      <c r="X426" s="1"/>
      <c r="Y426" s="1"/>
    </row>
    <row r="427" spans="1:2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72"/>
      <c r="O427" s="72"/>
      <c r="P427" s="72"/>
      <c r="Q427" s="72"/>
      <c r="R427" s="72"/>
      <c r="S427" s="72"/>
      <c r="T427" s="36"/>
      <c r="U427" s="1"/>
      <c r="V427" s="1"/>
      <c r="W427" s="3"/>
      <c r="X427" s="1"/>
      <c r="Y427" s="1"/>
    </row>
    <row r="428" spans="1:2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72"/>
      <c r="O428" s="72"/>
      <c r="P428" s="72"/>
      <c r="Q428" s="72"/>
      <c r="R428" s="72"/>
      <c r="S428" s="72"/>
      <c r="T428" s="36"/>
      <c r="U428" s="1"/>
      <c r="V428" s="1"/>
      <c r="W428" s="3"/>
      <c r="X428" s="1"/>
      <c r="Y428" s="1"/>
    </row>
    <row r="429" spans="1:2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72"/>
      <c r="O429" s="72"/>
      <c r="P429" s="72"/>
      <c r="Q429" s="72"/>
      <c r="R429" s="72"/>
      <c r="S429" s="72"/>
      <c r="T429" s="36"/>
      <c r="U429" s="1"/>
      <c r="V429" s="1"/>
      <c r="W429" s="3"/>
      <c r="X429" s="1"/>
      <c r="Y429" s="1"/>
    </row>
    <row r="430" spans="1:2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72"/>
      <c r="O430" s="72"/>
      <c r="P430" s="72"/>
      <c r="Q430" s="72"/>
      <c r="R430" s="72"/>
      <c r="S430" s="72"/>
      <c r="T430" s="36"/>
      <c r="U430" s="1"/>
      <c r="V430" s="1"/>
      <c r="W430" s="3"/>
      <c r="X430" s="1"/>
      <c r="Y430" s="1"/>
    </row>
    <row r="431" spans="1:2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72"/>
      <c r="O431" s="72"/>
      <c r="P431" s="72"/>
      <c r="Q431" s="72"/>
      <c r="R431" s="72"/>
      <c r="S431" s="72"/>
      <c r="T431" s="36"/>
      <c r="U431" s="1"/>
      <c r="V431" s="1"/>
      <c r="W431" s="3"/>
      <c r="X431" s="1"/>
      <c r="Y431" s="1"/>
    </row>
    <row r="432" spans="1:2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72"/>
      <c r="O432" s="72"/>
      <c r="P432" s="72"/>
      <c r="Q432" s="72"/>
      <c r="R432" s="72"/>
      <c r="S432" s="72"/>
      <c r="T432" s="36"/>
      <c r="U432" s="1"/>
      <c r="V432" s="1"/>
      <c r="W432" s="3"/>
      <c r="X432" s="1"/>
      <c r="Y432" s="1"/>
    </row>
    <row r="433" spans="1:2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72"/>
      <c r="O433" s="72"/>
      <c r="P433" s="72"/>
      <c r="Q433" s="72"/>
      <c r="R433" s="72"/>
      <c r="S433" s="72"/>
      <c r="T433" s="36"/>
      <c r="U433" s="1"/>
      <c r="V433" s="1"/>
      <c r="W433" s="3"/>
      <c r="X433" s="1"/>
      <c r="Y433" s="1"/>
    </row>
    <row r="434" spans="1:2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72"/>
      <c r="O434" s="72"/>
      <c r="P434" s="72"/>
      <c r="Q434" s="72"/>
      <c r="R434" s="72"/>
      <c r="S434" s="72"/>
      <c r="T434" s="36"/>
      <c r="U434" s="1"/>
      <c r="V434" s="1"/>
      <c r="W434" s="3"/>
      <c r="X434" s="1"/>
      <c r="Y434" s="1"/>
    </row>
    <row r="435" spans="1:2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72"/>
      <c r="O435" s="72"/>
      <c r="P435" s="72"/>
      <c r="Q435" s="72"/>
      <c r="R435" s="72"/>
      <c r="S435" s="72"/>
      <c r="T435" s="36"/>
      <c r="U435" s="1"/>
      <c r="V435" s="1"/>
      <c r="W435" s="3"/>
      <c r="X435" s="1"/>
      <c r="Y435" s="1"/>
    </row>
    <row r="436" spans="1:2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72"/>
      <c r="O436" s="72"/>
      <c r="P436" s="72"/>
      <c r="Q436" s="72"/>
      <c r="R436" s="72"/>
      <c r="S436" s="72"/>
      <c r="T436" s="36"/>
      <c r="U436" s="1"/>
      <c r="V436" s="1"/>
      <c r="W436" s="3"/>
      <c r="X436" s="1"/>
      <c r="Y436" s="1"/>
    </row>
    <row r="437" spans="1:2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72"/>
      <c r="O437" s="72"/>
      <c r="P437" s="72"/>
      <c r="Q437" s="72"/>
      <c r="R437" s="72"/>
      <c r="S437" s="72"/>
      <c r="T437" s="36"/>
      <c r="U437" s="1"/>
      <c r="V437" s="1"/>
      <c r="W437" s="3"/>
      <c r="X437" s="1"/>
      <c r="Y437" s="1"/>
    </row>
    <row r="438" spans="1:2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72"/>
      <c r="O438" s="72"/>
      <c r="P438" s="72"/>
      <c r="Q438" s="72"/>
      <c r="R438" s="72"/>
      <c r="S438" s="72"/>
      <c r="T438" s="36"/>
      <c r="U438" s="1"/>
      <c r="V438" s="1"/>
      <c r="W438" s="3"/>
      <c r="X438" s="1"/>
      <c r="Y438" s="1"/>
    </row>
    <row r="439" spans="1:2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72"/>
      <c r="O439" s="72"/>
      <c r="P439" s="72"/>
      <c r="Q439" s="72"/>
      <c r="R439" s="72"/>
      <c r="S439" s="72"/>
      <c r="T439" s="36"/>
      <c r="U439" s="1"/>
      <c r="V439" s="1"/>
      <c r="W439" s="3"/>
      <c r="X439" s="1"/>
      <c r="Y439" s="1"/>
    </row>
    <row r="440" spans="1:2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72"/>
      <c r="O440" s="72"/>
      <c r="P440" s="72"/>
      <c r="Q440" s="72"/>
      <c r="R440" s="72"/>
      <c r="S440" s="72"/>
      <c r="T440" s="36"/>
      <c r="U440" s="1"/>
      <c r="V440" s="1"/>
      <c r="W440" s="3"/>
      <c r="X440" s="1"/>
      <c r="Y440" s="1"/>
    </row>
    <row r="441" spans="1:2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72"/>
      <c r="O441" s="72"/>
      <c r="P441" s="72"/>
      <c r="Q441" s="72"/>
      <c r="R441" s="72"/>
      <c r="S441" s="72"/>
      <c r="T441" s="36"/>
      <c r="U441" s="1"/>
      <c r="V441" s="1"/>
      <c r="W441" s="3"/>
      <c r="X441" s="1"/>
      <c r="Y441" s="1"/>
    </row>
    <row r="442" spans="1:2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72"/>
      <c r="O442" s="72"/>
      <c r="P442" s="72"/>
      <c r="Q442" s="72"/>
      <c r="R442" s="72"/>
      <c r="S442" s="72"/>
      <c r="T442" s="36"/>
      <c r="U442" s="1"/>
      <c r="V442" s="1"/>
      <c r="W442" s="3"/>
      <c r="X442" s="1"/>
      <c r="Y442" s="1"/>
    </row>
    <row r="443" spans="1:2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72"/>
      <c r="O443" s="72"/>
      <c r="P443" s="72"/>
      <c r="Q443" s="72"/>
      <c r="R443" s="72"/>
      <c r="S443" s="72"/>
      <c r="T443" s="36"/>
      <c r="U443" s="1"/>
      <c r="V443" s="1"/>
      <c r="W443" s="3"/>
      <c r="X443" s="1"/>
      <c r="Y443" s="1"/>
    </row>
    <row r="444" spans="1:2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72"/>
      <c r="O444" s="72"/>
      <c r="P444" s="72"/>
      <c r="Q444" s="72"/>
      <c r="R444" s="72"/>
      <c r="S444" s="72"/>
      <c r="T444" s="36"/>
      <c r="U444" s="1"/>
      <c r="V444" s="1"/>
      <c r="W444" s="3"/>
      <c r="X444" s="1"/>
      <c r="Y444" s="1"/>
    </row>
    <row r="445" spans="1:2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72"/>
      <c r="O445" s="72"/>
      <c r="P445" s="72"/>
      <c r="Q445" s="72"/>
      <c r="R445" s="72"/>
      <c r="S445" s="72"/>
      <c r="T445" s="36"/>
      <c r="U445" s="1"/>
      <c r="V445" s="1"/>
      <c r="W445" s="3"/>
      <c r="X445" s="1"/>
      <c r="Y445" s="1"/>
    </row>
    <row r="446" spans="1:2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72"/>
      <c r="O446" s="72"/>
      <c r="P446" s="72"/>
      <c r="Q446" s="72"/>
      <c r="R446" s="72"/>
      <c r="S446" s="72"/>
      <c r="T446" s="36"/>
      <c r="U446" s="1"/>
      <c r="V446" s="1"/>
      <c r="W446" s="3"/>
      <c r="X446" s="1"/>
      <c r="Y446" s="1"/>
    </row>
    <row r="447" spans="1:2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72"/>
      <c r="O447" s="72"/>
      <c r="P447" s="72"/>
      <c r="Q447" s="72"/>
      <c r="R447" s="72"/>
      <c r="S447" s="72"/>
      <c r="T447" s="36"/>
      <c r="U447" s="1"/>
      <c r="V447" s="1"/>
      <c r="W447" s="3"/>
      <c r="X447" s="1"/>
      <c r="Y447" s="1"/>
    </row>
    <row r="448" spans="1:2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72"/>
      <c r="O448" s="72"/>
      <c r="P448" s="72"/>
      <c r="Q448" s="72"/>
      <c r="R448" s="72"/>
      <c r="S448" s="72"/>
      <c r="T448" s="36"/>
      <c r="U448" s="1"/>
      <c r="V448" s="1"/>
      <c r="W448" s="3"/>
      <c r="X448" s="1"/>
      <c r="Y448" s="1"/>
    </row>
    <row r="449" spans="1:2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72"/>
      <c r="O449" s="72"/>
      <c r="P449" s="72"/>
      <c r="Q449" s="72"/>
      <c r="R449" s="72"/>
      <c r="S449" s="72"/>
      <c r="T449" s="36"/>
      <c r="U449" s="1"/>
      <c r="V449" s="1"/>
      <c r="W449" s="3"/>
      <c r="X449" s="1"/>
      <c r="Y449" s="1"/>
    </row>
    <row r="450" spans="1:2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72"/>
      <c r="O450" s="72"/>
      <c r="P450" s="72"/>
      <c r="Q450" s="72"/>
      <c r="R450" s="72"/>
      <c r="S450" s="72"/>
      <c r="T450" s="36"/>
      <c r="U450" s="1"/>
      <c r="V450" s="1"/>
      <c r="W450" s="3"/>
      <c r="X450" s="1"/>
      <c r="Y450" s="1"/>
    </row>
    <row r="451" spans="1:2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72"/>
      <c r="O451" s="72"/>
      <c r="P451" s="72"/>
      <c r="Q451" s="72"/>
      <c r="R451" s="72"/>
      <c r="S451" s="72"/>
      <c r="T451" s="36"/>
      <c r="U451" s="1"/>
      <c r="V451" s="1"/>
      <c r="W451" s="3"/>
      <c r="X451" s="1"/>
      <c r="Y451" s="1"/>
    </row>
    <row r="452" spans="1:2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72"/>
      <c r="O452" s="72"/>
      <c r="P452" s="72"/>
      <c r="Q452" s="72"/>
      <c r="R452" s="72"/>
      <c r="S452" s="72"/>
      <c r="T452" s="36"/>
      <c r="U452" s="1"/>
      <c r="V452" s="1"/>
      <c r="W452" s="3"/>
      <c r="X452" s="1"/>
      <c r="Y452" s="1"/>
    </row>
    <row r="453" spans="1:2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72"/>
      <c r="O453" s="72"/>
      <c r="P453" s="72"/>
      <c r="Q453" s="72"/>
      <c r="R453" s="72"/>
      <c r="S453" s="72"/>
      <c r="T453" s="36"/>
      <c r="U453" s="1"/>
      <c r="V453" s="1"/>
      <c r="W453" s="3"/>
      <c r="X453" s="1"/>
      <c r="Y453" s="1"/>
    </row>
    <row r="454" spans="1:2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72"/>
      <c r="O454" s="72"/>
      <c r="P454" s="72"/>
      <c r="Q454" s="72"/>
      <c r="R454" s="72"/>
      <c r="S454" s="72"/>
      <c r="T454" s="36"/>
      <c r="U454" s="1"/>
      <c r="V454" s="1"/>
      <c r="W454" s="3"/>
      <c r="X454" s="1"/>
      <c r="Y454" s="1"/>
    </row>
    <row r="455" spans="1:2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72"/>
      <c r="O455" s="72"/>
      <c r="P455" s="72"/>
      <c r="Q455" s="72"/>
      <c r="R455" s="72"/>
      <c r="S455" s="72"/>
      <c r="T455" s="36"/>
      <c r="U455" s="1"/>
      <c r="V455" s="1"/>
      <c r="W455" s="3"/>
      <c r="X455" s="1"/>
      <c r="Y455" s="1"/>
    </row>
    <row r="456" spans="1:2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72"/>
      <c r="O456" s="72"/>
      <c r="P456" s="72"/>
      <c r="Q456" s="72"/>
      <c r="R456" s="72"/>
      <c r="S456" s="72"/>
      <c r="T456" s="36"/>
      <c r="U456" s="1"/>
      <c r="V456" s="1"/>
      <c r="W456" s="3"/>
      <c r="X456" s="1"/>
      <c r="Y456" s="1"/>
    </row>
    <row r="457" spans="1:2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72"/>
      <c r="O457" s="72"/>
      <c r="P457" s="72"/>
      <c r="Q457" s="72"/>
      <c r="R457" s="72"/>
      <c r="S457" s="72"/>
      <c r="T457" s="36"/>
      <c r="U457" s="1"/>
      <c r="V457" s="1"/>
      <c r="W457" s="3"/>
      <c r="X457" s="1"/>
      <c r="Y457" s="1"/>
    </row>
    <row r="458" spans="1:2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72"/>
      <c r="O458" s="72"/>
      <c r="P458" s="72"/>
      <c r="Q458" s="72"/>
      <c r="R458" s="72"/>
      <c r="S458" s="72"/>
      <c r="T458" s="36"/>
      <c r="U458" s="1"/>
      <c r="V458" s="1"/>
      <c r="W458" s="3"/>
      <c r="X458" s="1"/>
      <c r="Y458" s="1"/>
    </row>
    <row r="459" spans="1:2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72"/>
      <c r="O459" s="72"/>
      <c r="P459" s="72"/>
      <c r="Q459" s="72"/>
      <c r="R459" s="72"/>
      <c r="S459" s="72"/>
      <c r="T459" s="36"/>
      <c r="U459" s="1"/>
      <c r="V459" s="1"/>
      <c r="W459" s="3"/>
      <c r="X459" s="1"/>
      <c r="Y459" s="1"/>
    </row>
    <row r="460" spans="1:2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72"/>
      <c r="O460" s="72"/>
      <c r="P460" s="72"/>
      <c r="Q460" s="72"/>
      <c r="R460" s="72"/>
      <c r="S460" s="72"/>
      <c r="T460" s="36"/>
      <c r="U460" s="1"/>
      <c r="V460" s="1"/>
      <c r="W460" s="3"/>
      <c r="X460" s="1"/>
      <c r="Y460" s="1"/>
    </row>
    <row r="461" spans="1:2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72"/>
      <c r="O461" s="72"/>
      <c r="P461" s="72"/>
      <c r="Q461" s="72"/>
      <c r="R461" s="72"/>
      <c r="S461" s="72"/>
      <c r="T461" s="36"/>
      <c r="U461" s="1"/>
      <c r="V461" s="1"/>
      <c r="W461" s="3"/>
      <c r="X461" s="1"/>
      <c r="Y461" s="1"/>
    </row>
    <row r="462" spans="1:2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72"/>
      <c r="O462" s="72"/>
      <c r="P462" s="72"/>
      <c r="Q462" s="72"/>
      <c r="R462" s="72"/>
      <c r="S462" s="72"/>
      <c r="T462" s="36"/>
      <c r="U462" s="1"/>
      <c r="V462" s="1"/>
      <c r="W462" s="3"/>
      <c r="X462" s="1"/>
      <c r="Y462" s="1"/>
    </row>
    <row r="463" spans="1:2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72"/>
      <c r="O463" s="72"/>
      <c r="P463" s="72"/>
      <c r="Q463" s="72"/>
      <c r="R463" s="72"/>
      <c r="S463" s="72"/>
      <c r="T463" s="36"/>
      <c r="U463" s="1"/>
      <c r="V463" s="1"/>
      <c r="W463" s="3"/>
      <c r="X463" s="1"/>
      <c r="Y463" s="1"/>
    </row>
    <row r="464" spans="1:2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72"/>
      <c r="O464" s="72"/>
      <c r="P464" s="72"/>
      <c r="Q464" s="72"/>
      <c r="R464" s="72"/>
      <c r="S464" s="72"/>
      <c r="T464" s="36"/>
      <c r="U464" s="1"/>
      <c r="V464" s="1"/>
      <c r="W464" s="3"/>
      <c r="X464" s="1"/>
      <c r="Y464" s="1"/>
    </row>
    <row r="465" spans="1:2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72"/>
      <c r="O465" s="72"/>
      <c r="P465" s="72"/>
      <c r="Q465" s="72"/>
      <c r="R465" s="72"/>
      <c r="S465" s="72"/>
      <c r="T465" s="36"/>
      <c r="U465" s="1"/>
      <c r="V465" s="1"/>
      <c r="W465" s="3"/>
      <c r="X465" s="1"/>
      <c r="Y465" s="1"/>
    </row>
    <row r="466" spans="1:2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72"/>
      <c r="O466" s="72"/>
      <c r="P466" s="72"/>
      <c r="Q466" s="72"/>
      <c r="R466" s="72"/>
      <c r="S466" s="72"/>
      <c r="T466" s="36"/>
      <c r="U466" s="1"/>
      <c r="V466" s="1"/>
      <c r="W466" s="3"/>
      <c r="X466" s="1"/>
      <c r="Y466" s="1"/>
    </row>
    <row r="467" spans="1:2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72"/>
      <c r="O467" s="72"/>
      <c r="P467" s="72"/>
      <c r="Q467" s="72"/>
      <c r="R467" s="72"/>
      <c r="S467" s="72"/>
      <c r="T467" s="36"/>
      <c r="U467" s="1"/>
      <c r="V467" s="1"/>
      <c r="W467" s="3"/>
      <c r="X467" s="1"/>
      <c r="Y467" s="1"/>
    </row>
    <row r="468" spans="1:2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72"/>
      <c r="O468" s="72"/>
      <c r="P468" s="72"/>
      <c r="Q468" s="72"/>
      <c r="R468" s="72"/>
      <c r="S468" s="72"/>
      <c r="T468" s="36"/>
      <c r="U468" s="1"/>
      <c r="V468" s="1"/>
      <c r="W468" s="3"/>
      <c r="X468" s="1"/>
      <c r="Y468" s="1"/>
    </row>
    <row r="469" spans="1:2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72"/>
      <c r="O469" s="72"/>
      <c r="P469" s="72"/>
      <c r="Q469" s="72"/>
      <c r="R469" s="72"/>
      <c r="S469" s="72"/>
      <c r="T469" s="36"/>
      <c r="U469" s="1"/>
      <c r="V469" s="1"/>
      <c r="W469" s="3"/>
      <c r="X469" s="1"/>
      <c r="Y469" s="1"/>
    </row>
    <row r="470" spans="1:2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72"/>
      <c r="O470" s="72"/>
      <c r="P470" s="72"/>
      <c r="Q470" s="72"/>
      <c r="R470" s="72"/>
      <c r="S470" s="72"/>
      <c r="T470" s="36"/>
      <c r="U470" s="1"/>
      <c r="V470" s="1"/>
      <c r="W470" s="3"/>
      <c r="X470" s="1"/>
      <c r="Y470" s="1"/>
    </row>
    <row r="471" spans="1:2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72"/>
      <c r="O471" s="72"/>
      <c r="P471" s="72"/>
      <c r="Q471" s="72"/>
      <c r="R471" s="72"/>
      <c r="S471" s="72"/>
      <c r="T471" s="36"/>
      <c r="U471" s="1"/>
      <c r="V471" s="1"/>
      <c r="W471" s="3"/>
      <c r="X471" s="1"/>
      <c r="Y471" s="1"/>
    </row>
    <row r="472" spans="1:2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72"/>
      <c r="O472" s="72"/>
      <c r="P472" s="72"/>
      <c r="Q472" s="72"/>
      <c r="R472" s="72"/>
      <c r="S472" s="72"/>
      <c r="T472" s="36"/>
      <c r="U472" s="1"/>
      <c r="V472" s="1"/>
      <c r="W472" s="3"/>
      <c r="X472" s="1"/>
      <c r="Y472" s="1"/>
    </row>
    <row r="473" spans="1:2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72"/>
      <c r="O473" s="72"/>
      <c r="P473" s="72"/>
      <c r="Q473" s="72"/>
      <c r="R473" s="72"/>
      <c r="S473" s="72"/>
      <c r="T473" s="36"/>
      <c r="U473" s="1"/>
      <c r="V473" s="1"/>
      <c r="W473" s="3"/>
      <c r="X473" s="1"/>
      <c r="Y473" s="1"/>
    </row>
    <row r="474" spans="1:2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72"/>
      <c r="O474" s="72"/>
      <c r="P474" s="72"/>
      <c r="Q474" s="72"/>
      <c r="R474" s="72"/>
      <c r="S474" s="72"/>
      <c r="T474" s="36"/>
      <c r="U474" s="1"/>
      <c r="V474" s="1"/>
      <c r="W474" s="3"/>
      <c r="X474" s="1"/>
      <c r="Y474" s="1"/>
    </row>
    <row r="475" spans="1:2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72"/>
      <c r="O475" s="72"/>
      <c r="P475" s="72"/>
      <c r="Q475" s="72"/>
      <c r="R475" s="72"/>
      <c r="S475" s="72"/>
      <c r="T475" s="36"/>
      <c r="U475" s="1"/>
      <c r="V475" s="1"/>
      <c r="W475" s="3"/>
      <c r="X475" s="1"/>
      <c r="Y475" s="1"/>
    </row>
    <row r="476" spans="1:2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72"/>
      <c r="O476" s="72"/>
      <c r="P476" s="72"/>
      <c r="Q476" s="72"/>
      <c r="R476" s="72"/>
      <c r="S476" s="72"/>
      <c r="T476" s="36"/>
      <c r="U476" s="1"/>
      <c r="V476" s="1"/>
      <c r="W476" s="3"/>
      <c r="X476" s="1"/>
      <c r="Y476" s="1"/>
    </row>
    <row r="477" spans="1:2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72"/>
      <c r="O477" s="72"/>
      <c r="P477" s="72"/>
      <c r="Q477" s="72"/>
      <c r="R477" s="72"/>
      <c r="S477" s="72"/>
      <c r="T477" s="36"/>
      <c r="U477" s="1"/>
      <c r="V477" s="1"/>
      <c r="W477" s="3"/>
      <c r="X477" s="1"/>
      <c r="Y477" s="1"/>
    </row>
    <row r="478" spans="1:2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72"/>
      <c r="O478" s="72"/>
      <c r="P478" s="72"/>
      <c r="Q478" s="72"/>
      <c r="R478" s="72"/>
      <c r="S478" s="72"/>
      <c r="T478" s="36"/>
      <c r="U478" s="1"/>
      <c r="V478" s="1"/>
      <c r="W478" s="3"/>
      <c r="X478" s="1"/>
      <c r="Y478" s="1"/>
    </row>
    <row r="479" spans="1:2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72"/>
      <c r="O479" s="72"/>
      <c r="P479" s="72"/>
      <c r="Q479" s="72"/>
      <c r="R479" s="72"/>
      <c r="S479" s="72"/>
      <c r="T479" s="36"/>
      <c r="U479" s="1"/>
      <c r="V479" s="1"/>
      <c r="W479" s="3"/>
      <c r="X479" s="1"/>
      <c r="Y479" s="1"/>
    </row>
    <row r="480" spans="1:2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72"/>
      <c r="O480" s="72"/>
      <c r="P480" s="72"/>
      <c r="Q480" s="72"/>
      <c r="R480" s="72"/>
      <c r="S480" s="72"/>
      <c r="T480" s="36"/>
      <c r="U480" s="1"/>
      <c r="V480" s="1"/>
      <c r="W480" s="3"/>
      <c r="X480" s="1"/>
      <c r="Y480" s="1"/>
    </row>
    <row r="481" spans="1:2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72"/>
      <c r="O481" s="72"/>
      <c r="P481" s="72"/>
      <c r="Q481" s="72"/>
      <c r="R481" s="72"/>
      <c r="S481" s="72"/>
      <c r="T481" s="36"/>
      <c r="U481" s="1"/>
      <c r="V481" s="1"/>
      <c r="W481" s="3"/>
      <c r="X481" s="1"/>
      <c r="Y481" s="1"/>
    </row>
    <row r="482" spans="1:2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72"/>
      <c r="O482" s="72"/>
      <c r="P482" s="72"/>
      <c r="Q482" s="72"/>
      <c r="R482" s="72"/>
      <c r="S482" s="72"/>
      <c r="T482" s="36"/>
      <c r="U482" s="1"/>
      <c r="V482" s="1"/>
      <c r="W482" s="3"/>
      <c r="X482" s="1"/>
      <c r="Y482" s="1"/>
    </row>
    <row r="483" spans="1:2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72"/>
      <c r="O483" s="72"/>
      <c r="P483" s="72"/>
      <c r="Q483" s="72"/>
      <c r="R483" s="72"/>
      <c r="S483" s="72"/>
      <c r="T483" s="36"/>
      <c r="U483" s="1"/>
      <c r="V483" s="1"/>
      <c r="W483" s="3"/>
      <c r="X483" s="1"/>
      <c r="Y483" s="1"/>
    </row>
    <row r="484" spans="1:2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72"/>
      <c r="O484" s="72"/>
      <c r="P484" s="72"/>
      <c r="Q484" s="72"/>
      <c r="R484" s="72"/>
      <c r="S484" s="72"/>
      <c r="T484" s="36"/>
      <c r="U484" s="1"/>
      <c r="V484" s="1"/>
      <c r="W484" s="3"/>
      <c r="X484" s="1"/>
      <c r="Y484" s="1"/>
    </row>
    <row r="485" spans="1:2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72"/>
      <c r="O485" s="72"/>
      <c r="P485" s="72"/>
      <c r="Q485" s="72"/>
      <c r="R485" s="72"/>
      <c r="S485" s="72"/>
      <c r="T485" s="36"/>
      <c r="U485" s="1"/>
      <c r="V485" s="1"/>
      <c r="W485" s="3"/>
      <c r="X485" s="1"/>
      <c r="Y485" s="1"/>
    </row>
    <row r="486" spans="1:2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72"/>
      <c r="O486" s="72"/>
      <c r="P486" s="72"/>
      <c r="Q486" s="72"/>
      <c r="R486" s="72"/>
      <c r="S486" s="72"/>
      <c r="T486" s="36"/>
      <c r="U486" s="1"/>
      <c r="V486" s="1"/>
      <c r="W486" s="3"/>
      <c r="X486" s="1"/>
      <c r="Y486" s="1"/>
    </row>
    <row r="487" spans="1:2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72"/>
      <c r="O487" s="72"/>
      <c r="P487" s="72"/>
      <c r="Q487" s="72"/>
      <c r="R487" s="72"/>
      <c r="S487" s="72"/>
      <c r="T487" s="36"/>
      <c r="U487" s="1"/>
      <c r="V487" s="1"/>
      <c r="W487" s="3"/>
      <c r="X487" s="1"/>
      <c r="Y487" s="1"/>
    </row>
    <row r="488" spans="1:2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72"/>
      <c r="O488" s="72"/>
      <c r="P488" s="72"/>
      <c r="Q488" s="72"/>
      <c r="R488" s="72"/>
      <c r="S488" s="72"/>
      <c r="T488" s="36"/>
      <c r="U488" s="1"/>
      <c r="V488" s="1"/>
      <c r="W488" s="3"/>
      <c r="X488" s="1"/>
      <c r="Y488" s="1"/>
    </row>
    <row r="489" spans="1:2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72"/>
      <c r="O489" s="72"/>
      <c r="P489" s="72"/>
      <c r="Q489" s="72"/>
      <c r="R489" s="72"/>
      <c r="S489" s="72"/>
      <c r="T489" s="36"/>
      <c r="U489" s="1"/>
      <c r="V489" s="1"/>
      <c r="W489" s="3"/>
      <c r="X489" s="1"/>
      <c r="Y489" s="1"/>
    </row>
    <row r="490" spans="1:2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72"/>
      <c r="O490" s="72"/>
      <c r="P490" s="72"/>
      <c r="Q490" s="72"/>
      <c r="R490" s="72"/>
      <c r="S490" s="72"/>
      <c r="T490" s="36"/>
      <c r="U490" s="1"/>
      <c r="V490" s="1"/>
      <c r="W490" s="3"/>
      <c r="X490" s="1"/>
      <c r="Y490" s="1"/>
    </row>
    <row r="491" spans="1:2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72"/>
      <c r="O491" s="72"/>
      <c r="P491" s="72"/>
      <c r="Q491" s="72"/>
      <c r="R491" s="72"/>
      <c r="S491" s="72"/>
      <c r="T491" s="36"/>
      <c r="U491" s="1"/>
      <c r="V491" s="1"/>
      <c r="W491" s="3"/>
      <c r="X491" s="1"/>
      <c r="Y491" s="1"/>
    </row>
    <row r="492" spans="1:2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72"/>
      <c r="O492" s="72"/>
      <c r="P492" s="72"/>
      <c r="Q492" s="72"/>
      <c r="R492" s="72"/>
      <c r="S492" s="72"/>
      <c r="T492" s="36"/>
      <c r="U492" s="1"/>
      <c r="V492" s="1"/>
      <c r="W492" s="3"/>
      <c r="X492" s="1"/>
      <c r="Y492" s="1"/>
    </row>
    <row r="493" spans="1:2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72"/>
      <c r="O493" s="72"/>
      <c r="P493" s="72"/>
      <c r="Q493" s="72"/>
      <c r="R493" s="72"/>
      <c r="S493" s="72"/>
      <c r="T493" s="36"/>
      <c r="U493" s="1"/>
      <c r="V493" s="1"/>
      <c r="W493" s="3"/>
      <c r="X493" s="1"/>
      <c r="Y493" s="1"/>
    </row>
    <row r="494" spans="1:2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72"/>
      <c r="O494" s="72"/>
      <c r="P494" s="72"/>
      <c r="Q494" s="72"/>
      <c r="R494" s="72"/>
      <c r="S494" s="72"/>
      <c r="T494" s="36"/>
      <c r="U494" s="1"/>
      <c r="V494" s="1"/>
      <c r="W494" s="3"/>
      <c r="X494" s="1"/>
      <c r="Y494" s="1"/>
    </row>
    <row r="495" spans="1:2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72"/>
      <c r="O495" s="72"/>
      <c r="P495" s="72"/>
      <c r="Q495" s="72"/>
      <c r="R495" s="72"/>
      <c r="S495" s="72"/>
      <c r="T495" s="36"/>
      <c r="U495" s="1"/>
      <c r="V495" s="1"/>
      <c r="W495" s="3"/>
      <c r="X495" s="1"/>
      <c r="Y495" s="1"/>
    </row>
    <row r="496" spans="1:2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72"/>
      <c r="O496" s="72"/>
      <c r="P496" s="72"/>
      <c r="Q496" s="72"/>
      <c r="R496" s="72"/>
      <c r="S496" s="72"/>
      <c r="T496" s="36"/>
      <c r="U496" s="1"/>
      <c r="V496" s="1"/>
      <c r="W496" s="3"/>
      <c r="X496" s="1"/>
      <c r="Y496" s="1"/>
    </row>
    <row r="497" spans="1:2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72"/>
      <c r="O497" s="72"/>
      <c r="P497" s="72"/>
      <c r="Q497" s="72"/>
      <c r="R497" s="72"/>
      <c r="S497" s="72"/>
      <c r="T497" s="36"/>
      <c r="U497" s="1"/>
      <c r="V497" s="1"/>
      <c r="W497" s="3"/>
      <c r="X497" s="1"/>
      <c r="Y497" s="1"/>
    </row>
    <row r="498" spans="1:2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72"/>
      <c r="O498" s="72"/>
      <c r="P498" s="72"/>
      <c r="Q498" s="72"/>
      <c r="R498" s="72"/>
      <c r="S498" s="72"/>
      <c r="T498" s="36"/>
      <c r="U498" s="1"/>
      <c r="V498" s="1"/>
      <c r="W498" s="3"/>
      <c r="X498" s="1"/>
      <c r="Y498" s="1"/>
    </row>
    <row r="499" spans="1:2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72"/>
      <c r="O499" s="72"/>
      <c r="P499" s="72"/>
      <c r="Q499" s="72"/>
      <c r="R499" s="72"/>
      <c r="S499" s="72"/>
      <c r="T499" s="36"/>
      <c r="U499" s="1"/>
      <c r="V499" s="1"/>
      <c r="W499" s="3"/>
      <c r="X499" s="1"/>
      <c r="Y499" s="1"/>
    </row>
    <row r="500" spans="1:2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72"/>
      <c r="O500" s="72"/>
      <c r="P500" s="72"/>
      <c r="Q500" s="72"/>
      <c r="R500" s="72"/>
      <c r="S500" s="72"/>
      <c r="T500" s="36"/>
      <c r="U500" s="1"/>
      <c r="V500" s="1"/>
      <c r="W500" s="3"/>
      <c r="X500" s="1"/>
      <c r="Y500" s="1"/>
    </row>
    <row r="501" spans="1:2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72"/>
      <c r="O501" s="72"/>
      <c r="P501" s="72"/>
      <c r="Q501" s="72"/>
      <c r="R501" s="72"/>
      <c r="S501" s="72"/>
      <c r="T501" s="36"/>
      <c r="U501" s="1"/>
      <c r="V501" s="1"/>
      <c r="W501" s="3"/>
      <c r="X501" s="1"/>
      <c r="Y501" s="1"/>
    </row>
    <row r="502" spans="1:2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72"/>
      <c r="O502" s="72"/>
      <c r="P502" s="72"/>
      <c r="Q502" s="72"/>
      <c r="R502" s="72"/>
      <c r="S502" s="72"/>
      <c r="T502" s="36"/>
      <c r="U502" s="1"/>
      <c r="V502" s="1"/>
      <c r="W502" s="3"/>
      <c r="X502" s="1"/>
      <c r="Y502" s="1"/>
    </row>
    <row r="503" spans="1:2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72"/>
      <c r="O503" s="72"/>
      <c r="P503" s="72"/>
      <c r="Q503" s="72"/>
      <c r="R503" s="72"/>
      <c r="S503" s="72"/>
      <c r="T503" s="36"/>
      <c r="U503" s="1"/>
      <c r="V503" s="1"/>
      <c r="W503" s="3"/>
      <c r="X503" s="1"/>
      <c r="Y503" s="1"/>
    </row>
    <row r="504" spans="1:2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72"/>
      <c r="O504" s="72"/>
      <c r="P504" s="72"/>
      <c r="Q504" s="72"/>
      <c r="R504" s="72"/>
      <c r="S504" s="72"/>
      <c r="T504" s="36"/>
      <c r="U504" s="1"/>
      <c r="V504" s="1"/>
      <c r="W504" s="3"/>
      <c r="X504" s="1"/>
      <c r="Y504" s="1"/>
    </row>
    <row r="505" spans="1:2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72"/>
      <c r="O505" s="72"/>
      <c r="P505" s="72"/>
      <c r="Q505" s="72"/>
      <c r="R505" s="72"/>
      <c r="S505" s="72"/>
      <c r="T505" s="36"/>
      <c r="U505" s="1"/>
      <c r="V505" s="1"/>
      <c r="W505" s="3"/>
      <c r="X505" s="1"/>
      <c r="Y505" s="1"/>
    </row>
    <row r="506" spans="1:2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72"/>
      <c r="O506" s="72"/>
      <c r="P506" s="72"/>
      <c r="Q506" s="72"/>
      <c r="R506" s="72"/>
      <c r="S506" s="72"/>
      <c r="T506" s="36"/>
      <c r="U506" s="1"/>
      <c r="V506" s="1"/>
      <c r="W506" s="3"/>
      <c r="X506" s="1"/>
      <c r="Y506" s="1"/>
    </row>
    <row r="507" spans="1:2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72"/>
      <c r="O507" s="72"/>
      <c r="P507" s="72"/>
      <c r="Q507" s="72"/>
      <c r="R507" s="72"/>
      <c r="S507" s="72"/>
      <c r="T507" s="36"/>
      <c r="U507" s="1"/>
      <c r="V507" s="1"/>
      <c r="W507" s="3"/>
      <c r="X507" s="1"/>
      <c r="Y507" s="1"/>
    </row>
    <row r="508" spans="1:2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72"/>
      <c r="O508" s="72"/>
      <c r="P508" s="72"/>
      <c r="Q508" s="72"/>
      <c r="R508" s="72"/>
      <c r="S508" s="72"/>
      <c r="T508" s="36"/>
      <c r="U508" s="1"/>
      <c r="V508" s="1"/>
      <c r="W508" s="3"/>
      <c r="X508" s="1"/>
      <c r="Y508" s="1"/>
    </row>
    <row r="509" spans="1:2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72"/>
      <c r="O509" s="72"/>
      <c r="P509" s="72"/>
      <c r="Q509" s="72"/>
      <c r="R509" s="72"/>
      <c r="S509" s="72"/>
      <c r="T509" s="36"/>
      <c r="U509" s="1"/>
      <c r="V509" s="1"/>
      <c r="W509" s="3"/>
      <c r="X509" s="1"/>
      <c r="Y509" s="1"/>
    </row>
    <row r="510" spans="1:2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72"/>
      <c r="O510" s="72"/>
      <c r="P510" s="72"/>
      <c r="Q510" s="72"/>
      <c r="R510" s="72"/>
      <c r="S510" s="72"/>
      <c r="T510" s="36"/>
      <c r="U510" s="1"/>
      <c r="V510" s="1"/>
      <c r="W510" s="3"/>
      <c r="X510" s="1"/>
      <c r="Y510" s="1"/>
    </row>
    <row r="511" spans="1:2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72"/>
      <c r="O511" s="72"/>
      <c r="P511" s="72"/>
      <c r="Q511" s="72"/>
      <c r="R511" s="72"/>
      <c r="S511" s="72"/>
      <c r="T511" s="36"/>
      <c r="U511" s="1"/>
      <c r="V511" s="1"/>
      <c r="W511" s="3"/>
      <c r="X511" s="1"/>
      <c r="Y511" s="1"/>
    </row>
    <row r="512" spans="1:2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72"/>
      <c r="O512" s="72"/>
      <c r="P512" s="72"/>
      <c r="Q512" s="72"/>
      <c r="R512" s="72"/>
      <c r="S512" s="72"/>
      <c r="T512" s="36"/>
      <c r="U512" s="1"/>
      <c r="V512" s="1"/>
      <c r="W512" s="3"/>
      <c r="X512" s="1"/>
      <c r="Y512" s="1"/>
    </row>
    <row r="513" spans="1:2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72"/>
      <c r="O513" s="72"/>
      <c r="P513" s="72"/>
      <c r="Q513" s="72"/>
      <c r="R513" s="72"/>
      <c r="S513" s="72"/>
      <c r="T513" s="36"/>
      <c r="U513" s="1"/>
      <c r="V513" s="1"/>
      <c r="W513" s="3"/>
      <c r="X513" s="1"/>
      <c r="Y513" s="1"/>
    </row>
    <row r="514" spans="1:2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72"/>
      <c r="O514" s="72"/>
      <c r="P514" s="72"/>
      <c r="Q514" s="72"/>
      <c r="R514" s="72"/>
      <c r="S514" s="72"/>
      <c r="T514" s="36"/>
      <c r="U514" s="1"/>
      <c r="V514" s="1"/>
      <c r="W514" s="3"/>
      <c r="X514" s="1"/>
      <c r="Y514" s="1"/>
    </row>
    <row r="515" spans="1:2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72"/>
      <c r="O515" s="72"/>
      <c r="P515" s="72"/>
      <c r="Q515" s="72"/>
      <c r="R515" s="72"/>
      <c r="S515" s="72"/>
      <c r="T515" s="36"/>
      <c r="U515" s="1"/>
      <c r="V515" s="1"/>
      <c r="W515" s="3"/>
      <c r="X515" s="1"/>
      <c r="Y515" s="1"/>
    </row>
    <row r="516" spans="1:2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72"/>
      <c r="O516" s="72"/>
      <c r="P516" s="72"/>
      <c r="Q516" s="72"/>
      <c r="R516" s="72"/>
      <c r="S516" s="72"/>
      <c r="T516" s="36"/>
      <c r="U516" s="1"/>
      <c r="V516" s="1"/>
      <c r="W516" s="3"/>
      <c r="X516" s="1"/>
      <c r="Y516" s="1"/>
    </row>
    <row r="517" spans="1:2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72"/>
      <c r="O517" s="72"/>
      <c r="P517" s="72"/>
      <c r="Q517" s="72"/>
      <c r="R517" s="72"/>
      <c r="S517" s="72"/>
      <c r="T517" s="36"/>
      <c r="U517" s="1"/>
      <c r="V517" s="1"/>
      <c r="W517" s="3"/>
      <c r="X517" s="1"/>
      <c r="Y517" s="1"/>
    </row>
    <row r="518" spans="1:2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72"/>
      <c r="O518" s="72"/>
      <c r="P518" s="72"/>
      <c r="Q518" s="72"/>
      <c r="R518" s="72"/>
      <c r="S518" s="72"/>
      <c r="T518" s="36"/>
      <c r="U518" s="1"/>
      <c r="V518" s="1"/>
      <c r="W518" s="3"/>
      <c r="X518" s="1"/>
      <c r="Y518" s="1"/>
    </row>
    <row r="519" spans="1:2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72"/>
      <c r="O519" s="72"/>
      <c r="P519" s="72"/>
      <c r="Q519" s="72"/>
      <c r="R519" s="72"/>
      <c r="S519" s="72"/>
      <c r="T519" s="36"/>
      <c r="U519" s="1"/>
      <c r="V519" s="1"/>
      <c r="W519" s="3"/>
      <c r="X519" s="1"/>
      <c r="Y519" s="1"/>
    </row>
    <row r="520" spans="1:2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72"/>
      <c r="O520" s="72"/>
      <c r="P520" s="72"/>
      <c r="Q520" s="72"/>
      <c r="R520" s="72"/>
      <c r="S520" s="72"/>
      <c r="T520" s="36"/>
      <c r="U520" s="1"/>
      <c r="V520" s="1"/>
      <c r="W520" s="3"/>
      <c r="X520" s="1"/>
      <c r="Y520" s="1"/>
    </row>
    <row r="521" spans="1:2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72"/>
      <c r="O521" s="72"/>
      <c r="P521" s="72"/>
      <c r="Q521" s="72"/>
      <c r="R521" s="72"/>
      <c r="S521" s="72"/>
      <c r="T521" s="36"/>
      <c r="U521" s="1"/>
      <c r="V521" s="1"/>
      <c r="W521" s="3"/>
      <c r="X521" s="1"/>
      <c r="Y521" s="1"/>
    </row>
    <row r="522" spans="1:2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72"/>
      <c r="O522" s="72"/>
      <c r="P522" s="72"/>
      <c r="Q522" s="72"/>
      <c r="R522" s="72"/>
      <c r="S522" s="72"/>
      <c r="T522" s="36"/>
      <c r="U522" s="1"/>
      <c r="V522" s="1"/>
      <c r="W522" s="3"/>
      <c r="X522" s="1"/>
      <c r="Y522" s="1"/>
    </row>
    <row r="523" spans="1:2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72"/>
      <c r="O523" s="72"/>
      <c r="P523" s="72"/>
      <c r="Q523" s="72"/>
      <c r="R523" s="72"/>
      <c r="S523" s="72"/>
      <c r="T523" s="36"/>
      <c r="U523" s="1"/>
      <c r="V523" s="1"/>
      <c r="W523" s="3"/>
      <c r="X523" s="1"/>
      <c r="Y523" s="1"/>
    </row>
    <row r="524" spans="1:2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72"/>
      <c r="O524" s="72"/>
      <c r="P524" s="72"/>
      <c r="Q524" s="72"/>
      <c r="R524" s="72"/>
      <c r="S524" s="72"/>
      <c r="T524" s="36"/>
      <c r="U524" s="1"/>
      <c r="V524" s="1"/>
      <c r="W524" s="3"/>
      <c r="X524" s="1"/>
      <c r="Y524" s="1"/>
    </row>
    <row r="525" spans="1:2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72"/>
      <c r="O525" s="72"/>
      <c r="P525" s="72"/>
      <c r="Q525" s="72"/>
      <c r="R525" s="72"/>
      <c r="S525" s="72"/>
      <c r="T525" s="36"/>
      <c r="U525" s="1"/>
      <c r="V525" s="1"/>
      <c r="W525" s="3"/>
      <c r="X525" s="1"/>
      <c r="Y525" s="1"/>
    </row>
    <row r="526" spans="1:2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72"/>
      <c r="O526" s="72"/>
      <c r="P526" s="72"/>
      <c r="Q526" s="72"/>
      <c r="R526" s="72"/>
      <c r="S526" s="72"/>
      <c r="T526" s="36"/>
      <c r="U526" s="1"/>
      <c r="V526" s="1"/>
      <c r="W526" s="3"/>
      <c r="X526" s="1"/>
      <c r="Y526" s="1"/>
    </row>
    <row r="527" spans="1:2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72"/>
      <c r="O527" s="72"/>
      <c r="P527" s="72"/>
      <c r="Q527" s="72"/>
      <c r="R527" s="72"/>
      <c r="S527" s="72"/>
      <c r="T527" s="36"/>
      <c r="U527" s="1"/>
      <c r="V527" s="1"/>
      <c r="W527" s="3"/>
      <c r="X527" s="1"/>
      <c r="Y527" s="1"/>
    </row>
    <row r="528" spans="1:2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72"/>
      <c r="O528" s="72"/>
      <c r="P528" s="72"/>
      <c r="Q528" s="72"/>
      <c r="R528" s="72"/>
      <c r="S528" s="72"/>
      <c r="T528" s="36"/>
      <c r="U528" s="1"/>
      <c r="V528" s="1"/>
      <c r="W528" s="3"/>
      <c r="X528" s="1"/>
      <c r="Y528" s="1"/>
    </row>
    <row r="529" spans="1:2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72"/>
      <c r="O529" s="72"/>
      <c r="P529" s="72"/>
      <c r="Q529" s="72"/>
      <c r="R529" s="72"/>
      <c r="S529" s="72"/>
      <c r="T529" s="36"/>
      <c r="U529" s="1"/>
      <c r="V529" s="1"/>
      <c r="W529" s="3"/>
      <c r="X529" s="1"/>
      <c r="Y529" s="1"/>
    </row>
    <row r="530" spans="1:2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72"/>
      <c r="O530" s="72"/>
      <c r="P530" s="72"/>
      <c r="Q530" s="72"/>
      <c r="R530" s="72"/>
      <c r="S530" s="72"/>
      <c r="T530" s="36"/>
      <c r="U530" s="1"/>
      <c r="V530" s="1"/>
      <c r="W530" s="3"/>
      <c r="X530" s="1"/>
      <c r="Y530" s="1"/>
    </row>
    <row r="531" spans="1:2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72"/>
      <c r="O531" s="72"/>
      <c r="P531" s="72"/>
      <c r="Q531" s="72"/>
      <c r="R531" s="72"/>
      <c r="S531" s="72"/>
      <c r="T531" s="36"/>
      <c r="U531" s="1"/>
      <c r="V531" s="1"/>
      <c r="W531" s="3"/>
      <c r="X531" s="1"/>
      <c r="Y531" s="1"/>
    </row>
    <row r="532" spans="1:2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72"/>
      <c r="O532" s="72"/>
      <c r="P532" s="72"/>
      <c r="Q532" s="72"/>
      <c r="R532" s="72"/>
      <c r="S532" s="72"/>
      <c r="T532" s="36"/>
      <c r="U532" s="1"/>
      <c r="V532" s="1"/>
      <c r="W532" s="3"/>
      <c r="X532" s="1"/>
      <c r="Y532" s="1"/>
    </row>
    <row r="533" spans="1:2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72"/>
      <c r="O533" s="72"/>
      <c r="P533" s="72"/>
      <c r="Q533" s="72"/>
      <c r="R533" s="72"/>
      <c r="S533" s="72"/>
      <c r="T533" s="36"/>
      <c r="U533" s="1"/>
      <c r="V533" s="1"/>
      <c r="W533" s="3"/>
      <c r="X533" s="1"/>
      <c r="Y533" s="1"/>
    </row>
    <row r="534" spans="1:2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72"/>
      <c r="O534" s="72"/>
      <c r="P534" s="72"/>
      <c r="Q534" s="72"/>
      <c r="R534" s="72"/>
      <c r="S534" s="72"/>
      <c r="T534" s="36"/>
      <c r="U534" s="1"/>
      <c r="V534" s="1"/>
      <c r="W534" s="3"/>
      <c r="X534" s="1"/>
      <c r="Y534" s="1"/>
    </row>
    <row r="535" spans="1:2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72"/>
      <c r="O535" s="72"/>
      <c r="P535" s="72"/>
      <c r="Q535" s="72"/>
      <c r="R535" s="72"/>
      <c r="S535" s="72"/>
      <c r="T535" s="36"/>
      <c r="U535" s="1"/>
      <c r="V535" s="1"/>
      <c r="W535" s="3"/>
      <c r="X535" s="1"/>
      <c r="Y535" s="1"/>
    </row>
    <row r="536" spans="1:2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72"/>
      <c r="O536" s="72"/>
      <c r="P536" s="72"/>
      <c r="Q536" s="72"/>
      <c r="R536" s="72"/>
      <c r="S536" s="72"/>
      <c r="T536" s="36"/>
      <c r="U536" s="1"/>
      <c r="V536" s="1"/>
      <c r="W536" s="3"/>
      <c r="X536" s="1"/>
      <c r="Y536" s="1"/>
    </row>
    <row r="537" spans="1:2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72"/>
      <c r="O537" s="72"/>
      <c r="P537" s="72"/>
      <c r="Q537" s="72"/>
      <c r="R537" s="72"/>
      <c r="S537" s="72"/>
      <c r="T537" s="36"/>
      <c r="U537" s="1"/>
      <c r="V537" s="1"/>
      <c r="W537" s="3"/>
      <c r="X537" s="1"/>
      <c r="Y537" s="1"/>
    </row>
    <row r="538" spans="1:2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72"/>
      <c r="O538" s="72"/>
      <c r="P538" s="72"/>
      <c r="Q538" s="72"/>
      <c r="R538" s="72"/>
      <c r="S538" s="72"/>
      <c r="T538" s="36"/>
      <c r="U538" s="1"/>
      <c r="V538" s="1"/>
      <c r="W538" s="3"/>
      <c r="X538" s="1"/>
      <c r="Y538" s="1"/>
    </row>
    <row r="539" spans="1:2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72"/>
      <c r="O539" s="72"/>
      <c r="P539" s="72"/>
      <c r="Q539" s="72"/>
      <c r="R539" s="72"/>
      <c r="S539" s="72"/>
      <c r="T539" s="36"/>
      <c r="U539" s="1"/>
      <c r="V539" s="1"/>
      <c r="W539" s="3"/>
      <c r="X539" s="1"/>
      <c r="Y539" s="1"/>
    </row>
    <row r="540" spans="1:2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72"/>
      <c r="O540" s="72"/>
      <c r="P540" s="72"/>
      <c r="Q540" s="72"/>
      <c r="R540" s="72"/>
      <c r="S540" s="72"/>
      <c r="T540" s="36"/>
      <c r="U540" s="1"/>
      <c r="V540" s="1"/>
      <c r="W540" s="3"/>
      <c r="X540" s="1"/>
      <c r="Y540" s="1"/>
    </row>
    <row r="541" spans="1:2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72"/>
      <c r="O541" s="72"/>
      <c r="P541" s="72"/>
      <c r="Q541" s="72"/>
      <c r="R541" s="72"/>
      <c r="S541" s="72"/>
      <c r="T541" s="36"/>
      <c r="U541" s="1"/>
      <c r="V541" s="1"/>
      <c r="W541" s="3"/>
      <c r="X541" s="1"/>
      <c r="Y541" s="1"/>
    </row>
    <row r="542" spans="1:2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72"/>
      <c r="O542" s="72"/>
      <c r="P542" s="72"/>
      <c r="Q542" s="72"/>
      <c r="R542" s="72"/>
      <c r="S542" s="72"/>
      <c r="T542" s="36"/>
      <c r="U542" s="1"/>
      <c r="V542" s="1"/>
      <c r="W542" s="3"/>
      <c r="X542" s="1"/>
      <c r="Y542" s="1"/>
    </row>
    <row r="543" spans="1:2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72"/>
      <c r="O543" s="72"/>
      <c r="P543" s="72"/>
      <c r="Q543" s="72"/>
      <c r="R543" s="72"/>
      <c r="S543" s="72"/>
      <c r="T543" s="36"/>
      <c r="U543" s="1"/>
      <c r="V543" s="1"/>
      <c r="W543" s="3"/>
      <c r="X543" s="1"/>
      <c r="Y543" s="1"/>
    </row>
    <row r="544" spans="1:2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72"/>
      <c r="O544" s="72"/>
      <c r="P544" s="72"/>
      <c r="Q544" s="72"/>
      <c r="R544" s="72"/>
      <c r="S544" s="72"/>
      <c r="T544" s="36"/>
      <c r="U544" s="1"/>
      <c r="V544" s="1"/>
      <c r="W544" s="3"/>
      <c r="X544" s="1"/>
      <c r="Y544" s="1"/>
    </row>
    <row r="545" spans="1:2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72"/>
      <c r="O545" s="72"/>
      <c r="P545" s="72"/>
      <c r="Q545" s="72"/>
      <c r="R545" s="72"/>
      <c r="S545" s="72"/>
      <c r="T545" s="36"/>
      <c r="U545" s="1"/>
      <c r="V545" s="1"/>
      <c r="W545" s="3"/>
      <c r="X545" s="1"/>
      <c r="Y545" s="1"/>
    </row>
    <row r="546" spans="1:2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72"/>
      <c r="O546" s="72"/>
      <c r="P546" s="72"/>
      <c r="Q546" s="72"/>
      <c r="R546" s="72"/>
      <c r="S546" s="72"/>
      <c r="T546" s="36"/>
      <c r="U546" s="1"/>
      <c r="V546" s="1"/>
      <c r="W546" s="3"/>
      <c r="X546" s="1"/>
      <c r="Y546" s="1"/>
    </row>
    <row r="547" spans="1:2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72"/>
      <c r="O547" s="72"/>
      <c r="P547" s="72"/>
      <c r="Q547" s="72"/>
      <c r="R547" s="72"/>
      <c r="S547" s="72"/>
      <c r="T547" s="36"/>
      <c r="U547" s="1"/>
      <c r="V547" s="1"/>
      <c r="W547" s="3"/>
      <c r="X547" s="1"/>
      <c r="Y547" s="1"/>
    </row>
    <row r="548" spans="1:2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72"/>
      <c r="O548" s="72"/>
      <c r="P548" s="72"/>
      <c r="Q548" s="72"/>
      <c r="R548" s="72"/>
      <c r="S548" s="72"/>
      <c r="T548" s="36"/>
      <c r="U548" s="1"/>
      <c r="V548" s="1"/>
      <c r="W548" s="3"/>
      <c r="X548" s="1"/>
      <c r="Y548" s="1"/>
    </row>
    <row r="549" spans="1:2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72"/>
      <c r="O549" s="72"/>
      <c r="P549" s="72"/>
      <c r="Q549" s="72"/>
      <c r="R549" s="72"/>
      <c r="S549" s="72"/>
      <c r="T549" s="36"/>
      <c r="U549" s="1"/>
      <c r="V549" s="1"/>
      <c r="W549" s="3"/>
      <c r="X549" s="1"/>
      <c r="Y549" s="1"/>
    </row>
    <row r="550" spans="1:2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72"/>
      <c r="O550" s="72"/>
      <c r="P550" s="72"/>
      <c r="Q550" s="72"/>
      <c r="R550" s="72"/>
      <c r="S550" s="72"/>
      <c r="T550" s="36"/>
      <c r="U550" s="1"/>
      <c r="V550" s="1"/>
      <c r="W550" s="3"/>
      <c r="X550" s="1"/>
      <c r="Y550" s="1"/>
    </row>
    <row r="551" spans="1:2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72"/>
      <c r="O551" s="72"/>
      <c r="P551" s="72"/>
      <c r="Q551" s="72"/>
      <c r="R551" s="72"/>
      <c r="S551" s="72"/>
      <c r="T551" s="36"/>
      <c r="U551" s="1"/>
      <c r="V551" s="1"/>
      <c r="W551" s="3"/>
      <c r="X551" s="1"/>
      <c r="Y551" s="1"/>
    </row>
    <row r="552" spans="1:2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72"/>
      <c r="O552" s="72"/>
      <c r="P552" s="72"/>
      <c r="Q552" s="72"/>
      <c r="R552" s="72"/>
      <c r="S552" s="72"/>
      <c r="T552" s="36"/>
      <c r="U552" s="1"/>
      <c r="V552" s="1"/>
      <c r="W552" s="3"/>
      <c r="X552" s="1"/>
      <c r="Y552" s="1"/>
    </row>
    <row r="553" spans="1:2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72"/>
      <c r="O553" s="72"/>
      <c r="P553" s="72"/>
      <c r="Q553" s="72"/>
      <c r="R553" s="72"/>
      <c r="S553" s="72"/>
      <c r="T553" s="36"/>
      <c r="U553" s="1"/>
      <c r="V553" s="1"/>
      <c r="W553" s="3"/>
      <c r="X553" s="1"/>
      <c r="Y553" s="1"/>
    </row>
    <row r="554" spans="1:2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72"/>
      <c r="O554" s="72"/>
      <c r="P554" s="72"/>
      <c r="Q554" s="72"/>
      <c r="R554" s="72"/>
      <c r="S554" s="72"/>
      <c r="T554" s="36"/>
      <c r="U554" s="1"/>
      <c r="V554" s="1"/>
      <c r="W554" s="3"/>
      <c r="X554" s="1"/>
      <c r="Y554" s="1"/>
    </row>
    <row r="555" spans="1:2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72"/>
      <c r="O555" s="72"/>
      <c r="P555" s="72"/>
      <c r="Q555" s="72"/>
      <c r="R555" s="72"/>
      <c r="S555" s="72"/>
      <c r="T555" s="36"/>
      <c r="U555" s="1"/>
      <c r="V555" s="1"/>
      <c r="W555" s="3"/>
      <c r="X555" s="1"/>
      <c r="Y555" s="1"/>
    </row>
    <row r="556" spans="1:2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72"/>
      <c r="O556" s="72"/>
      <c r="P556" s="72"/>
      <c r="Q556" s="72"/>
      <c r="R556" s="72"/>
      <c r="S556" s="72"/>
      <c r="T556" s="36"/>
      <c r="U556" s="1"/>
      <c r="V556" s="1"/>
      <c r="W556" s="3"/>
      <c r="X556" s="1"/>
      <c r="Y556" s="1"/>
    </row>
    <row r="557" spans="1:2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72"/>
      <c r="O557" s="72"/>
      <c r="P557" s="72"/>
      <c r="Q557" s="72"/>
      <c r="R557" s="72"/>
      <c r="S557" s="72"/>
      <c r="T557" s="36"/>
      <c r="U557" s="1"/>
      <c r="V557" s="1"/>
      <c r="W557" s="3"/>
      <c r="X557" s="1"/>
      <c r="Y557" s="1"/>
    </row>
    <row r="558" spans="1:2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72"/>
      <c r="O558" s="72"/>
      <c r="P558" s="72"/>
      <c r="Q558" s="72"/>
      <c r="R558" s="72"/>
      <c r="S558" s="72"/>
      <c r="T558" s="36"/>
      <c r="U558" s="1"/>
      <c r="V558" s="1"/>
      <c r="W558" s="3"/>
      <c r="X558" s="1"/>
      <c r="Y558" s="1"/>
    </row>
    <row r="559" spans="1:2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72"/>
      <c r="O559" s="72"/>
      <c r="P559" s="72"/>
      <c r="Q559" s="72"/>
      <c r="R559" s="72"/>
      <c r="S559" s="72"/>
      <c r="T559" s="36"/>
      <c r="U559" s="1"/>
      <c r="V559" s="1"/>
      <c r="W559" s="3"/>
      <c r="X559" s="1"/>
      <c r="Y559" s="1"/>
    </row>
    <row r="560" spans="1:2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72"/>
      <c r="O560" s="72"/>
      <c r="P560" s="72"/>
      <c r="Q560" s="72"/>
      <c r="R560" s="72"/>
      <c r="S560" s="72"/>
      <c r="T560" s="36"/>
      <c r="U560" s="1"/>
      <c r="V560" s="1"/>
      <c r="W560" s="3"/>
      <c r="X560" s="1"/>
      <c r="Y560" s="1"/>
    </row>
    <row r="561" spans="1:2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72"/>
      <c r="O561" s="72"/>
      <c r="P561" s="72"/>
      <c r="Q561" s="72"/>
      <c r="R561" s="72"/>
      <c r="S561" s="72"/>
      <c r="T561" s="36"/>
      <c r="U561" s="1"/>
      <c r="V561" s="1"/>
      <c r="W561" s="3"/>
      <c r="X561" s="1"/>
      <c r="Y561" s="1"/>
    </row>
    <row r="562" spans="1:2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72"/>
      <c r="O562" s="72"/>
      <c r="P562" s="72"/>
      <c r="Q562" s="72"/>
      <c r="R562" s="72"/>
      <c r="S562" s="72"/>
      <c r="T562" s="36"/>
      <c r="U562" s="1"/>
      <c r="V562" s="1"/>
      <c r="W562" s="3"/>
      <c r="X562" s="1"/>
      <c r="Y562" s="1"/>
    </row>
    <row r="563" spans="1:2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72"/>
      <c r="O563" s="72"/>
      <c r="P563" s="72"/>
      <c r="Q563" s="72"/>
      <c r="R563" s="72"/>
      <c r="S563" s="72"/>
      <c r="T563" s="36"/>
      <c r="U563" s="1"/>
      <c r="V563" s="1"/>
      <c r="W563" s="3"/>
      <c r="X563" s="1"/>
      <c r="Y563" s="1"/>
    </row>
    <row r="564" spans="1:2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72"/>
      <c r="O564" s="72"/>
      <c r="P564" s="72"/>
      <c r="Q564" s="72"/>
      <c r="R564" s="72"/>
      <c r="S564" s="72"/>
      <c r="T564" s="36"/>
      <c r="U564" s="1"/>
      <c r="V564" s="1"/>
      <c r="W564" s="3"/>
      <c r="X564" s="1"/>
      <c r="Y564" s="1"/>
    </row>
    <row r="565" spans="1:2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72"/>
      <c r="O565" s="72"/>
      <c r="P565" s="72"/>
      <c r="Q565" s="72"/>
      <c r="R565" s="72"/>
      <c r="S565" s="72"/>
      <c r="T565" s="36"/>
      <c r="U565" s="1"/>
      <c r="V565" s="1"/>
      <c r="W565" s="3"/>
      <c r="X565" s="1"/>
      <c r="Y565" s="1"/>
    </row>
    <row r="566" spans="1:2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72"/>
      <c r="O566" s="72"/>
      <c r="P566" s="72"/>
      <c r="Q566" s="72"/>
      <c r="R566" s="72"/>
      <c r="S566" s="72"/>
      <c r="T566" s="36"/>
      <c r="U566" s="1"/>
      <c r="V566" s="1"/>
      <c r="W566" s="3"/>
      <c r="X566" s="1"/>
      <c r="Y566" s="1"/>
    </row>
    <row r="567" spans="1:2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72"/>
      <c r="O567" s="72"/>
      <c r="P567" s="72"/>
      <c r="Q567" s="72"/>
      <c r="R567" s="72"/>
      <c r="S567" s="72"/>
      <c r="T567" s="36"/>
      <c r="U567" s="1"/>
      <c r="V567" s="1"/>
      <c r="W567" s="3"/>
      <c r="X567" s="1"/>
      <c r="Y567" s="1"/>
    </row>
    <row r="568" spans="1:2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72"/>
      <c r="O568" s="72"/>
      <c r="P568" s="72"/>
      <c r="Q568" s="72"/>
      <c r="R568" s="72"/>
      <c r="S568" s="72"/>
      <c r="T568" s="36"/>
      <c r="U568" s="1"/>
      <c r="V568" s="1"/>
      <c r="W568" s="3"/>
      <c r="X568" s="1"/>
      <c r="Y568" s="1"/>
    </row>
    <row r="569" spans="1:2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72"/>
      <c r="O569" s="72"/>
      <c r="P569" s="72"/>
      <c r="Q569" s="72"/>
      <c r="R569" s="72"/>
      <c r="S569" s="72"/>
      <c r="T569" s="36"/>
      <c r="U569" s="1"/>
      <c r="V569" s="1"/>
      <c r="W569" s="3"/>
      <c r="X569" s="1"/>
      <c r="Y569" s="1"/>
    </row>
    <row r="570" spans="1:2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72"/>
      <c r="O570" s="72"/>
      <c r="P570" s="72"/>
      <c r="Q570" s="72"/>
      <c r="R570" s="72"/>
      <c r="S570" s="72"/>
      <c r="T570" s="36"/>
      <c r="U570" s="1"/>
      <c r="V570" s="1"/>
      <c r="W570" s="3"/>
      <c r="X570" s="1"/>
      <c r="Y570" s="1"/>
    </row>
    <row r="571" spans="1:2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72"/>
      <c r="O571" s="72"/>
      <c r="P571" s="72"/>
      <c r="Q571" s="72"/>
      <c r="R571" s="72"/>
      <c r="S571" s="72"/>
      <c r="T571" s="36"/>
      <c r="U571" s="1"/>
      <c r="V571" s="1"/>
      <c r="W571" s="3"/>
      <c r="X571" s="1"/>
      <c r="Y571" s="1"/>
    </row>
    <row r="572" spans="1:2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72"/>
      <c r="O572" s="72"/>
      <c r="P572" s="72"/>
      <c r="Q572" s="72"/>
      <c r="R572" s="72"/>
      <c r="S572" s="72"/>
      <c r="T572" s="36"/>
      <c r="U572" s="1"/>
      <c r="V572" s="1"/>
      <c r="W572" s="3"/>
      <c r="X572" s="1"/>
      <c r="Y572" s="1"/>
    </row>
    <row r="573" spans="1:2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72"/>
      <c r="O573" s="72"/>
      <c r="P573" s="72"/>
      <c r="Q573" s="72"/>
      <c r="R573" s="72"/>
      <c r="S573" s="72"/>
      <c r="T573" s="36"/>
      <c r="U573" s="1"/>
      <c r="V573" s="1"/>
      <c r="W573" s="3"/>
      <c r="X573" s="1"/>
      <c r="Y573" s="1"/>
    </row>
    <row r="574" spans="1:2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72"/>
      <c r="O574" s="72"/>
      <c r="P574" s="72"/>
      <c r="Q574" s="72"/>
      <c r="R574" s="72"/>
      <c r="S574" s="72"/>
      <c r="T574" s="36"/>
      <c r="U574" s="1"/>
      <c r="V574" s="1"/>
      <c r="W574" s="3"/>
      <c r="X574" s="1"/>
      <c r="Y574" s="1"/>
    </row>
    <row r="575" spans="1:2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72"/>
      <c r="O575" s="72"/>
      <c r="P575" s="72"/>
      <c r="Q575" s="72"/>
      <c r="R575" s="72"/>
      <c r="S575" s="72"/>
      <c r="T575" s="36"/>
      <c r="U575" s="1"/>
      <c r="V575" s="1"/>
      <c r="W575" s="3"/>
      <c r="X575" s="1"/>
      <c r="Y575" s="1"/>
    </row>
    <row r="576" spans="1:2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72"/>
      <c r="O576" s="72"/>
      <c r="P576" s="72"/>
      <c r="Q576" s="72"/>
      <c r="R576" s="72"/>
      <c r="S576" s="72"/>
      <c r="T576" s="36"/>
      <c r="U576" s="1"/>
      <c r="V576" s="1"/>
      <c r="W576" s="3"/>
      <c r="X576" s="1"/>
      <c r="Y576" s="1"/>
    </row>
    <row r="577" spans="1:2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72"/>
      <c r="O577" s="72"/>
      <c r="P577" s="72"/>
      <c r="Q577" s="72"/>
      <c r="R577" s="72"/>
      <c r="S577" s="72"/>
      <c r="T577" s="36"/>
      <c r="U577" s="1"/>
      <c r="V577" s="1"/>
      <c r="W577" s="3"/>
      <c r="X577" s="1"/>
      <c r="Y577" s="1"/>
    </row>
    <row r="578" spans="1:2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72"/>
      <c r="O578" s="72"/>
      <c r="P578" s="72"/>
      <c r="Q578" s="72"/>
      <c r="R578" s="72"/>
      <c r="S578" s="72"/>
      <c r="T578" s="36"/>
      <c r="U578" s="1"/>
      <c r="V578" s="1"/>
      <c r="W578" s="3"/>
      <c r="X578" s="1"/>
      <c r="Y578" s="1"/>
    </row>
    <row r="579" spans="1:2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72"/>
      <c r="O579" s="72"/>
      <c r="P579" s="72"/>
      <c r="Q579" s="72"/>
      <c r="R579" s="72"/>
      <c r="S579" s="72"/>
      <c r="T579" s="36"/>
      <c r="U579" s="1"/>
      <c r="V579" s="1"/>
      <c r="W579" s="3"/>
      <c r="X579" s="1"/>
      <c r="Y579" s="1"/>
    </row>
    <row r="580" spans="1:2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72"/>
      <c r="O580" s="72"/>
      <c r="P580" s="72"/>
      <c r="Q580" s="72"/>
      <c r="R580" s="72"/>
      <c r="S580" s="72"/>
      <c r="T580" s="36"/>
      <c r="U580" s="1"/>
      <c r="V580" s="1"/>
      <c r="W580" s="3"/>
      <c r="X580" s="1"/>
      <c r="Y580" s="1"/>
    </row>
    <row r="581" spans="1:2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72"/>
      <c r="O581" s="72"/>
      <c r="P581" s="72"/>
      <c r="Q581" s="72"/>
      <c r="R581" s="72"/>
      <c r="S581" s="72"/>
      <c r="T581" s="36"/>
      <c r="U581" s="1"/>
      <c r="V581" s="1"/>
      <c r="W581" s="3"/>
      <c r="X581" s="1"/>
      <c r="Y581" s="1"/>
    </row>
    <row r="582" spans="1:2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72"/>
      <c r="O582" s="72"/>
      <c r="P582" s="72"/>
      <c r="Q582" s="72"/>
      <c r="R582" s="72"/>
      <c r="S582" s="72"/>
      <c r="T582" s="36"/>
      <c r="U582" s="1"/>
      <c r="V582" s="1"/>
      <c r="W582" s="3"/>
      <c r="X582" s="1"/>
      <c r="Y582" s="1"/>
    </row>
    <row r="583" spans="1:2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72"/>
      <c r="O583" s="72"/>
      <c r="P583" s="72"/>
      <c r="Q583" s="72"/>
      <c r="R583" s="72"/>
      <c r="S583" s="72"/>
      <c r="T583" s="36"/>
      <c r="U583" s="1"/>
      <c r="V583" s="1"/>
      <c r="W583" s="3"/>
      <c r="X583" s="1"/>
      <c r="Y583" s="1"/>
    </row>
    <row r="584" spans="1:2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72"/>
      <c r="O584" s="72"/>
      <c r="P584" s="72"/>
      <c r="Q584" s="72"/>
      <c r="R584" s="72"/>
      <c r="S584" s="72"/>
      <c r="T584" s="36"/>
      <c r="U584" s="1"/>
      <c r="V584" s="1"/>
      <c r="W584" s="3"/>
      <c r="X584" s="1"/>
      <c r="Y584" s="1"/>
    </row>
    <row r="585" spans="1:2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72"/>
      <c r="O585" s="72"/>
      <c r="P585" s="72"/>
      <c r="Q585" s="72"/>
      <c r="R585" s="72"/>
      <c r="S585" s="72"/>
      <c r="T585" s="36"/>
      <c r="U585" s="1"/>
      <c r="V585" s="1"/>
      <c r="W585" s="3"/>
      <c r="X585" s="1"/>
      <c r="Y585" s="1"/>
    </row>
    <row r="586" spans="1:2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72"/>
      <c r="O586" s="72"/>
      <c r="P586" s="72"/>
      <c r="Q586" s="72"/>
      <c r="R586" s="72"/>
      <c r="S586" s="72"/>
      <c r="T586" s="36"/>
      <c r="U586" s="1"/>
      <c r="V586" s="1"/>
      <c r="W586" s="3"/>
      <c r="X586" s="1"/>
      <c r="Y586" s="1"/>
    </row>
    <row r="587" spans="1:2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72"/>
      <c r="O587" s="72"/>
      <c r="P587" s="72"/>
      <c r="Q587" s="72"/>
      <c r="R587" s="72"/>
      <c r="S587" s="72"/>
      <c r="T587" s="36"/>
      <c r="U587" s="1"/>
      <c r="V587" s="1"/>
      <c r="W587" s="3"/>
      <c r="X587" s="1"/>
      <c r="Y587" s="1"/>
    </row>
    <row r="588" spans="1:2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72"/>
      <c r="O588" s="72"/>
      <c r="P588" s="72"/>
      <c r="Q588" s="72"/>
      <c r="R588" s="72"/>
      <c r="S588" s="72"/>
      <c r="T588" s="36"/>
      <c r="U588" s="1"/>
      <c r="V588" s="1"/>
      <c r="W588" s="3"/>
      <c r="X588" s="1"/>
      <c r="Y588" s="1"/>
    </row>
    <row r="589" spans="1:2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72"/>
      <c r="O589" s="72"/>
      <c r="P589" s="72"/>
      <c r="Q589" s="72"/>
      <c r="R589" s="72"/>
      <c r="S589" s="72"/>
      <c r="T589" s="36"/>
      <c r="U589" s="1"/>
      <c r="V589" s="1"/>
      <c r="W589" s="3"/>
      <c r="X589" s="1"/>
      <c r="Y589" s="1"/>
    </row>
    <row r="590" spans="1:2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72"/>
      <c r="O590" s="72"/>
      <c r="P590" s="72"/>
      <c r="Q590" s="72"/>
      <c r="R590" s="72"/>
      <c r="S590" s="72"/>
      <c r="T590" s="36"/>
      <c r="U590" s="1"/>
      <c r="V590" s="1"/>
      <c r="W590" s="3"/>
      <c r="X590" s="1"/>
      <c r="Y590" s="1"/>
    </row>
    <row r="591" spans="1:2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72"/>
      <c r="O591" s="72"/>
      <c r="P591" s="72"/>
      <c r="Q591" s="72"/>
      <c r="R591" s="72"/>
      <c r="S591" s="72"/>
      <c r="T591" s="36"/>
      <c r="U591" s="1"/>
      <c r="V591" s="1"/>
      <c r="W591" s="3"/>
      <c r="X591" s="1"/>
      <c r="Y591" s="1"/>
    </row>
    <row r="592" spans="1:2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72"/>
      <c r="O592" s="72"/>
      <c r="P592" s="72"/>
      <c r="Q592" s="72"/>
      <c r="R592" s="72"/>
      <c r="S592" s="72"/>
      <c r="T592" s="36"/>
      <c r="U592" s="1"/>
      <c r="V592" s="1"/>
      <c r="W592" s="3"/>
      <c r="X592" s="1"/>
      <c r="Y592" s="1"/>
    </row>
    <row r="593" spans="1:2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72"/>
      <c r="O593" s="72"/>
      <c r="P593" s="72"/>
      <c r="Q593" s="72"/>
      <c r="R593" s="72"/>
      <c r="S593" s="72"/>
      <c r="T593" s="36"/>
      <c r="U593" s="1"/>
      <c r="V593" s="1"/>
      <c r="W593" s="3"/>
      <c r="X593" s="1"/>
      <c r="Y593" s="1"/>
    </row>
    <row r="594" spans="1:2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72"/>
      <c r="O594" s="72"/>
      <c r="P594" s="72"/>
      <c r="Q594" s="72"/>
      <c r="R594" s="72"/>
      <c r="S594" s="72"/>
      <c r="T594" s="36"/>
      <c r="U594" s="1"/>
      <c r="V594" s="1"/>
      <c r="W594" s="3"/>
      <c r="X594" s="1"/>
      <c r="Y594" s="1"/>
    </row>
    <row r="595" spans="1:2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72"/>
      <c r="O595" s="72"/>
      <c r="P595" s="72"/>
      <c r="Q595" s="72"/>
      <c r="R595" s="72"/>
      <c r="S595" s="72"/>
      <c r="T595" s="36"/>
      <c r="U595" s="1"/>
      <c r="V595" s="1"/>
      <c r="W595" s="3"/>
      <c r="X595" s="1"/>
      <c r="Y595" s="1"/>
    </row>
    <row r="596" spans="1:2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72"/>
      <c r="O596" s="72"/>
      <c r="P596" s="72"/>
      <c r="Q596" s="72"/>
      <c r="R596" s="72"/>
      <c r="S596" s="72"/>
      <c r="T596" s="36"/>
      <c r="U596" s="1"/>
      <c r="V596" s="1"/>
      <c r="W596" s="3"/>
      <c r="X596" s="1"/>
      <c r="Y596" s="1"/>
    </row>
    <row r="597" spans="1:2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72"/>
      <c r="O597" s="72"/>
      <c r="P597" s="72"/>
      <c r="Q597" s="72"/>
      <c r="R597" s="72"/>
      <c r="S597" s="72"/>
      <c r="T597" s="36"/>
      <c r="U597" s="1"/>
      <c r="V597" s="1"/>
      <c r="W597" s="3"/>
      <c r="X597" s="1"/>
      <c r="Y597" s="1"/>
    </row>
    <row r="598" spans="1:2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72"/>
      <c r="O598" s="72"/>
      <c r="P598" s="72"/>
      <c r="Q598" s="72"/>
      <c r="R598" s="72"/>
      <c r="S598" s="72"/>
      <c r="T598" s="36"/>
      <c r="U598" s="1"/>
      <c r="V598" s="1"/>
      <c r="W598" s="3"/>
      <c r="X598" s="1"/>
      <c r="Y598" s="1"/>
    </row>
    <row r="599" spans="1:2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72"/>
      <c r="O599" s="72"/>
      <c r="P599" s="72"/>
      <c r="Q599" s="72"/>
      <c r="R599" s="72"/>
      <c r="S599" s="72"/>
      <c r="T599" s="36"/>
      <c r="U599" s="1"/>
      <c r="V599" s="1"/>
      <c r="W599" s="3"/>
      <c r="X599" s="1"/>
      <c r="Y599" s="1"/>
    </row>
    <row r="600" spans="1:2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72"/>
      <c r="O600" s="72"/>
      <c r="P600" s="72"/>
      <c r="Q600" s="72"/>
      <c r="R600" s="72"/>
      <c r="S600" s="72"/>
      <c r="T600" s="36"/>
      <c r="U600" s="1"/>
      <c r="V600" s="1"/>
      <c r="W600" s="3"/>
      <c r="X600" s="1"/>
      <c r="Y600" s="1"/>
    </row>
    <row r="601" spans="1:2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72"/>
      <c r="O601" s="72"/>
      <c r="P601" s="72"/>
      <c r="Q601" s="72"/>
      <c r="R601" s="72"/>
      <c r="S601" s="72"/>
      <c r="T601" s="36"/>
      <c r="U601" s="1"/>
      <c r="V601" s="1"/>
      <c r="W601" s="3"/>
      <c r="X601" s="1"/>
      <c r="Y601" s="1"/>
    </row>
    <row r="602" spans="1:2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72"/>
      <c r="O602" s="72"/>
      <c r="P602" s="72"/>
      <c r="Q602" s="72"/>
      <c r="R602" s="72"/>
      <c r="S602" s="72"/>
      <c r="T602" s="36"/>
      <c r="U602" s="1"/>
      <c r="V602" s="1"/>
      <c r="W602" s="3"/>
      <c r="X602" s="1"/>
      <c r="Y602" s="1"/>
    </row>
    <row r="603" spans="1:2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72"/>
      <c r="O603" s="72"/>
      <c r="P603" s="72"/>
      <c r="Q603" s="72"/>
      <c r="R603" s="72"/>
      <c r="S603" s="72"/>
      <c r="T603" s="36"/>
      <c r="U603" s="1"/>
      <c r="V603" s="1"/>
      <c r="W603" s="3"/>
      <c r="X603" s="1"/>
      <c r="Y603" s="1"/>
    </row>
    <row r="604" spans="1:2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72"/>
      <c r="O604" s="72"/>
      <c r="P604" s="72"/>
      <c r="Q604" s="72"/>
      <c r="R604" s="72"/>
      <c r="S604" s="72"/>
      <c r="T604" s="36"/>
      <c r="U604" s="1"/>
      <c r="V604" s="1"/>
      <c r="W604" s="3"/>
      <c r="X604" s="1"/>
      <c r="Y604" s="1"/>
    </row>
    <row r="605" spans="1:2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72"/>
      <c r="O605" s="72"/>
      <c r="P605" s="72"/>
      <c r="Q605" s="72"/>
      <c r="R605" s="72"/>
      <c r="S605" s="72"/>
      <c r="T605" s="36"/>
      <c r="U605" s="1"/>
      <c r="V605" s="1"/>
      <c r="W605" s="3"/>
      <c r="X605" s="1"/>
      <c r="Y605" s="1"/>
    </row>
    <row r="606" spans="1:2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72"/>
      <c r="O606" s="72"/>
      <c r="P606" s="72"/>
      <c r="Q606" s="72"/>
      <c r="R606" s="72"/>
      <c r="S606" s="72"/>
      <c r="T606" s="36"/>
      <c r="U606" s="1"/>
      <c r="V606" s="1"/>
      <c r="W606" s="3"/>
      <c r="X606" s="1"/>
      <c r="Y606" s="1"/>
    </row>
    <row r="607" spans="1:2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72"/>
      <c r="O607" s="72"/>
      <c r="P607" s="72"/>
      <c r="Q607" s="72"/>
      <c r="R607" s="72"/>
      <c r="S607" s="72"/>
      <c r="T607" s="36"/>
      <c r="U607" s="1"/>
      <c r="V607" s="1"/>
      <c r="W607" s="3"/>
      <c r="X607" s="1"/>
      <c r="Y607" s="1"/>
    </row>
    <row r="608" spans="1:2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72"/>
      <c r="O608" s="72"/>
      <c r="P608" s="72"/>
      <c r="Q608" s="72"/>
      <c r="R608" s="72"/>
      <c r="S608" s="72"/>
      <c r="T608" s="36"/>
      <c r="U608" s="1"/>
      <c r="V608" s="1"/>
      <c r="W608" s="3"/>
      <c r="X608" s="1"/>
      <c r="Y608" s="1"/>
    </row>
    <row r="609" spans="1:2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72"/>
      <c r="O609" s="72"/>
      <c r="P609" s="72"/>
      <c r="Q609" s="72"/>
      <c r="R609" s="72"/>
      <c r="S609" s="72"/>
      <c r="T609" s="36"/>
      <c r="U609" s="1"/>
      <c r="V609" s="1"/>
      <c r="W609" s="3"/>
      <c r="X609" s="1"/>
      <c r="Y609" s="1"/>
    </row>
    <row r="610" spans="1:2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72"/>
      <c r="O610" s="72"/>
      <c r="P610" s="72"/>
      <c r="Q610" s="72"/>
      <c r="R610" s="72"/>
      <c r="S610" s="72"/>
      <c r="T610" s="36"/>
      <c r="U610" s="1"/>
      <c r="V610" s="1"/>
      <c r="W610" s="3"/>
      <c r="X610" s="1"/>
      <c r="Y610" s="1"/>
    </row>
    <row r="611" spans="1:2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72"/>
      <c r="O611" s="72"/>
      <c r="P611" s="72"/>
      <c r="Q611" s="72"/>
      <c r="R611" s="72"/>
      <c r="S611" s="72"/>
      <c r="T611" s="36"/>
      <c r="U611" s="1"/>
      <c r="V611" s="1"/>
      <c r="W611" s="3"/>
      <c r="X611" s="1"/>
      <c r="Y611" s="1"/>
    </row>
    <row r="612" spans="1:2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72"/>
      <c r="O612" s="72"/>
      <c r="P612" s="72"/>
      <c r="Q612" s="72"/>
      <c r="R612" s="72"/>
      <c r="S612" s="72"/>
      <c r="T612" s="36"/>
      <c r="U612" s="1"/>
      <c r="V612" s="1"/>
      <c r="W612" s="3"/>
      <c r="X612" s="1"/>
      <c r="Y612" s="1"/>
    </row>
    <row r="613" spans="1:2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72"/>
      <c r="O613" s="72"/>
      <c r="P613" s="72"/>
      <c r="Q613" s="72"/>
      <c r="R613" s="72"/>
      <c r="S613" s="72"/>
      <c r="T613" s="36"/>
      <c r="U613" s="1"/>
      <c r="V613" s="1"/>
      <c r="W613" s="3"/>
      <c r="X613" s="1"/>
      <c r="Y613" s="1"/>
    </row>
    <row r="614" spans="1:2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72"/>
      <c r="O614" s="72"/>
      <c r="P614" s="72"/>
      <c r="Q614" s="72"/>
      <c r="R614" s="72"/>
      <c r="S614" s="72"/>
      <c r="T614" s="36"/>
      <c r="U614" s="1"/>
      <c r="V614" s="1"/>
      <c r="W614" s="3"/>
      <c r="X614" s="1"/>
      <c r="Y614" s="1"/>
    </row>
    <row r="615" spans="1:2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72"/>
      <c r="O615" s="72"/>
      <c r="P615" s="72"/>
      <c r="Q615" s="72"/>
      <c r="R615" s="72"/>
      <c r="S615" s="72"/>
      <c r="T615" s="36"/>
      <c r="U615" s="1"/>
      <c r="V615" s="1"/>
      <c r="W615" s="3"/>
      <c r="X615" s="1"/>
      <c r="Y615" s="1"/>
    </row>
    <row r="616" spans="1:2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72"/>
      <c r="O616" s="72"/>
      <c r="P616" s="72"/>
      <c r="Q616" s="72"/>
      <c r="R616" s="72"/>
      <c r="S616" s="72"/>
      <c r="T616" s="36"/>
      <c r="U616" s="1"/>
      <c r="V616" s="1"/>
      <c r="W616" s="3"/>
      <c r="X616" s="1"/>
      <c r="Y616" s="1"/>
    </row>
    <row r="617" spans="1:2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72"/>
      <c r="O617" s="72"/>
      <c r="P617" s="72"/>
      <c r="Q617" s="72"/>
      <c r="R617" s="72"/>
      <c r="S617" s="72"/>
      <c r="T617" s="36"/>
      <c r="U617" s="1"/>
      <c r="V617" s="1"/>
      <c r="W617" s="3"/>
      <c r="X617" s="1"/>
      <c r="Y617" s="1"/>
    </row>
    <row r="618" spans="1:2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72"/>
      <c r="O618" s="72"/>
      <c r="P618" s="72"/>
      <c r="Q618" s="72"/>
      <c r="R618" s="72"/>
      <c r="S618" s="72"/>
      <c r="T618" s="36"/>
      <c r="U618" s="1"/>
      <c r="V618" s="1"/>
      <c r="W618" s="3"/>
      <c r="X618" s="1"/>
      <c r="Y618" s="1"/>
    </row>
    <row r="619" spans="1:2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72"/>
      <c r="O619" s="72"/>
      <c r="P619" s="72"/>
      <c r="Q619" s="72"/>
      <c r="R619" s="72"/>
      <c r="S619" s="72"/>
      <c r="T619" s="36"/>
      <c r="U619" s="1"/>
      <c r="V619" s="1"/>
      <c r="W619" s="3"/>
      <c r="X619" s="1"/>
      <c r="Y619" s="1"/>
    </row>
    <row r="620" spans="1:2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72"/>
      <c r="O620" s="72"/>
      <c r="P620" s="72"/>
      <c r="Q620" s="72"/>
      <c r="R620" s="72"/>
      <c r="S620" s="72"/>
      <c r="T620" s="36"/>
      <c r="U620" s="1"/>
      <c r="V620" s="1"/>
      <c r="W620" s="3"/>
      <c r="X620" s="1"/>
      <c r="Y620" s="1"/>
    </row>
    <row r="621" spans="1:2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72"/>
      <c r="O621" s="72"/>
      <c r="P621" s="72"/>
      <c r="Q621" s="72"/>
      <c r="R621" s="72"/>
      <c r="S621" s="72"/>
      <c r="T621" s="36"/>
      <c r="U621" s="1"/>
      <c r="V621" s="1"/>
      <c r="W621" s="3"/>
      <c r="X621" s="1"/>
      <c r="Y621" s="1"/>
    </row>
    <row r="622" spans="1:2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72"/>
      <c r="O622" s="72"/>
      <c r="P622" s="72"/>
      <c r="Q622" s="72"/>
      <c r="R622" s="72"/>
      <c r="S622" s="72"/>
      <c r="T622" s="36"/>
      <c r="U622" s="1"/>
      <c r="V622" s="1"/>
      <c r="W622" s="3"/>
      <c r="X622" s="1"/>
      <c r="Y622" s="1"/>
    </row>
    <row r="623" spans="1:2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72"/>
      <c r="O623" s="72"/>
      <c r="P623" s="72"/>
      <c r="Q623" s="72"/>
      <c r="R623" s="72"/>
      <c r="S623" s="72"/>
      <c r="T623" s="36"/>
      <c r="U623" s="1"/>
      <c r="V623" s="1"/>
      <c r="W623" s="3"/>
      <c r="X623" s="1"/>
      <c r="Y623" s="1"/>
    </row>
    <row r="624" spans="1:2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72"/>
      <c r="O624" s="72"/>
      <c r="P624" s="72"/>
      <c r="Q624" s="72"/>
      <c r="R624" s="72"/>
      <c r="S624" s="72"/>
      <c r="T624" s="36"/>
      <c r="U624" s="1"/>
      <c r="V624" s="1"/>
      <c r="W624" s="3"/>
      <c r="X624" s="1"/>
      <c r="Y624" s="1"/>
    </row>
    <row r="625" spans="1:2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72"/>
      <c r="O625" s="72"/>
      <c r="P625" s="72"/>
      <c r="Q625" s="72"/>
      <c r="R625" s="72"/>
      <c r="S625" s="72"/>
      <c r="T625" s="36"/>
      <c r="U625" s="1"/>
      <c r="V625" s="1"/>
      <c r="W625" s="3"/>
      <c r="X625" s="1"/>
      <c r="Y625" s="1"/>
    </row>
    <row r="626" spans="1:2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72"/>
      <c r="O626" s="72"/>
      <c r="P626" s="72"/>
      <c r="Q626" s="72"/>
      <c r="R626" s="72"/>
      <c r="S626" s="72"/>
      <c r="T626" s="36"/>
      <c r="U626" s="1"/>
      <c r="V626" s="1"/>
      <c r="W626" s="3"/>
      <c r="X626" s="1"/>
      <c r="Y626" s="1"/>
    </row>
    <row r="627" spans="1:2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72"/>
      <c r="O627" s="72"/>
      <c r="P627" s="72"/>
      <c r="Q627" s="72"/>
      <c r="R627" s="72"/>
      <c r="S627" s="72"/>
      <c r="T627" s="36"/>
      <c r="U627" s="1"/>
      <c r="V627" s="1"/>
      <c r="W627" s="3"/>
      <c r="X627" s="1"/>
      <c r="Y627" s="1"/>
    </row>
    <row r="628" spans="1:2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72"/>
      <c r="O628" s="72"/>
      <c r="P628" s="72"/>
      <c r="Q628" s="72"/>
      <c r="R628" s="72"/>
      <c r="S628" s="72"/>
      <c r="T628" s="36"/>
      <c r="U628" s="1"/>
      <c r="V628" s="1"/>
      <c r="W628" s="3"/>
      <c r="X628" s="1"/>
      <c r="Y628" s="1"/>
    </row>
    <row r="629" spans="1:2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72"/>
      <c r="O629" s="72"/>
      <c r="P629" s="72"/>
      <c r="Q629" s="72"/>
      <c r="R629" s="72"/>
      <c r="S629" s="72"/>
      <c r="T629" s="36"/>
      <c r="U629" s="1"/>
      <c r="V629" s="1"/>
      <c r="W629" s="3"/>
      <c r="X629" s="1"/>
      <c r="Y629" s="1"/>
    </row>
    <row r="630" spans="1:2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72"/>
      <c r="O630" s="72"/>
      <c r="P630" s="72"/>
      <c r="Q630" s="72"/>
      <c r="R630" s="72"/>
      <c r="S630" s="72"/>
      <c r="T630" s="36"/>
      <c r="U630" s="1"/>
      <c r="V630" s="1"/>
      <c r="W630" s="3"/>
      <c r="X630" s="1"/>
      <c r="Y630" s="1"/>
    </row>
    <row r="631" spans="1:2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72"/>
      <c r="O631" s="72"/>
      <c r="P631" s="72"/>
      <c r="Q631" s="72"/>
      <c r="R631" s="72"/>
      <c r="S631" s="72"/>
      <c r="T631" s="36"/>
      <c r="U631" s="1"/>
      <c r="V631" s="1"/>
      <c r="W631" s="3"/>
      <c r="X631" s="1"/>
      <c r="Y631" s="1"/>
    </row>
    <row r="632" spans="1:2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72"/>
      <c r="O632" s="72"/>
      <c r="P632" s="72"/>
      <c r="Q632" s="72"/>
      <c r="R632" s="72"/>
      <c r="S632" s="72"/>
      <c r="T632" s="36"/>
      <c r="U632" s="1"/>
      <c r="V632" s="1"/>
      <c r="W632" s="3"/>
      <c r="X632" s="1"/>
      <c r="Y632" s="1"/>
    </row>
    <row r="633" spans="1:2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72"/>
      <c r="O633" s="72"/>
      <c r="P633" s="72"/>
      <c r="Q633" s="72"/>
      <c r="R633" s="72"/>
      <c r="S633" s="72"/>
      <c r="T633" s="36"/>
      <c r="U633" s="1"/>
      <c r="V633" s="1"/>
      <c r="W633" s="3"/>
      <c r="X633" s="1"/>
      <c r="Y633" s="1"/>
    </row>
    <row r="634" spans="1:2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72"/>
      <c r="O634" s="72"/>
      <c r="P634" s="72"/>
      <c r="Q634" s="72"/>
      <c r="R634" s="72"/>
      <c r="S634" s="72"/>
      <c r="T634" s="36"/>
      <c r="U634" s="1"/>
      <c r="V634" s="1"/>
      <c r="W634" s="3"/>
      <c r="X634" s="1"/>
      <c r="Y634" s="1"/>
    </row>
    <row r="635" spans="1:2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72"/>
      <c r="O635" s="72"/>
      <c r="P635" s="72"/>
      <c r="Q635" s="72"/>
      <c r="R635" s="72"/>
      <c r="S635" s="72"/>
      <c r="T635" s="36"/>
      <c r="U635" s="1"/>
      <c r="V635" s="1"/>
      <c r="W635" s="3"/>
      <c r="X635" s="1"/>
      <c r="Y635" s="1"/>
    </row>
    <row r="636" spans="1:2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72"/>
      <c r="O636" s="72"/>
      <c r="P636" s="72"/>
      <c r="Q636" s="72"/>
      <c r="R636" s="72"/>
      <c r="S636" s="72"/>
      <c r="T636" s="36"/>
      <c r="U636" s="1"/>
      <c r="V636" s="1"/>
      <c r="W636" s="3"/>
      <c r="X636" s="1"/>
      <c r="Y636" s="1"/>
    </row>
    <row r="637" spans="1:2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72"/>
      <c r="O637" s="72"/>
      <c r="P637" s="72"/>
      <c r="Q637" s="72"/>
      <c r="R637" s="72"/>
      <c r="S637" s="72"/>
      <c r="T637" s="36"/>
      <c r="U637" s="1"/>
      <c r="V637" s="1"/>
      <c r="W637" s="3"/>
      <c r="X637" s="1"/>
      <c r="Y637" s="1"/>
    </row>
    <row r="638" spans="1:2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72"/>
      <c r="O638" s="72"/>
      <c r="P638" s="72"/>
      <c r="Q638" s="72"/>
      <c r="R638" s="72"/>
      <c r="S638" s="72"/>
      <c r="T638" s="36"/>
      <c r="U638" s="1"/>
      <c r="V638" s="1"/>
      <c r="W638" s="3"/>
      <c r="X638" s="1"/>
      <c r="Y638" s="1"/>
    </row>
    <row r="639" spans="1:2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72"/>
      <c r="O639" s="72"/>
      <c r="P639" s="72"/>
      <c r="Q639" s="72"/>
      <c r="R639" s="72"/>
      <c r="S639" s="72"/>
      <c r="T639" s="36"/>
      <c r="U639" s="1"/>
      <c r="V639" s="1"/>
      <c r="W639" s="3"/>
      <c r="X639" s="1"/>
      <c r="Y639" s="1"/>
    </row>
    <row r="640" spans="1:2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72"/>
      <c r="O640" s="72"/>
      <c r="P640" s="72"/>
      <c r="Q640" s="72"/>
      <c r="R640" s="72"/>
      <c r="S640" s="72"/>
      <c r="T640" s="36"/>
      <c r="U640" s="1"/>
      <c r="V640" s="1"/>
      <c r="W640" s="3"/>
      <c r="X640" s="1"/>
      <c r="Y640" s="1"/>
    </row>
    <row r="641" spans="1:2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72"/>
      <c r="O641" s="72"/>
      <c r="P641" s="72"/>
      <c r="Q641" s="72"/>
      <c r="R641" s="72"/>
      <c r="S641" s="72"/>
      <c r="T641" s="36"/>
      <c r="U641" s="1"/>
      <c r="V641" s="1"/>
      <c r="W641" s="3"/>
      <c r="X641" s="1"/>
      <c r="Y641" s="1"/>
    </row>
    <row r="642" spans="1:2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72"/>
      <c r="O642" s="72"/>
      <c r="P642" s="72"/>
      <c r="Q642" s="72"/>
      <c r="R642" s="72"/>
      <c r="S642" s="72"/>
      <c r="T642" s="36"/>
      <c r="U642" s="1"/>
      <c r="V642" s="1"/>
      <c r="W642" s="3"/>
      <c r="X642" s="1"/>
      <c r="Y642" s="1"/>
    </row>
    <row r="643" spans="1:2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72"/>
      <c r="O643" s="72"/>
      <c r="P643" s="72"/>
      <c r="Q643" s="72"/>
      <c r="R643" s="72"/>
      <c r="S643" s="72"/>
      <c r="T643" s="36"/>
      <c r="U643" s="1"/>
      <c r="V643" s="1"/>
      <c r="W643" s="3"/>
      <c r="X643" s="1"/>
      <c r="Y643" s="1"/>
    </row>
    <row r="644" spans="1:2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72"/>
      <c r="O644" s="72"/>
      <c r="P644" s="72"/>
      <c r="Q644" s="72"/>
      <c r="R644" s="72"/>
      <c r="S644" s="72"/>
      <c r="T644" s="36"/>
      <c r="U644" s="1"/>
      <c r="V644" s="1"/>
      <c r="W644" s="3"/>
      <c r="X644" s="1"/>
      <c r="Y644" s="1"/>
    </row>
    <row r="645" spans="1:2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72"/>
      <c r="O645" s="72"/>
      <c r="P645" s="72"/>
      <c r="Q645" s="72"/>
      <c r="R645" s="72"/>
      <c r="S645" s="72"/>
      <c r="T645" s="36"/>
      <c r="U645" s="1"/>
      <c r="V645" s="1"/>
      <c r="W645" s="3"/>
      <c r="X645" s="1"/>
      <c r="Y645" s="1"/>
    </row>
    <row r="646" spans="1:2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72"/>
      <c r="O646" s="72"/>
      <c r="P646" s="72"/>
      <c r="Q646" s="72"/>
      <c r="R646" s="72"/>
      <c r="S646" s="72"/>
      <c r="T646" s="36"/>
      <c r="U646" s="1"/>
      <c r="V646" s="1"/>
      <c r="W646" s="3"/>
      <c r="X646" s="1"/>
      <c r="Y646" s="1"/>
    </row>
    <row r="647" spans="1:2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72"/>
      <c r="O647" s="72"/>
      <c r="P647" s="72"/>
      <c r="Q647" s="72"/>
      <c r="R647" s="72"/>
      <c r="S647" s="72"/>
      <c r="T647" s="36"/>
      <c r="U647" s="1"/>
      <c r="V647" s="1"/>
      <c r="W647" s="3"/>
      <c r="X647" s="1"/>
      <c r="Y647" s="1"/>
    </row>
    <row r="648" spans="1:2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72"/>
      <c r="O648" s="72"/>
      <c r="P648" s="72"/>
      <c r="Q648" s="72"/>
      <c r="R648" s="72"/>
      <c r="S648" s="72"/>
      <c r="T648" s="36"/>
      <c r="U648" s="1"/>
      <c r="V648" s="1"/>
      <c r="W648" s="3"/>
      <c r="X648" s="1"/>
      <c r="Y648" s="1"/>
    </row>
    <row r="649" spans="1:2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72"/>
      <c r="O649" s="72"/>
      <c r="P649" s="72"/>
      <c r="Q649" s="72"/>
      <c r="R649" s="72"/>
      <c r="S649" s="72"/>
      <c r="T649" s="36"/>
      <c r="U649" s="1"/>
      <c r="V649" s="1"/>
      <c r="W649" s="3"/>
      <c r="X649" s="1"/>
      <c r="Y649" s="1"/>
    </row>
    <row r="650" spans="1:2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72"/>
      <c r="O650" s="72"/>
      <c r="P650" s="72"/>
      <c r="Q650" s="72"/>
      <c r="R650" s="72"/>
      <c r="S650" s="72"/>
      <c r="T650" s="36"/>
      <c r="U650" s="1"/>
      <c r="V650" s="1"/>
      <c r="W650" s="3"/>
      <c r="X650" s="1"/>
      <c r="Y650" s="1"/>
    </row>
    <row r="651" spans="1:2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72"/>
      <c r="O651" s="72"/>
      <c r="P651" s="72"/>
      <c r="Q651" s="72"/>
      <c r="R651" s="72"/>
      <c r="S651" s="72"/>
      <c r="T651" s="36"/>
      <c r="U651" s="1"/>
      <c r="V651" s="1"/>
      <c r="W651" s="3"/>
      <c r="X651" s="1"/>
      <c r="Y651" s="1"/>
    </row>
    <row r="652" spans="1:2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72"/>
      <c r="O652" s="72"/>
      <c r="P652" s="72"/>
      <c r="Q652" s="72"/>
      <c r="R652" s="72"/>
      <c r="S652" s="72"/>
      <c r="T652" s="36"/>
      <c r="U652" s="1"/>
      <c r="V652" s="1"/>
      <c r="W652" s="3"/>
      <c r="X652" s="1"/>
      <c r="Y652" s="1"/>
    </row>
    <row r="653" spans="1:2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72"/>
      <c r="O653" s="72"/>
      <c r="P653" s="72"/>
      <c r="Q653" s="72"/>
      <c r="R653" s="72"/>
      <c r="S653" s="72"/>
      <c r="T653" s="36"/>
      <c r="U653" s="1"/>
      <c r="V653" s="1"/>
      <c r="W653" s="3"/>
      <c r="X653" s="1"/>
      <c r="Y653" s="1"/>
    </row>
    <row r="654" spans="1:2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72"/>
      <c r="O654" s="72"/>
      <c r="P654" s="72"/>
      <c r="Q654" s="72"/>
      <c r="R654" s="72"/>
      <c r="S654" s="72"/>
      <c r="T654" s="36"/>
      <c r="U654" s="1"/>
      <c r="V654" s="1"/>
      <c r="W654" s="3"/>
      <c r="X654" s="1"/>
      <c r="Y654" s="1"/>
    </row>
    <row r="655" spans="1:2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72"/>
      <c r="O655" s="72"/>
      <c r="P655" s="72"/>
      <c r="Q655" s="72"/>
      <c r="R655" s="72"/>
      <c r="S655" s="72"/>
      <c r="T655" s="36"/>
      <c r="U655" s="1"/>
      <c r="V655" s="1"/>
      <c r="W655" s="3"/>
      <c r="X655" s="1"/>
      <c r="Y655" s="1"/>
    </row>
    <row r="656" spans="1:2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72"/>
      <c r="O656" s="72"/>
      <c r="P656" s="72"/>
      <c r="Q656" s="72"/>
      <c r="R656" s="72"/>
      <c r="S656" s="72"/>
      <c r="T656" s="36"/>
      <c r="U656" s="1"/>
      <c r="V656" s="1"/>
      <c r="W656" s="3"/>
      <c r="X656" s="1"/>
      <c r="Y656" s="1"/>
    </row>
    <row r="657" spans="1:2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72"/>
      <c r="O657" s="72"/>
      <c r="P657" s="72"/>
      <c r="Q657" s="72"/>
      <c r="R657" s="72"/>
      <c r="S657" s="72"/>
      <c r="T657" s="36"/>
      <c r="U657" s="1"/>
      <c r="V657" s="1"/>
      <c r="W657" s="3"/>
      <c r="X657" s="1"/>
      <c r="Y657" s="1"/>
    </row>
    <row r="658" spans="1:2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72"/>
      <c r="O658" s="72"/>
      <c r="P658" s="72"/>
      <c r="Q658" s="72"/>
      <c r="R658" s="72"/>
      <c r="S658" s="72"/>
      <c r="T658" s="36"/>
      <c r="U658" s="1"/>
      <c r="V658" s="1"/>
      <c r="W658" s="3"/>
      <c r="X658" s="1"/>
      <c r="Y658" s="1"/>
    </row>
    <row r="659" spans="1:2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72"/>
      <c r="O659" s="72"/>
      <c r="P659" s="72"/>
      <c r="Q659" s="72"/>
      <c r="R659" s="72"/>
      <c r="S659" s="72"/>
      <c r="T659" s="36"/>
      <c r="U659" s="1"/>
      <c r="V659" s="1"/>
      <c r="W659" s="3"/>
      <c r="X659" s="1"/>
      <c r="Y659" s="1"/>
    </row>
    <row r="660" spans="1:2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72"/>
      <c r="O660" s="72"/>
      <c r="P660" s="72"/>
      <c r="Q660" s="72"/>
      <c r="R660" s="72"/>
      <c r="S660" s="72"/>
      <c r="T660" s="36"/>
      <c r="U660" s="1"/>
      <c r="V660" s="1"/>
      <c r="W660" s="3"/>
      <c r="X660" s="1"/>
      <c r="Y660" s="1"/>
    </row>
    <row r="661" spans="1:2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72"/>
      <c r="O661" s="72"/>
      <c r="P661" s="72"/>
      <c r="Q661" s="72"/>
      <c r="R661" s="72"/>
      <c r="S661" s="72"/>
      <c r="T661" s="36"/>
      <c r="U661" s="1"/>
      <c r="V661" s="1"/>
      <c r="W661" s="3"/>
      <c r="X661" s="1"/>
      <c r="Y661" s="1"/>
    </row>
    <row r="662" spans="1:2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72"/>
      <c r="O662" s="72"/>
      <c r="P662" s="72"/>
      <c r="Q662" s="72"/>
      <c r="R662" s="72"/>
      <c r="S662" s="72"/>
      <c r="T662" s="36"/>
      <c r="U662" s="1"/>
      <c r="V662" s="1"/>
      <c r="W662" s="3"/>
      <c r="X662" s="1"/>
      <c r="Y662" s="1"/>
    </row>
    <row r="663" spans="1:2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72"/>
      <c r="O663" s="72"/>
      <c r="P663" s="72"/>
      <c r="Q663" s="72"/>
      <c r="R663" s="72"/>
      <c r="S663" s="72"/>
      <c r="T663" s="36"/>
      <c r="U663" s="1"/>
      <c r="V663" s="1"/>
      <c r="W663" s="3"/>
      <c r="X663" s="1"/>
      <c r="Y663" s="1"/>
    </row>
    <row r="664" spans="1:2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72"/>
      <c r="O664" s="72"/>
      <c r="P664" s="72"/>
      <c r="Q664" s="72"/>
      <c r="R664" s="72"/>
      <c r="S664" s="72"/>
      <c r="T664" s="36"/>
      <c r="U664" s="1"/>
      <c r="V664" s="1"/>
      <c r="W664" s="3"/>
      <c r="X664" s="1"/>
      <c r="Y664" s="1"/>
    </row>
    <row r="665" spans="1:2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72"/>
      <c r="O665" s="72"/>
      <c r="P665" s="72"/>
      <c r="Q665" s="72"/>
      <c r="R665" s="72"/>
      <c r="S665" s="72"/>
      <c r="T665" s="36"/>
      <c r="U665" s="1"/>
      <c r="V665" s="1"/>
      <c r="W665" s="3"/>
      <c r="X665" s="1"/>
      <c r="Y665" s="1"/>
    </row>
    <row r="666" spans="1:2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72"/>
      <c r="O666" s="72"/>
      <c r="P666" s="72"/>
      <c r="Q666" s="72"/>
      <c r="R666" s="72"/>
      <c r="S666" s="72"/>
      <c r="T666" s="36"/>
      <c r="U666" s="1"/>
      <c r="V666" s="1"/>
      <c r="W666" s="3"/>
      <c r="X666" s="1"/>
      <c r="Y666" s="1"/>
    </row>
    <row r="667" spans="1:2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72"/>
      <c r="O667" s="72"/>
      <c r="P667" s="72"/>
      <c r="Q667" s="72"/>
      <c r="R667" s="72"/>
      <c r="S667" s="72"/>
      <c r="T667" s="36"/>
      <c r="U667" s="1"/>
      <c r="V667" s="1"/>
      <c r="W667" s="3"/>
      <c r="X667" s="1"/>
      <c r="Y667" s="1"/>
    </row>
    <row r="668" spans="1:2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72"/>
      <c r="O668" s="72"/>
      <c r="P668" s="72"/>
      <c r="Q668" s="72"/>
      <c r="R668" s="72"/>
      <c r="S668" s="72"/>
      <c r="T668" s="36"/>
      <c r="U668" s="1"/>
      <c r="V668" s="1"/>
      <c r="W668" s="3"/>
      <c r="X668" s="1"/>
      <c r="Y668" s="1"/>
    </row>
    <row r="669" spans="1:2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72"/>
      <c r="O669" s="72"/>
      <c r="P669" s="72"/>
      <c r="Q669" s="72"/>
      <c r="R669" s="72"/>
      <c r="S669" s="72"/>
      <c r="T669" s="36"/>
      <c r="U669" s="1"/>
      <c r="V669" s="1"/>
      <c r="W669" s="3"/>
      <c r="X669" s="1"/>
      <c r="Y669" s="1"/>
    </row>
    <row r="670" spans="1:2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72"/>
      <c r="O670" s="72"/>
      <c r="P670" s="72"/>
      <c r="Q670" s="72"/>
      <c r="R670" s="72"/>
      <c r="S670" s="72"/>
      <c r="T670" s="36"/>
      <c r="U670" s="1"/>
      <c r="V670" s="1"/>
      <c r="W670" s="3"/>
      <c r="X670" s="1"/>
      <c r="Y670" s="1"/>
    </row>
    <row r="671" spans="1:2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72"/>
      <c r="O671" s="72"/>
      <c r="P671" s="72"/>
      <c r="Q671" s="72"/>
      <c r="R671" s="72"/>
      <c r="S671" s="72"/>
      <c r="T671" s="36"/>
      <c r="U671" s="1"/>
      <c r="V671" s="1"/>
      <c r="W671" s="3"/>
      <c r="X671" s="1"/>
      <c r="Y671" s="1"/>
    </row>
    <row r="672" spans="1:2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72"/>
      <c r="O672" s="72"/>
      <c r="P672" s="72"/>
      <c r="Q672" s="72"/>
      <c r="R672" s="72"/>
      <c r="S672" s="72"/>
      <c r="T672" s="36"/>
      <c r="U672" s="1"/>
      <c r="V672" s="1"/>
      <c r="W672" s="3"/>
      <c r="X672" s="1"/>
      <c r="Y672" s="1"/>
    </row>
    <row r="673" spans="1:2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72"/>
      <c r="O673" s="72"/>
      <c r="P673" s="72"/>
      <c r="Q673" s="72"/>
      <c r="R673" s="72"/>
      <c r="S673" s="72"/>
      <c r="T673" s="36"/>
      <c r="U673" s="1"/>
      <c r="V673" s="1"/>
      <c r="W673" s="3"/>
      <c r="X673" s="1"/>
      <c r="Y673" s="1"/>
    </row>
    <row r="674" spans="1:2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72"/>
      <c r="O674" s="72"/>
      <c r="P674" s="72"/>
      <c r="Q674" s="72"/>
      <c r="R674" s="72"/>
      <c r="S674" s="72"/>
      <c r="T674" s="36"/>
      <c r="U674" s="1"/>
      <c r="V674" s="1"/>
      <c r="W674" s="3"/>
      <c r="X674" s="1"/>
      <c r="Y674" s="1"/>
    </row>
    <row r="675" spans="1:2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72"/>
      <c r="O675" s="72"/>
      <c r="P675" s="72"/>
      <c r="Q675" s="72"/>
      <c r="R675" s="72"/>
      <c r="S675" s="72"/>
      <c r="T675" s="36"/>
      <c r="U675" s="1"/>
      <c r="V675" s="1"/>
      <c r="W675" s="3"/>
      <c r="X675" s="1"/>
      <c r="Y675" s="1"/>
    </row>
    <row r="676" spans="1:2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72"/>
      <c r="O676" s="72"/>
      <c r="P676" s="72"/>
      <c r="Q676" s="72"/>
      <c r="R676" s="72"/>
      <c r="S676" s="72"/>
      <c r="T676" s="36"/>
      <c r="U676" s="1"/>
      <c r="V676" s="1"/>
      <c r="W676" s="3"/>
      <c r="X676" s="1"/>
      <c r="Y676" s="1"/>
    </row>
    <row r="677" spans="1:2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72"/>
      <c r="O677" s="72"/>
      <c r="P677" s="72"/>
      <c r="Q677" s="72"/>
      <c r="R677" s="72"/>
      <c r="S677" s="72"/>
      <c r="T677" s="36"/>
      <c r="U677" s="1"/>
      <c r="V677" s="1"/>
      <c r="W677" s="3"/>
      <c r="X677" s="1"/>
      <c r="Y677" s="1"/>
    </row>
    <row r="678" spans="1:2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72"/>
      <c r="O678" s="72"/>
      <c r="P678" s="72"/>
      <c r="Q678" s="72"/>
      <c r="R678" s="72"/>
      <c r="S678" s="72"/>
      <c r="T678" s="36"/>
      <c r="U678" s="1"/>
      <c r="V678" s="1"/>
      <c r="W678" s="3"/>
      <c r="X678" s="1"/>
      <c r="Y678" s="1"/>
    </row>
    <row r="679" spans="1:2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72"/>
      <c r="O679" s="72"/>
      <c r="P679" s="72"/>
      <c r="Q679" s="72"/>
      <c r="R679" s="72"/>
      <c r="S679" s="72"/>
      <c r="T679" s="36"/>
      <c r="U679" s="1"/>
      <c r="V679" s="1"/>
      <c r="W679" s="3"/>
      <c r="X679" s="1"/>
      <c r="Y679" s="1"/>
    </row>
    <row r="680" spans="1:2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72"/>
      <c r="O680" s="72"/>
      <c r="P680" s="72"/>
      <c r="Q680" s="72"/>
      <c r="R680" s="72"/>
      <c r="S680" s="72"/>
      <c r="T680" s="36"/>
      <c r="U680" s="1"/>
      <c r="V680" s="1"/>
      <c r="W680" s="3"/>
      <c r="X680" s="1"/>
      <c r="Y680" s="1"/>
    </row>
    <row r="681" spans="1:2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72"/>
      <c r="O681" s="72"/>
      <c r="P681" s="72"/>
      <c r="Q681" s="72"/>
      <c r="R681" s="72"/>
      <c r="S681" s="72"/>
      <c r="T681" s="36"/>
      <c r="U681" s="1"/>
      <c r="V681" s="1"/>
      <c r="W681" s="3"/>
      <c r="X681" s="1"/>
      <c r="Y681" s="1"/>
    </row>
    <row r="682" spans="1:2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72"/>
      <c r="O682" s="72"/>
      <c r="P682" s="72"/>
      <c r="Q682" s="72"/>
      <c r="R682" s="72"/>
      <c r="S682" s="72"/>
      <c r="T682" s="36"/>
      <c r="U682" s="1"/>
      <c r="V682" s="1"/>
      <c r="W682" s="3"/>
      <c r="X682" s="1"/>
      <c r="Y682" s="1"/>
    </row>
    <row r="683" spans="1:2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72"/>
      <c r="O683" s="72"/>
      <c r="P683" s="72"/>
      <c r="Q683" s="72"/>
      <c r="R683" s="72"/>
      <c r="S683" s="72"/>
      <c r="T683" s="36"/>
      <c r="U683" s="1"/>
      <c r="V683" s="1"/>
      <c r="W683" s="3"/>
      <c r="X683" s="1"/>
      <c r="Y683" s="1"/>
    </row>
    <row r="684" spans="1:2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72"/>
      <c r="O684" s="72"/>
      <c r="P684" s="72"/>
      <c r="Q684" s="72"/>
      <c r="R684" s="72"/>
      <c r="S684" s="72"/>
      <c r="T684" s="36"/>
      <c r="U684" s="1"/>
      <c r="V684" s="1"/>
      <c r="W684" s="3"/>
      <c r="X684" s="1"/>
      <c r="Y684" s="1"/>
    </row>
    <row r="685" spans="1:2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72"/>
      <c r="O685" s="72"/>
      <c r="P685" s="72"/>
      <c r="Q685" s="72"/>
      <c r="R685" s="72"/>
      <c r="S685" s="72"/>
      <c r="T685" s="36"/>
      <c r="U685" s="1"/>
      <c r="V685" s="1"/>
      <c r="W685" s="3"/>
      <c r="X685" s="1"/>
      <c r="Y685" s="1"/>
    </row>
    <row r="686" spans="1:2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72"/>
      <c r="O686" s="72"/>
      <c r="P686" s="72"/>
      <c r="Q686" s="72"/>
      <c r="R686" s="72"/>
      <c r="S686" s="72"/>
      <c r="T686" s="36"/>
      <c r="U686" s="1"/>
      <c r="V686" s="1"/>
      <c r="W686" s="3"/>
      <c r="X686" s="1"/>
      <c r="Y686" s="1"/>
    </row>
    <row r="687" spans="1:2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72"/>
      <c r="O687" s="72"/>
      <c r="P687" s="72"/>
      <c r="Q687" s="72"/>
      <c r="R687" s="72"/>
      <c r="S687" s="72"/>
      <c r="T687" s="36"/>
      <c r="U687" s="1"/>
      <c r="V687" s="1"/>
      <c r="W687" s="3"/>
      <c r="X687" s="1"/>
      <c r="Y687" s="1"/>
    </row>
    <row r="688" spans="1:2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72"/>
      <c r="O688" s="72"/>
      <c r="P688" s="72"/>
      <c r="Q688" s="72"/>
      <c r="R688" s="72"/>
      <c r="S688" s="72"/>
      <c r="T688" s="36"/>
      <c r="U688" s="1"/>
      <c r="V688" s="1"/>
      <c r="W688" s="3"/>
      <c r="X688" s="1"/>
      <c r="Y688" s="1"/>
    </row>
    <row r="689" spans="1:2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72"/>
      <c r="O689" s="72"/>
      <c r="P689" s="72"/>
      <c r="Q689" s="72"/>
      <c r="R689" s="72"/>
      <c r="S689" s="72"/>
      <c r="T689" s="36"/>
      <c r="U689" s="1"/>
      <c r="V689" s="1"/>
      <c r="W689" s="3"/>
      <c r="X689" s="1"/>
      <c r="Y689" s="1"/>
    </row>
    <row r="690" spans="1:2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72"/>
      <c r="O690" s="72"/>
      <c r="P690" s="72"/>
      <c r="Q690" s="72"/>
      <c r="R690" s="72"/>
      <c r="S690" s="72"/>
      <c r="T690" s="36"/>
      <c r="U690" s="1"/>
      <c r="V690" s="1"/>
      <c r="W690" s="3"/>
      <c r="X690" s="1"/>
      <c r="Y690" s="1"/>
    </row>
    <row r="691" spans="1:2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72"/>
      <c r="O691" s="72"/>
      <c r="P691" s="72"/>
      <c r="Q691" s="72"/>
      <c r="R691" s="72"/>
      <c r="S691" s="72"/>
      <c r="T691" s="36"/>
      <c r="U691" s="1"/>
      <c r="V691" s="1"/>
      <c r="W691" s="3"/>
      <c r="X691" s="1"/>
      <c r="Y691" s="1"/>
    </row>
    <row r="692" spans="1:2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72"/>
      <c r="O692" s="72"/>
      <c r="P692" s="72"/>
      <c r="Q692" s="72"/>
      <c r="R692" s="72"/>
      <c r="S692" s="72"/>
      <c r="T692" s="36"/>
      <c r="U692" s="1"/>
      <c r="V692" s="1"/>
      <c r="W692" s="3"/>
      <c r="X692" s="1"/>
      <c r="Y692" s="1"/>
    </row>
    <row r="693" spans="1:2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72"/>
      <c r="O693" s="72"/>
      <c r="P693" s="72"/>
      <c r="Q693" s="72"/>
      <c r="R693" s="72"/>
      <c r="S693" s="72"/>
      <c r="T693" s="36"/>
      <c r="U693" s="1"/>
      <c r="V693" s="1"/>
      <c r="W693" s="3"/>
      <c r="X693" s="1"/>
      <c r="Y693" s="1"/>
    </row>
    <row r="694" spans="1:2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72"/>
      <c r="O694" s="72"/>
      <c r="P694" s="72"/>
      <c r="Q694" s="72"/>
      <c r="R694" s="72"/>
      <c r="S694" s="72"/>
      <c r="T694" s="36"/>
      <c r="U694" s="1"/>
      <c r="V694" s="1"/>
      <c r="W694" s="3"/>
      <c r="X694" s="1"/>
      <c r="Y694" s="1"/>
    </row>
    <row r="695" spans="1:2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72"/>
      <c r="O695" s="72"/>
      <c r="P695" s="72"/>
      <c r="Q695" s="72"/>
      <c r="R695" s="72"/>
      <c r="S695" s="72"/>
      <c r="T695" s="36"/>
      <c r="U695" s="1"/>
      <c r="V695" s="1"/>
      <c r="W695" s="3"/>
      <c r="X695" s="1"/>
      <c r="Y695" s="1"/>
    </row>
    <row r="696" spans="1:2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72"/>
      <c r="O696" s="72"/>
      <c r="P696" s="72"/>
      <c r="Q696" s="72"/>
      <c r="R696" s="72"/>
      <c r="S696" s="72"/>
      <c r="T696" s="36"/>
      <c r="U696" s="1"/>
      <c r="V696" s="1"/>
      <c r="W696" s="3"/>
      <c r="X696" s="1"/>
      <c r="Y696" s="1"/>
    </row>
    <row r="697" spans="1:2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72"/>
      <c r="O697" s="72"/>
      <c r="P697" s="72"/>
      <c r="Q697" s="72"/>
      <c r="R697" s="72"/>
      <c r="S697" s="72"/>
      <c r="T697" s="36"/>
      <c r="U697" s="1"/>
      <c r="V697" s="1"/>
      <c r="W697" s="3"/>
      <c r="X697" s="1"/>
      <c r="Y697" s="1"/>
    </row>
    <row r="698" spans="1:2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72"/>
      <c r="O698" s="72"/>
      <c r="P698" s="72"/>
      <c r="Q698" s="72"/>
      <c r="R698" s="72"/>
      <c r="S698" s="72"/>
      <c r="T698" s="36"/>
      <c r="U698" s="1"/>
      <c r="V698" s="1"/>
      <c r="W698" s="3"/>
      <c r="X698" s="1"/>
      <c r="Y698" s="1"/>
    </row>
    <row r="699" spans="1:2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72"/>
      <c r="O699" s="72"/>
      <c r="P699" s="72"/>
      <c r="Q699" s="72"/>
      <c r="R699" s="72"/>
      <c r="S699" s="72"/>
      <c r="T699" s="36"/>
      <c r="U699" s="1"/>
      <c r="V699" s="1"/>
      <c r="W699" s="3"/>
      <c r="X699" s="1"/>
      <c r="Y699" s="1"/>
    </row>
    <row r="700" spans="1:2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72"/>
      <c r="O700" s="72"/>
      <c r="P700" s="72"/>
      <c r="Q700" s="72"/>
      <c r="R700" s="72"/>
      <c r="S700" s="72"/>
      <c r="T700" s="36"/>
      <c r="U700" s="1"/>
      <c r="V700" s="1"/>
      <c r="W700" s="3"/>
      <c r="X700" s="1"/>
      <c r="Y700" s="1"/>
    </row>
    <row r="701" spans="1:2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72"/>
      <c r="O701" s="72"/>
      <c r="P701" s="72"/>
      <c r="Q701" s="72"/>
      <c r="R701" s="72"/>
      <c r="S701" s="72"/>
      <c r="T701" s="36"/>
      <c r="U701" s="1"/>
      <c r="V701" s="1"/>
      <c r="W701" s="3"/>
      <c r="X701" s="1"/>
      <c r="Y701" s="1"/>
    </row>
    <row r="702" spans="1:2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72"/>
      <c r="O702" s="72"/>
      <c r="P702" s="72"/>
      <c r="Q702" s="72"/>
      <c r="R702" s="72"/>
      <c r="S702" s="72"/>
      <c r="T702" s="36"/>
      <c r="U702" s="1"/>
      <c r="V702" s="1"/>
      <c r="W702" s="3"/>
      <c r="X702" s="1"/>
      <c r="Y702" s="1"/>
    </row>
    <row r="703" spans="1:2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72"/>
      <c r="O703" s="72"/>
      <c r="P703" s="72"/>
      <c r="Q703" s="72"/>
      <c r="R703" s="72"/>
      <c r="S703" s="72"/>
      <c r="T703" s="36"/>
      <c r="U703" s="1"/>
      <c r="V703" s="1"/>
      <c r="W703" s="3"/>
      <c r="X703" s="1"/>
      <c r="Y703" s="1"/>
    </row>
    <row r="704" spans="1:2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72"/>
      <c r="O704" s="72"/>
      <c r="P704" s="72"/>
      <c r="Q704" s="72"/>
      <c r="R704" s="72"/>
      <c r="S704" s="72"/>
      <c r="T704" s="36"/>
      <c r="U704" s="1"/>
      <c r="V704" s="1"/>
      <c r="W704" s="3"/>
      <c r="X704" s="1"/>
      <c r="Y704" s="1"/>
    </row>
    <row r="705" spans="1:2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72"/>
      <c r="O705" s="72"/>
      <c r="P705" s="72"/>
      <c r="Q705" s="72"/>
      <c r="R705" s="72"/>
      <c r="S705" s="72"/>
      <c r="T705" s="36"/>
      <c r="U705" s="1"/>
      <c r="V705" s="1"/>
      <c r="W705" s="3"/>
      <c r="X705" s="1"/>
      <c r="Y705" s="1"/>
    </row>
    <row r="706" spans="1:2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72"/>
      <c r="O706" s="72"/>
      <c r="P706" s="72"/>
      <c r="Q706" s="72"/>
      <c r="R706" s="72"/>
      <c r="S706" s="72"/>
      <c r="T706" s="36"/>
      <c r="U706" s="1"/>
      <c r="V706" s="1"/>
      <c r="W706" s="3"/>
      <c r="X706" s="1"/>
      <c r="Y706" s="1"/>
    </row>
    <row r="707" spans="1:2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72"/>
      <c r="O707" s="72"/>
      <c r="P707" s="72"/>
      <c r="Q707" s="72"/>
      <c r="R707" s="72"/>
      <c r="S707" s="72"/>
      <c r="T707" s="36"/>
      <c r="U707" s="1"/>
      <c r="V707" s="1"/>
      <c r="W707" s="3"/>
      <c r="X707" s="1"/>
      <c r="Y707" s="1"/>
    </row>
    <row r="708" spans="1:2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72"/>
      <c r="O708" s="72"/>
      <c r="P708" s="72"/>
      <c r="Q708" s="72"/>
      <c r="R708" s="72"/>
      <c r="S708" s="72"/>
      <c r="T708" s="36"/>
      <c r="U708" s="1"/>
      <c r="V708" s="1"/>
      <c r="W708" s="3"/>
      <c r="X708" s="1"/>
      <c r="Y708" s="1"/>
    </row>
    <row r="709" spans="1:2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72"/>
      <c r="O709" s="72"/>
      <c r="P709" s="72"/>
      <c r="Q709" s="72"/>
      <c r="R709" s="72"/>
      <c r="S709" s="72"/>
      <c r="T709" s="36"/>
      <c r="U709" s="1"/>
      <c r="V709" s="1"/>
      <c r="W709" s="3"/>
      <c r="X709" s="1"/>
      <c r="Y709" s="1"/>
    </row>
    <row r="710" spans="1:2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72"/>
      <c r="O710" s="72"/>
      <c r="P710" s="72"/>
      <c r="Q710" s="72"/>
      <c r="R710" s="72"/>
      <c r="S710" s="72"/>
      <c r="T710" s="36"/>
      <c r="U710" s="1"/>
      <c r="V710" s="1"/>
      <c r="W710" s="3"/>
      <c r="X710" s="1"/>
      <c r="Y710" s="1"/>
    </row>
    <row r="711" spans="1:2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72"/>
      <c r="O711" s="72"/>
      <c r="P711" s="72"/>
      <c r="Q711" s="72"/>
      <c r="R711" s="72"/>
      <c r="S711" s="72"/>
      <c r="T711" s="36"/>
      <c r="U711" s="1"/>
      <c r="V711" s="1"/>
      <c r="W711" s="3"/>
      <c r="X711" s="1"/>
      <c r="Y711" s="1"/>
    </row>
    <row r="712" spans="1:2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72"/>
      <c r="O712" s="72"/>
      <c r="P712" s="72"/>
      <c r="Q712" s="72"/>
      <c r="R712" s="72"/>
      <c r="S712" s="72"/>
      <c r="T712" s="36"/>
      <c r="U712" s="1"/>
      <c r="V712" s="1"/>
      <c r="W712" s="3"/>
      <c r="X712" s="1"/>
      <c r="Y712" s="1"/>
    </row>
    <row r="713" spans="1:2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72"/>
      <c r="O713" s="72"/>
      <c r="P713" s="72"/>
      <c r="Q713" s="72"/>
      <c r="R713" s="72"/>
      <c r="S713" s="72"/>
      <c r="T713" s="36"/>
      <c r="U713" s="1"/>
      <c r="V713" s="1"/>
      <c r="W713" s="3"/>
      <c r="X713" s="1"/>
      <c r="Y713" s="1"/>
    </row>
    <row r="714" spans="1:2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72"/>
      <c r="O714" s="72"/>
      <c r="P714" s="72"/>
      <c r="Q714" s="72"/>
      <c r="R714" s="72"/>
      <c r="S714" s="72"/>
      <c r="T714" s="36"/>
      <c r="U714" s="1"/>
      <c r="V714" s="1"/>
      <c r="W714" s="3"/>
      <c r="X714" s="1"/>
      <c r="Y714" s="1"/>
    </row>
    <row r="715" spans="1:2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72"/>
      <c r="O715" s="72"/>
      <c r="P715" s="72"/>
      <c r="Q715" s="72"/>
      <c r="R715" s="72"/>
      <c r="S715" s="72"/>
      <c r="T715" s="36"/>
      <c r="U715" s="1"/>
      <c r="V715" s="1"/>
      <c r="W715" s="3"/>
      <c r="X715" s="1"/>
      <c r="Y715" s="1"/>
    </row>
    <row r="716" spans="1:2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72"/>
      <c r="O716" s="72"/>
      <c r="P716" s="72"/>
      <c r="Q716" s="72"/>
      <c r="R716" s="72"/>
      <c r="S716" s="72"/>
      <c r="T716" s="36"/>
      <c r="U716" s="1"/>
      <c r="V716" s="1"/>
      <c r="W716" s="3"/>
      <c r="X716" s="1"/>
      <c r="Y716" s="1"/>
    </row>
    <row r="717" spans="1:2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72"/>
      <c r="O717" s="72"/>
      <c r="P717" s="72"/>
      <c r="Q717" s="72"/>
      <c r="R717" s="72"/>
      <c r="S717" s="72"/>
      <c r="T717" s="36"/>
      <c r="U717" s="1"/>
      <c r="V717" s="1"/>
      <c r="W717" s="3"/>
      <c r="X717" s="1"/>
      <c r="Y717" s="1"/>
    </row>
    <row r="718" spans="1:2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72"/>
      <c r="O718" s="72"/>
      <c r="P718" s="72"/>
      <c r="Q718" s="72"/>
      <c r="R718" s="72"/>
      <c r="S718" s="72"/>
      <c r="T718" s="36"/>
      <c r="U718" s="1"/>
      <c r="V718" s="1"/>
      <c r="W718" s="3"/>
      <c r="X718" s="1"/>
      <c r="Y718" s="1"/>
    </row>
    <row r="719" spans="1:2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72"/>
      <c r="O719" s="72"/>
      <c r="P719" s="72"/>
      <c r="Q719" s="72"/>
      <c r="R719" s="72"/>
      <c r="S719" s="72"/>
      <c r="T719" s="36"/>
      <c r="U719" s="1"/>
      <c r="V719" s="1"/>
      <c r="W719" s="3"/>
      <c r="X719" s="1"/>
      <c r="Y719" s="1"/>
    </row>
    <row r="720" spans="1:2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72"/>
      <c r="O720" s="72"/>
      <c r="P720" s="72"/>
      <c r="Q720" s="72"/>
      <c r="R720" s="72"/>
      <c r="S720" s="72"/>
      <c r="T720" s="36"/>
      <c r="U720" s="1"/>
      <c r="V720" s="1"/>
      <c r="W720" s="3"/>
      <c r="X720" s="1"/>
      <c r="Y720" s="1"/>
    </row>
    <row r="721" spans="1:2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72"/>
      <c r="O721" s="72"/>
      <c r="P721" s="72"/>
      <c r="Q721" s="72"/>
      <c r="R721" s="72"/>
      <c r="S721" s="72"/>
      <c r="T721" s="36"/>
      <c r="U721" s="1"/>
      <c r="V721" s="1"/>
      <c r="W721" s="3"/>
      <c r="X721" s="1"/>
      <c r="Y721" s="1"/>
    </row>
    <row r="722" spans="1:2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72"/>
      <c r="O722" s="72"/>
      <c r="P722" s="72"/>
      <c r="Q722" s="72"/>
      <c r="R722" s="72"/>
      <c r="S722" s="72"/>
      <c r="T722" s="36"/>
      <c r="U722" s="1"/>
      <c r="V722" s="1"/>
      <c r="W722" s="3"/>
      <c r="X722" s="1"/>
      <c r="Y722" s="1"/>
    </row>
    <row r="723" spans="1:2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72"/>
      <c r="O723" s="72"/>
      <c r="P723" s="72"/>
      <c r="Q723" s="72"/>
      <c r="R723" s="72"/>
      <c r="S723" s="72"/>
      <c r="T723" s="36"/>
      <c r="U723" s="1"/>
      <c r="V723" s="1"/>
      <c r="W723" s="3"/>
      <c r="X723" s="1"/>
      <c r="Y723" s="1"/>
    </row>
    <row r="724" spans="1:2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72"/>
      <c r="O724" s="72"/>
      <c r="P724" s="72"/>
      <c r="Q724" s="72"/>
      <c r="R724" s="72"/>
      <c r="S724" s="72"/>
      <c r="T724" s="36"/>
      <c r="U724" s="1"/>
      <c r="V724" s="1"/>
      <c r="W724" s="3"/>
      <c r="X724" s="1"/>
      <c r="Y724" s="1"/>
    </row>
    <row r="725" spans="1:2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72"/>
      <c r="O725" s="72"/>
      <c r="P725" s="72"/>
      <c r="Q725" s="72"/>
      <c r="R725" s="72"/>
      <c r="S725" s="72"/>
      <c r="T725" s="36"/>
      <c r="U725" s="1"/>
      <c r="V725" s="1"/>
      <c r="W725" s="3"/>
      <c r="X725" s="1"/>
      <c r="Y725" s="1"/>
    </row>
    <row r="726" spans="1:2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72"/>
      <c r="O726" s="72"/>
      <c r="P726" s="72"/>
      <c r="Q726" s="72"/>
      <c r="R726" s="72"/>
      <c r="S726" s="72"/>
      <c r="T726" s="36"/>
      <c r="U726" s="1"/>
      <c r="V726" s="1"/>
      <c r="W726" s="3"/>
      <c r="X726" s="1"/>
      <c r="Y726" s="1"/>
    </row>
    <row r="727" spans="1:2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72"/>
      <c r="O727" s="72"/>
      <c r="P727" s="72"/>
      <c r="Q727" s="72"/>
      <c r="R727" s="72"/>
      <c r="S727" s="72"/>
      <c r="T727" s="36"/>
      <c r="U727" s="1"/>
      <c r="V727" s="1"/>
      <c r="W727" s="3"/>
      <c r="X727" s="1"/>
      <c r="Y727" s="1"/>
    </row>
    <row r="728" spans="1:2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72"/>
      <c r="O728" s="72"/>
      <c r="P728" s="72"/>
      <c r="Q728" s="72"/>
      <c r="R728" s="72"/>
      <c r="S728" s="72"/>
      <c r="T728" s="36"/>
      <c r="U728" s="1"/>
      <c r="V728" s="1"/>
      <c r="W728" s="3"/>
      <c r="X728" s="1"/>
      <c r="Y728" s="1"/>
    </row>
    <row r="729" spans="1:2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72"/>
      <c r="O729" s="72"/>
      <c r="P729" s="72"/>
      <c r="Q729" s="72"/>
      <c r="R729" s="72"/>
      <c r="S729" s="72"/>
      <c r="T729" s="36"/>
      <c r="U729" s="1"/>
      <c r="V729" s="1"/>
      <c r="W729" s="3"/>
      <c r="X729" s="1"/>
      <c r="Y729" s="1"/>
    </row>
    <row r="730" spans="1:2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72"/>
      <c r="O730" s="72"/>
      <c r="P730" s="72"/>
      <c r="Q730" s="72"/>
      <c r="R730" s="72"/>
      <c r="S730" s="72"/>
      <c r="T730" s="36"/>
      <c r="U730" s="1"/>
      <c r="V730" s="1"/>
      <c r="W730" s="3"/>
      <c r="X730" s="1"/>
      <c r="Y730" s="1"/>
    </row>
    <row r="731" spans="1:2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72"/>
      <c r="O731" s="72"/>
      <c r="P731" s="72"/>
      <c r="Q731" s="72"/>
      <c r="R731" s="72"/>
      <c r="S731" s="72"/>
      <c r="T731" s="36"/>
      <c r="U731" s="1"/>
      <c r="V731" s="1"/>
      <c r="W731" s="3"/>
      <c r="X731" s="1"/>
      <c r="Y731" s="1"/>
    </row>
    <row r="732" spans="1:2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72"/>
      <c r="O732" s="72"/>
      <c r="P732" s="72"/>
      <c r="Q732" s="72"/>
      <c r="R732" s="72"/>
      <c r="S732" s="72"/>
      <c r="T732" s="36"/>
      <c r="U732" s="1"/>
      <c r="V732" s="1"/>
      <c r="W732" s="3"/>
      <c r="X732" s="1"/>
      <c r="Y732" s="1"/>
    </row>
    <row r="733" spans="1:2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72"/>
      <c r="O733" s="72"/>
      <c r="P733" s="72"/>
      <c r="Q733" s="72"/>
      <c r="R733" s="72"/>
      <c r="S733" s="72"/>
      <c r="T733" s="36"/>
      <c r="U733" s="1"/>
      <c r="V733" s="1"/>
      <c r="W733" s="3"/>
      <c r="X733" s="1"/>
      <c r="Y733" s="1"/>
    </row>
    <row r="734" spans="1:2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72"/>
      <c r="O734" s="72"/>
      <c r="P734" s="72"/>
      <c r="Q734" s="72"/>
      <c r="R734" s="72"/>
      <c r="S734" s="72"/>
      <c r="T734" s="36"/>
      <c r="U734" s="1"/>
      <c r="V734" s="1"/>
      <c r="W734" s="3"/>
      <c r="X734" s="1"/>
      <c r="Y734" s="1"/>
    </row>
    <row r="735" spans="1:2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72"/>
      <c r="O735" s="72"/>
      <c r="P735" s="72"/>
      <c r="Q735" s="72"/>
      <c r="R735" s="72"/>
      <c r="S735" s="72"/>
      <c r="T735" s="36"/>
      <c r="U735" s="1"/>
      <c r="V735" s="1"/>
      <c r="W735" s="3"/>
      <c r="X735" s="1"/>
      <c r="Y735" s="1"/>
    </row>
    <row r="736" spans="1:2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72"/>
      <c r="O736" s="72"/>
      <c r="P736" s="72"/>
      <c r="Q736" s="72"/>
      <c r="R736" s="72"/>
      <c r="S736" s="72"/>
      <c r="T736" s="36"/>
      <c r="U736" s="1"/>
      <c r="V736" s="1"/>
      <c r="W736" s="3"/>
      <c r="X736" s="1"/>
      <c r="Y736" s="1"/>
    </row>
    <row r="737" spans="1:2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72"/>
      <c r="O737" s="72"/>
      <c r="P737" s="72"/>
      <c r="Q737" s="72"/>
      <c r="R737" s="72"/>
      <c r="S737" s="72"/>
      <c r="T737" s="36"/>
      <c r="U737" s="1"/>
      <c r="V737" s="1"/>
      <c r="W737" s="3"/>
      <c r="X737" s="1"/>
      <c r="Y737" s="1"/>
    </row>
    <row r="738" spans="1:2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72"/>
      <c r="O738" s="72"/>
      <c r="P738" s="72"/>
      <c r="Q738" s="72"/>
      <c r="R738" s="72"/>
      <c r="S738" s="72"/>
      <c r="T738" s="36"/>
      <c r="U738" s="1"/>
      <c r="V738" s="1"/>
      <c r="W738" s="3"/>
      <c r="X738" s="1"/>
      <c r="Y738" s="1"/>
    </row>
    <row r="739" spans="1:2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72"/>
      <c r="O739" s="72"/>
      <c r="P739" s="72"/>
      <c r="Q739" s="72"/>
      <c r="R739" s="72"/>
      <c r="S739" s="72"/>
      <c r="T739" s="36"/>
      <c r="U739" s="1"/>
      <c r="V739" s="1"/>
      <c r="W739" s="3"/>
      <c r="X739" s="1"/>
      <c r="Y739" s="1"/>
    </row>
    <row r="740" spans="1:2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72"/>
      <c r="O740" s="72"/>
      <c r="P740" s="72"/>
      <c r="Q740" s="72"/>
      <c r="R740" s="72"/>
      <c r="S740" s="72"/>
      <c r="T740" s="36"/>
      <c r="U740" s="1"/>
      <c r="V740" s="1"/>
      <c r="W740" s="3"/>
      <c r="X740" s="1"/>
      <c r="Y740" s="1"/>
    </row>
    <row r="741" spans="1:2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72"/>
      <c r="O741" s="72"/>
      <c r="P741" s="72"/>
      <c r="Q741" s="72"/>
      <c r="R741" s="72"/>
      <c r="S741" s="72"/>
      <c r="T741" s="36"/>
      <c r="U741" s="1"/>
      <c r="V741" s="1"/>
      <c r="W741" s="3"/>
      <c r="X741" s="1"/>
      <c r="Y741" s="1"/>
    </row>
    <row r="742" spans="1:2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72"/>
      <c r="O742" s="72"/>
      <c r="P742" s="72"/>
      <c r="Q742" s="72"/>
      <c r="R742" s="72"/>
      <c r="S742" s="72"/>
      <c r="T742" s="36"/>
      <c r="U742" s="1"/>
      <c r="V742" s="1"/>
      <c r="W742" s="3"/>
      <c r="X742" s="1"/>
      <c r="Y742" s="1"/>
    </row>
    <row r="743" spans="1:2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72"/>
      <c r="O743" s="72"/>
      <c r="P743" s="72"/>
      <c r="Q743" s="72"/>
      <c r="R743" s="72"/>
      <c r="S743" s="72"/>
      <c r="T743" s="36"/>
      <c r="U743" s="1"/>
      <c r="V743" s="1"/>
      <c r="W743" s="3"/>
      <c r="X743" s="1"/>
      <c r="Y743" s="1"/>
    </row>
    <row r="744" spans="1:2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72"/>
      <c r="O744" s="72"/>
      <c r="P744" s="72"/>
      <c r="Q744" s="72"/>
      <c r="R744" s="72"/>
      <c r="S744" s="72"/>
      <c r="T744" s="36"/>
      <c r="U744" s="1"/>
      <c r="V744" s="1"/>
      <c r="W744" s="3"/>
      <c r="X744" s="1"/>
      <c r="Y744" s="1"/>
    </row>
    <row r="745" spans="1:2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72"/>
      <c r="O745" s="72"/>
      <c r="P745" s="72"/>
      <c r="Q745" s="72"/>
      <c r="R745" s="72"/>
      <c r="S745" s="72"/>
      <c r="T745" s="36"/>
      <c r="U745" s="1"/>
      <c r="V745" s="1"/>
      <c r="W745" s="3"/>
      <c r="X745" s="1"/>
      <c r="Y745" s="1"/>
    </row>
    <row r="746" spans="1:2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72"/>
      <c r="O746" s="72"/>
      <c r="P746" s="72"/>
      <c r="Q746" s="72"/>
      <c r="R746" s="72"/>
      <c r="S746" s="72"/>
      <c r="T746" s="36"/>
      <c r="U746" s="1"/>
      <c r="V746" s="1"/>
      <c r="W746" s="3"/>
      <c r="X746" s="1"/>
      <c r="Y746" s="1"/>
    </row>
    <row r="747" spans="1:2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72"/>
      <c r="O747" s="72"/>
      <c r="P747" s="72"/>
      <c r="Q747" s="72"/>
      <c r="R747" s="72"/>
      <c r="S747" s="72"/>
      <c r="T747" s="36"/>
      <c r="U747" s="1"/>
      <c r="V747" s="1"/>
      <c r="W747" s="3"/>
      <c r="X747" s="1"/>
      <c r="Y747" s="1"/>
    </row>
    <row r="748" spans="1:2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72"/>
      <c r="O748" s="72"/>
      <c r="P748" s="72"/>
      <c r="Q748" s="72"/>
      <c r="R748" s="72"/>
      <c r="S748" s="72"/>
      <c r="T748" s="36"/>
      <c r="U748" s="1"/>
      <c r="V748" s="1"/>
      <c r="W748" s="3"/>
      <c r="X748" s="1"/>
      <c r="Y748" s="1"/>
    </row>
    <row r="749" spans="1:2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72"/>
      <c r="O749" s="72"/>
      <c r="P749" s="72"/>
      <c r="Q749" s="72"/>
      <c r="R749" s="72"/>
      <c r="S749" s="72"/>
      <c r="T749" s="36"/>
      <c r="U749" s="1"/>
      <c r="V749" s="1"/>
      <c r="W749" s="3"/>
      <c r="X749" s="1"/>
      <c r="Y749" s="1"/>
    </row>
    <row r="750" spans="1:2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72"/>
      <c r="O750" s="72"/>
      <c r="P750" s="72"/>
      <c r="Q750" s="72"/>
      <c r="R750" s="72"/>
      <c r="S750" s="72"/>
      <c r="T750" s="36"/>
      <c r="U750" s="1"/>
      <c r="V750" s="1"/>
      <c r="W750" s="3"/>
      <c r="X750" s="1"/>
      <c r="Y750" s="1"/>
    </row>
    <row r="751" spans="1:2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72"/>
      <c r="O751" s="72"/>
      <c r="P751" s="72"/>
      <c r="Q751" s="72"/>
      <c r="R751" s="72"/>
      <c r="S751" s="72"/>
      <c r="T751" s="36"/>
      <c r="U751" s="1"/>
      <c r="V751" s="1"/>
      <c r="W751" s="3"/>
      <c r="X751" s="1"/>
      <c r="Y751" s="1"/>
    </row>
    <row r="752" spans="1:2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72"/>
      <c r="O752" s="72"/>
      <c r="P752" s="72"/>
      <c r="Q752" s="72"/>
      <c r="R752" s="72"/>
      <c r="S752" s="72"/>
      <c r="T752" s="36"/>
      <c r="U752" s="1"/>
      <c r="V752" s="1"/>
      <c r="W752" s="3"/>
      <c r="X752" s="1"/>
      <c r="Y752" s="1"/>
    </row>
    <row r="753" spans="1:2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72"/>
      <c r="O753" s="72"/>
      <c r="P753" s="72"/>
      <c r="Q753" s="72"/>
      <c r="R753" s="72"/>
      <c r="S753" s="72"/>
      <c r="T753" s="36"/>
      <c r="U753" s="1"/>
      <c r="V753" s="1"/>
      <c r="W753" s="3"/>
      <c r="X753" s="1"/>
      <c r="Y753" s="1"/>
    </row>
    <row r="754" spans="1:2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72"/>
      <c r="O754" s="72"/>
      <c r="P754" s="72"/>
      <c r="Q754" s="72"/>
      <c r="R754" s="72"/>
      <c r="S754" s="72"/>
      <c r="T754" s="36"/>
      <c r="U754" s="1"/>
      <c r="V754" s="1"/>
      <c r="W754" s="3"/>
      <c r="X754" s="1"/>
      <c r="Y754" s="1"/>
    </row>
    <row r="755" spans="1:2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72"/>
      <c r="O755" s="72"/>
      <c r="P755" s="72"/>
      <c r="Q755" s="72"/>
      <c r="R755" s="72"/>
      <c r="S755" s="72"/>
      <c r="T755" s="36"/>
      <c r="U755" s="1"/>
      <c r="V755" s="1"/>
      <c r="W755" s="3"/>
      <c r="X755" s="1"/>
      <c r="Y755" s="1"/>
    </row>
    <row r="756" spans="1:2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72"/>
      <c r="O756" s="72"/>
      <c r="P756" s="72"/>
      <c r="Q756" s="72"/>
      <c r="R756" s="72"/>
      <c r="S756" s="72"/>
      <c r="T756" s="36"/>
      <c r="U756" s="1"/>
      <c r="V756" s="1"/>
      <c r="W756" s="3"/>
      <c r="X756" s="1"/>
      <c r="Y756" s="1"/>
    </row>
    <row r="757" spans="1:2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72"/>
      <c r="O757" s="72"/>
      <c r="P757" s="72"/>
      <c r="Q757" s="72"/>
      <c r="R757" s="72"/>
      <c r="S757" s="72"/>
      <c r="T757" s="36"/>
      <c r="U757" s="1"/>
      <c r="V757" s="1"/>
      <c r="W757" s="3"/>
      <c r="X757" s="1"/>
      <c r="Y757" s="1"/>
    </row>
    <row r="758" spans="1:2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72"/>
      <c r="O758" s="72"/>
      <c r="P758" s="72"/>
      <c r="Q758" s="72"/>
      <c r="R758" s="72"/>
      <c r="S758" s="72"/>
      <c r="T758" s="36"/>
      <c r="U758" s="1"/>
      <c r="V758" s="1"/>
      <c r="W758" s="3"/>
      <c r="X758" s="1"/>
      <c r="Y758" s="1"/>
    </row>
    <row r="759" spans="1:2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72"/>
      <c r="O759" s="72"/>
      <c r="P759" s="72"/>
      <c r="Q759" s="72"/>
      <c r="R759" s="72"/>
      <c r="S759" s="72"/>
      <c r="T759" s="36"/>
      <c r="U759" s="1"/>
      <c r="V759" s="1"/>
      <c r="W759" s="3"/>
      <c r="X759" s="1"/>
      <c r="Y759" s="1"/>
    </row>
    <row r="760" spans="1:2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72"/>
      <c r="O760" s="72"/>
      <c r="P760" s="72"/>
      <c r="Q760" s="72"/>
      <c r="R760" s="72"/>
      <c r="S760" s="72"/>
      <c r="T760" s="36"/>
      <c r="U760" s="1"/>
      <c r="V760" s="1"/>
      <c r="W760" s="3"/>
      <c r="X760" s="1"/>
      <c r="Y760" s="1"/>
    </row>
    <row r="761" spans="1:2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72"/>
      <c r="O761" s="72"/>
      <c r="P761" s="72"/>
      <c r="Q761" s="72"/>
      <c r="R761" s="72"/>
      <c r="S761" s="72"/>
      <c r="T761" s="36"/>
      <c r="U761" s="1"/>
      <c r="V761" s="1"/>
      <c r="W761" s="3"/>
      <c r="X761" s="1"/>
      <c r="Y761" s="1"/>
    </row>
    <row r="762" spans="1:2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72"/>
      <c r="O762" s="72"/>
      <c r="P762" s="72"/>
      <c r="Q762" s="72"/>
      <c r="R762" s="72"/>
      <c r="S762" s="72"/>
      <c r="T762" s="36"/>
      <c r="U762" s="1"/>
      <c r="V762" s="1"/>
      <c r="W762" s="3"/>
      <c r="X762" s="1"/>
      <c r="Y762" s="1"/>
    </row>
    <row r="763" spans="1:2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72"/>
      <c r="O763" s="72"/>
      <c r="P763" s="72"/>
      <c r="Q763" s="72"/>
      <c r="R763" s="72"/>
      <c r="S763" s="72"/>
      <c r="T763" s="36"/>
      <c r="U763" s="1"/>
      <c r="V763" s="1"/>
      <c r="W763" s="3"/>
      <c r="X763" s="1"/>
      <c r="Y763" s="1"/>
    </row>
    <row r="764" spans="1:2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72"/>
      <c r="O764" s="72"/>
      <c r="P764" s="72"/>
      <c r="Q764" s="72"/>
      <c r="R764" s="72"/>
      <c r="S764" s="72"/>
      <c r="T764" s="36"/>
      <c r="U764" s="1"/>
      <c r="V764" s="1"/>
      <c r="W764" s="3"/>
      <c r="X764" s="1"/>
      <c r="Y764" s="1"/>
    </row>
    <row r="765" spans="1:2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72"/>
      <c r="O765" s="72"/>
      <c r="P765" s="72"/>
      <c r="Q765" s="72"/>
      <c r="R765" s="72"/>
      <c r="S765" s="72"/>
      <c r="T765" s="36"/>
      <c r="U765" s="1"/>
      <c r="V765" s="1"/>
      <c r="W765" s="3"/>
      <c r="X765" s="1"/>
      <c r="Y765" s="1"/>
    </row>
    <row r="766" spans="1:2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72"/>
      <c r="O766" s="72"/>
      <c r="P766" s="72"/>
      <c r="Q766" s="72"/>
      <c r="R766" s="72"/>
      <c r="S766" s="72"/>
      <c r="T766" s="36"/>
      <c r="U766" s="1"/>
      <c r="V766" s="1"/>
      <c r="W766" s="3"/>
      <c r="X766" s="1"/>
      <c r="Y766" s="1"/>
    </row>
    <row r="767" spans="1:2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72"/>
      <c r="O767" s="72"/>
      <c r="P767" s="72"/>
      <c r="Q767" s="72"/>
      <c r="R767" s="72"/>
      <c r="S767" s="72"/>
      <c r="T767" s="36"/>
      <c r="U767" s="1"/>
      <c r="V767" s="1"/>
      <c r="W767" s="3"/>
      <c r="X767" s="1"/>
      <c r="Y767" s="1"/>
    </row>
    <row r="768" spans="1:2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72"/>
      <c r="O768" s="72"/>
      <c r="P768" s="72"/>
      <c r="Q768" s="72"/>
      <c r="R768" s="72"/>
      <c r="S768" s="72"/>
      <c r="T768" s="36"/>
      <c r="U768" s="1"/>
      <c r="V768" s="1"/>
      <c r="W768" s="3"/>
      <c r="X768" s="1"/>
      <c r="Y768" s="1"/>
    </row>
    <row r="769" spans="1:2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72"/>
      <c r="O769" s="72"/>
      <c r="P769" s="72"/>
      <c r="Q769" s="72"/>
      <c r="R769" s="72"/>
      <c r="S769" s="72"/>
      <c r="T769" s="36"/>
      <c r="U769" s="1"/>
      <c r="V769" s="1"/>
      <c r="W769" s="3"/>
      <c r="X769" s="1"/>
      <c r="Y769" s="1"/>
    </row>
    <row r="770" spans="1:2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72"/>
      <c r="O770" s="72"/>
      <c r="P770" s="72"/>
      <c r="Q770" s="72"/>
      <c r="R770" s="72"/>
      <c r="S770" s="72"/>
      <c r="T770" s="36"/>
      <c r="U770" s="1"/>
      <c r="V770" s="1"/>
      <c r="W770" s="3"/>
      <c r="X770" s="1"/>
      <c r="Y770" s="1"/>
    </row>
    <row r="771" spans="1:2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72"/>
      <c r="O771" s="72"/>
      <c r="P771" s="72"/>
      <c r="Q771" s="72"/>
      <c r="R771" s="72"/>
      <c r="S771" s="72"/>
      <c r="T771" s="36"/>
      <c r="U771" s="1"/>
      <c r="V771" s="1"/>
      <c r="W771" s="3"/>
      <c r="X771" s="1"/>
      <c r="Y771" s="1"/>
    </row>
    <row r="772" spans="1:2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72"/>
      <c r="O772" s="72"/>
      <c r="P772" s="72"/>
      <c r="Q772" s="72"/>
      <c r="R772" s="72"/>
      <c r="S772" s="72"/>
      <c r="T772" s="36"/>
      <c r="U772" s="1"/>
      <c r="V772" s="1"/>
      <c r="W772" s="3"/>
      <c r="X772" s="1"/>
      <c r="Y772" s="1"/>
    </row>
    <row r="773" spans="1:2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72"/>
      <c r="O773" s="72"/>
      <c r="P773" s="72"/>
      <c r="Q773" s="72"/>
      <c r="R773" s="72"/>
      <c r="S773" s="72"/>
      <c r="T773" s="36"/>
      <c r="U773" s="1"/>
      <c r="V773" s="1"/>
      <c r="W773" s="3"/>
      <c r="X773" s="1"/>
      <c r="Y773" s="1"/>
    </row>
    <row r="774" spans="1:2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72"/>
      <c r="O774" s="72"/>
      <c r="P774" s="72"/>
      <c r="Q774" s="72"/>
      <c r="R774" s="72"/>
      <c r="S774" s="72"/>
      <c r="T774" s="36"/>
      <c r="U774" s="1"/>
      <c r="V774" s="1"/>
      <c r="W774" s="3"/>
      <c r="X774" s="1"/>
      <c r="Y774" s="1"/>
    </row>
    <row r="775" spans="1:2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72"/>
      <c r="O775" s="72"/>
      <c r="P775" s="72"/>
      <c r="Q775" s="72"/>
      <c r="R775" s="72"/>
      <c r="S775" s="72"/>
      <c r="T775" s="36"/>
      <c r="U775" s="1"/>
      <c r="V775" s="1"/>
      <c r="W775" s="3"/>
      <c r="X775" s="1"/>
      <c r="Y775" s="1"/>
    </row>
    <row r="776" spans="1:2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72"/>
      <c r="O776" s="72"/>
      <c r="P776" s="72"/>
      <c r="Q776" s="72"/>
      <c r="R776" s="72"/>
      <c r="S776" s="72"/>
      <c r="T776" s="36"/>
      <c r="U776" s="1"/>
      <c r="V776" s="1"/>
      <c r="W776" s="3"/>
      <c r="X776" s="1"/>
      <c r="Y776" s="1"/>
    </row>
    <row r="777" spans="1:2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72"/>
      <c r="O777" s="72"/>
      <c r="P777" s="72"/>
      <c r="Q777" s="72"/>
      <c r="R777" s="72"/>
      <c r="S777" s="72"/>
      <c r="T777" s="36"/>
      <c r="U777" s="1"/>
      <c r="V777" s="1"/>
      <c r="W777" s="3"/>
      <c r="X777" s="1"/>
      <c r="Y777" s="1"/>
    </row>
    <row r="778" spans="1:2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72"/>
      <c r="O778" s="72"/>
      <c r="P778" s="72"/>
      <c r="Q778" s="72"/>
      <c r="R778" s="72"/>
      <c r="S778" s="72"/>
      <c r="T778" s="36"/>
      <c r="U778" s="1"/>
      <c r="V778" s="1"/>
      <c r="W778" s="3"/>
      <c r="X778" s="1"/>
      <c r="Y778" s="1"/>
    </row>
    <row r="779" spans="1:2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72"/>
      <c r="O779" s="72"/>
      <c r="P779" s="72"/>
      <c r="Q779" s="72"/>
      <c r="R779" s="72"/>
      <c r="S779" s="72"/>
      <c r="T779" s="36"/>
      <c r="U779" s="1"/>
      <c r="V779" s="1"/>
      <c r="W779" s="3"/>
      <c r="X779" s="1"/>
      <c r="Y779" s="1"/>
    </row>
    <row r="780" spans="1:2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72"/>
      <c r="O780" s="72"/>
      <c r="P780" s="72"/>
      <c r="Q780" s="72"/>
      <c r="R780" s="72"/>
      <c r="S780" s="72"/>
      <c r="T780" s="36"/>
      <c r="U780" s="1"/>
      <c r="V780" s="1"/>
      <c r="W780" s="3"/>
      <c r="X780" s="1"/>
      <c r="Y780" s="1"/>
    </row>
    <row r="781" spans="1:2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72"/>
      <c r="O781" s="72"/>
      <c r="P781" s="72"/>
      <c r="Q781" s="72"/>
      <c r="R781" s="72"/>
      <c r="S781" s="72"/>
      <c r="T781" s="36"/>
      <c r="U781" s="1"/>
      <c r="V781" s="1"/>
      <c r="W781" s="3"/>
      <c r="X781" s="1"/>
      <c r="Y781" s="1"/>
    </row>
    <row r="782" spans="1:2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72"/>
      <c r="O782" s="72"/>
      <c r="P782" s="72"/>
      <c r="Q782" s="72"/>
      <c r="R782" s="72"/>
      <c r="S782" s="72"/>
      <c r="T782" s="36"/>
      <c r="U782" s="1"/>
      <c r="V782" s="1"/>
      <c r="W782" s="3"/>
      <c r="X782" s="1"/>
      <c r="Y782" s="1"/>
    </row>
    <row r="783" spans="1:2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72"/>
      <c r="O783" s="72"/>
      <c r="P783" s="72"/>
      <c r="Q783" s="72"/>
      <c r="R783" s="72"/>
      <c r="S783" s="72"/>
      <c r="T783" s="36"/>
      <c r="U783" s="1"/>
      <c r="V783" s="1"/>
      <c r="W783" s="3"/>
      <c r="X783" s="1"/>
      <c r="Y783" s="1"/>
    </row>
    <row r="784" spans="1:2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72"/>
      <c r="O784" s="72"/>
      <c r="P784" s="72"/>
      <c r="Q784" s="72"/>
      <c r="R784" s="72"/>
      <c r="S784" s="72"/>
      <c r="T784" s="36"/>
      <c r="U784" s="1"/>
      <c r="V784" s="1"/>
      <c r="W784" s="3"/>
      <c r="X784" s="1"/>
      <c r="Y784" s="1"/>
    </row>
    <row r="785" spans="1:2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72"/>
      <c r="O785" s="72"/>
      <c r="P785" s="72"/>
      <c r="Q785" s="72"/>
      <c r="R785" s="72"/>
      <c r="S785" s="72"/>
      <c r="T785" s="36"/>
      <c r="U785" s="1"/>
      <c r="V785" s="1"/>
      <c r="W785" s="3"/>
      <c r="X785" s="1"/>
      <c r="Y785" s="1"/>
    </row>
    <row r="786" spans="1:2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72"/>
      <c r="O786" s="72"/>
      <c r="P786" s="72"/>
      <c r="Q786" s="72"/>
      <c r="R786" s="72"/>
      <c r="S786" s="72"/>
      <c r="T786" s="36"/>
      <c r="U786" s="1"/>
      <c r="V786" s="1"/>
      <c r="W786" s="3"/>
      <c r="X786" s="1"/>
      <c r="Y786" s="1"/>
    </row>
    <row r="787" spans="1:2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72"/>
      <c r="O787" s="72"/>
      <c r="P787" s="72"/>
      <c r="Q787" s="72"/>
      <c r="R787" s="72"/>
      <c r="S787" s="72"/>
      <c r="T787" s="36"/>
      <c r="U787" s="1"/>
      <c r="V787" s="1"/>
      <c r="W787" s="3"/>
      <c r="X787" s="1"/>
      <c r="Y787" s="1"/>
    </row>
    <row r="788" spans="1:2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72"/>
      <c r="O788" s="72"/>
      <c r="P788" s="72"/>
      <c r="Q788" s="72"/>
      <c r="R788" s="72"/>
      <c r="S788" s="72"/>
      <c r="T788" s="36"/>
      <c r="U788" s="1"/>
      <c r="V788" s="1"/>
      <c r="W788" s="3"/>
      <c r="X788" s="1"/>
      <c r="Y788" s="1"/>
    </row>
    <row r="789" spans="1:2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72"/>
      <c r="O789" s="72"/>
      <c r="P789" s="72"/>
      <c r="Q789" s="72"/>
      <c r="R789" s="72"/>
      <c r="S789" s="72"/>
      <c r="T789" s="36"/>
      <c r="U789" s="1"/>
      <c r="V789" s="1"/>
      <c r="W789" s="3"/>
      <c r="X789" s="1"/>
      <c r="Y789" s="1"/>
    </row>
    <row r="790" spans="1:2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72"/>
      <c r="O790" s="72"/>
      <c r="P790" s="72"/>
      <c r="Q790" s="72"/>
      <c r="R790" s="72"/>
      <c r="S790" s="72"/>
      <c r="T790" s="36"/>
      <c r="U790" s="1"/>
      <c r="V790" s="1"/>
      <c r="W790" s="3"/>
      <c r="X790" s="1"/>
      <c r="Y790" s="1"/>
    </row>
    <row r="791" spans="1:2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72"/>
      <c r="O791" s="72"/>
      <c r="P791" s="72"/>
      <c r="Q791" s="72"/>
      <c r="R791" s="72"/>
      <c r="S791" s="72"/>
      <c r="T791" s="36"/>
      <c r="U791" s="1"/>
      <c r="V791" s="1"/>
      <c r="W791" s="3"/>
      <c r="X791" s="1"/>
      <c r="Y791" s="1"/>
    </row>
    <row r="792" spans="1:2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72"/>
      <c r="O792" s="72"/>
      <c r="P792" s="72"/>
      <c r="Q792" s="72"/>
      <c r="R792" s="72"/>
      <c r="S792" s="72"/>
      <c r="T792" s="36"/>
      <c r="U792" s="1"/>
      <c r="V792" s="1"/>
      <c r="W792" s="3"/>
      <c r="X792" s="1"/>
      <c r="Y792" s="1"/>
    </row>
    <row r="793" spans="1:2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72"/>
      <c r="O793" s="72"/>
      <c r="P793" s="72"/>
      <c r="Q793" s="72"/>
      <c r="R793" s="72"/>
      <c r="S793" s="72"/>
      <c r="T793" s="36"/>
      <c r="U793" s="1"/>
      <c r="V793" s="1"/>
      <c r="W793" s="3"/>
      <c r="X793" s="1"/>
      <c r="Y793" s="1"/>
    </row>
    <row r="794" spans="1:2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72"/>
      <c r="O794" s="72"/>
      <c r="P794" s="72"/>
      <c r="Q794" s="72"/>
      <c r="R794" s="72"/>
      <c r="S794" s="72"/>
      <c r="T794" s="36"/>
      <c r="U794" s="1"/>
      <c r="V794" s="1"/>
      <c r="W794" s="3"/>
      <c r="X794" s="1"/>
      <c r="Y794" s="1"/>
    </row>
    <row r="795" spans="1:2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72"/>
      <c r="O795" s="72"/>
      <c r="P795" s="72"/>
      <c r="Q795" s="72"/>
      <c r="R795" s="72"/>
      <c r="S795" s="72"/>
      <c r="T795" s="36"/>
      <c r="U795" s="1"/>
      <c r="V795" s="1"/>
      <c r="W795" s="3"/>
      <c r="X795" s="1"/>
      <c r="Y795" s="1"/>
    </row>
    <row r="796" spans="1:2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72"/>
      <c r="O796" s="72"/>
      <c r="P796" s="72"/>
      <c r="Q796" s="72"/>
      <c r="R796" s="72"/>
      <c r="S796" s="72"/>
      <c r="T796" s="36"/>
      <c r="U796" s="1"/>
      <c r="V796" s="1"/>
      <c r="W796" s="3"/>
      <c r="X796" s="1"/>
      <c r="Y796" s="1"/>
    </row>
    <row r="797" spans="1:2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72"/>
      <c r="O797" s="72"/>
      <c r="P797" s="72"/>
      <c r="Q797" s="72"/>
      <c r="R797" s="72"/>
      <c r="S797" s="72"/>
      <c r="T797" s="36"/>
      <c r="U797" s="1"/>
      <c r="V797" s="1"/>
      <c r="W797" s="3"/>
      <c r="X797" s="1"/>
      <c r="Y797" s="1"/>
    </row>
    <row r="798" spans="1:2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72"/>
      <c r="O798" s="72"/>
      <c r="P798" s="72"/>
      <c r="Q798" s="72"/>
      <c r="R798" s="72"/>
      <c r="S798" s="72"/>
      <c r="T798" s="36"/>
      <c r="U798" s="1"/>
      <c r="V798" s="1"/>
      <c r="W798" s="3"/>
      <c r="X798" s="1"/>
      <c r="Y798" s="1"/>
    </row>
    <row r="799" spans="1:2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72"/>
      <c r="O799" s="72"/>
      <c r="P799" s="72"/>
      <c r="Q799" s="72"/>
      <c r="R799" s="72"/>
      <c r="S799" s="72"/>
      <c r="T799" s="36"/>
      <c r="U799" s="1"/>
      <c r="V799" s="1"/>
      <c r="W799" s="3"/>
      <c r="X799" s="1"/>
      <c r="Y799" s="1"/>
    </row>
    <row r="800" spans="1:2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72"/>
      <c r="O800" s="72"/>
      <c r="P800" s="72"/>
      <c r="Q800" s="72"/>
      <c r="R800" s="72"/>
      <c r="S800" s="72"/>
      <c r="T800" s="36"/>
      <c r="U800" s="1"/>
      <c r="V800" s="1"/>
      <c r="W800" s="3"/>
      <c r="X800" s="1"/>
      <c r="Y800" s="1"/>
    </row>
    <row r="801" spans="1:2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72"/>
      <c r="O801" s="72"/>
      <c r="P801" s="72"/>
      <c r="Q801" s="72"/>
      <c r="R801" s="72"/>
      <c r="S801" s="72"/>
      <c r="T801" s="36"/>
      <c r="U801" s="1"/>
      <c r="V801" s="1"/>
      <c r="W801" s="3"/>
      <c r="X801" s="1"/>
      <c r="Y801" s="1"/>
    </row>
    <row r="802" spans="1:2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72"/>
      <c r="O802" s="72"/>
      <c r="P802" s="72"/>
      <c r="Q802" s="72"/>
      <c r="R802" s="72"/>
      <c r="S802" s="72"/>
      <c r="T802" s="36"/>
      <c r="U802" s="1"/>
      <c r="V802" s="1"/>
      <c r="W802" s="3"/>
      <c r="X802" s="1"/>
      <c r="Y802" s="1"/>
    </row>
    <row r="803" spans="1:2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72"/>
      <c r="O803" s="72"/>
      <c r="P803" s="72"/>
      <c r="Q803" s="72"/>
      <c r="R803" s="72"/>
      <c r="S803" s="72"/>
      <c r="T803" s="36"/>
      <c r="U803" s="1"/>
      <c r="V803" s="1"/>
      <c r="W803" s="3"/>
      <c r="X803" s="1"/>
      <c r="Y803" s="1"/>
    </row>
    <row r="804" spans="1:2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72"/>
      <c r="O804" s="72"/>
      <c r="P804" s="72"/>
      <c r="Q804" s="72"/>
      <c r="R804" s="72"/>
      <c r="S804" s="72"/>
      <c r="T804" s="36"/>
      <c r="U804" s="1"/>
      <c r="V804" s="1"/>
      <c r="W804" s="3"/>
      <c r="X804" s="1"/>
      <c r="Y804" s="1"/>
    </row>
    <row r="805" spans="1:2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72"/>
      <c r="O805" s="72"/>
      <c r="P805" s="72"/>
      <c r="Q805" s="72"/>
      <c r="R805" s="72"/>
      <c r="S805" s="72"/>
      <c r="T805" s="36"/>
      <c r="U805" s="1"/>
      <c r="V805" s="1"/>
      <c r="W805" s="3"/>
      <c r="X805" s="1"/>
      <c r="Y805" s="1"/>
    </row>
    <row r="806" spans="1:2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72"/>
      <c r="O806" s="72"/>
      <c r="P806" s="72"/>
      <c r="Q806" s="72"/>
      <c r="R806" s="72"/>
      <c r="S806" s="72"/>
      <c r="T806" s="36"/>
      <c r="U806" s="1"/>
      <c r="V806" s="1"/>
      <c r="W806" s="3"/>
      <c r="X806" s="1"/>
      <c r="Y806" s="1"/>
    </row>
    <row r="807" spans="1:2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72"/>
      <c r="O807" s="72"/>
      <c r="P807" s="72"/>
      <c r="Q807" s="72"/>
      <c r="R807" s="72"/>
      <c r="S807" s="72"/>
      <c r="T807" s="36"/>
      <c r="U807" s="1"/>
      <c r="V807" s="1"/>
      <c r="W807" s="3"/>
      <c r="X807" s="1"/>
      <c r="Y807" s="1"/>
    </row>
    <row r="808" spans="1:2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72"/>
      <c r="O808" s="72"/>
      <c r="P808" s="72"/>
      <c r="Q808" s="72"/>
      <c r="R808" s="72"/>
      <c r="S808" s="72"/>
      <c r="T808" s="36"/>
      <c r="U808" s="1"/>
      <c r="V808" s="1"/>
      <c r="W808" s="3"/>
      <c r="X808" s="1"/>
      <c r="Y808" s="1"/>
    </row>
    <row r="809" spans="1:2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72"/>
      <c r="O809" s="72"/>
      <c r="P809" s="72"/>
      <c r="Q809" s="72"/>
      <c r="R809" s="72"/>
      <c r="S809" s="72"/>
      <c r="T809" s="36"/>
      <c r="U809" s="1"/>
      <c r="V809" s="1"/>
      <c r="W809" s="3"/>
      <c r="X809" s="1"/>
      <c r="Y809" s="1"/>
    </row>
    <row r="810" spans="1:2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72"/>
      <c r="O810" s="72"/>
      <c r="P810" s="72"/>
      <c r="Q810" s="72"/>
      <c r="R810" s="72"/>
      <c r="S810" s="72"/>
      <c r="T810" s="36"/>
      <c r="U810" s="1"/>
      <c r="V810" s="1"/>
      <c r="W810" s="3"/>
      <c r="X810" s="1"/>
      <c r="Y810" s="1"/>
    </row>
    <row r="811" spans="1:2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72"/>
      <c r="O811" s="72"/>
      <c r="P811" s="72"/>
      <c r="Q811" s="72"/>
      <c r="R811" s="72"/>
      <c r="S811" s="72"/>
      <c r="T811" s="36"/>
      <c r="U811" s="1"/>
      <c r="V811" s="1"/>
      <c r="W811" s="3"/>
      <c r="X811" s="1"/>
      <c r="Y811" s="1"/>
    </row>
    <row r="812" spans="1:2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72"/>
      <c r="O812" s="72"/>
      <c r="P812" s="72"/>
      <c r="Q812" s="72"/>
      <c r="R812" s="72"/>
      <c r="S812" s="72"/>
      <c r="T812" s="36"/>
      <c r="U812" s="1"/>
      <c r="V812" s="1"/>
      <c r="W812" s="3"/>
      <c r="X812" s="1"/>
      <c r="Y812" s="1"/>
    </row>
    <row r="813" spans="1:2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72"/>
      <c r="O813" s="72"/>
      <c r="P813" s="72"/>
      <c r="Q813" s="72"/>
      <c r="R813" s="72"/>
      <c r="S813" s="72"/>
      <c r="T813" s="36"/>
      <c r="U813" s="1"/>
      <c r="V813" s="1"/>
      <c r="W813" s="3"/>
      <c r="X813" s="1"/>
      <c r="Y813" s="1"/>
    </row>
    <row r="814" spans="1:2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72"/>
      <c r="O814" s="72"/>
      <c r="P814" s="72"/>
      <c r="Q814" s="72"/>
      <c r="R814" s="72"/>
      <c r="S814" s="72"/>
      <c r="T814" s="36"/>
      <c r="U814" s="1"/>
      <c r="V814" s="1"/>
      <c r="W814" s="3"/>
      <c r="X814" s="1"/>
      <c r="Y814" s="1"/>
    </row>
    <row r="815" spans="1:2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72"/>
      <c r="O815" s="72"/>
      <c r="P815" s="72"/>
      <c r="Q815" s="72"/>
      <c r="R815" s="72"/>
      <c r="S815" s="72"/>
      <c r="T815" s="36"/>
      <c r="U815" s="1"/>
      <c r="V815" s="1"/>
      <c r="W815" s="3"/>
      <c r="X815" s="1"/>
      <c r="Y815" s="1"/>
    </row>
    <row r="816" spans="1:2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72"/>
      <c r="O816" s="72"/>
      <c r="P816" s="72"/>
      <c r="Q816" s="72"/>
      <c r="R816" s="72"/>
      <c r="S816" s="72"/>
      <c r="T816" s="36"/>
      <c r="U816" s="1"/>
      <c r="V816" s="1"/>
      <c r="W816" s="3"/>
      <c r="X816" s="1"/>
      <c r="Y816" s="1"/>
    </row>
    <row r="817" spans="1:2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72"/>
      <c r="O817" s="72"/>
      <c r="P817" s="72"/>
      <c r="Q817" s="72"/>
      <c r="R817" s="72"/>
      <c r="S817" s="72"/>
      <c r="T817" s="36"/>
      <c r="U817" s="1"/>
      <c r="V817" s="1"/>
      <c r="W817" s="3"/>
      <c r="X817" s="1"/>
      <c r="Y817" s="1"/>
    </row>
    <row r="818" spans="1:2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72"/>
      <c r="O818" s="72"/>
      <c r="P818" s="72"/>
      <c r="Q818" s="72"/>
      <c r="R818" s="72"/>
      <c r="S818" s="72"/>
      <c r="T818" s="36"/>
      <c r="U818" s="1"/>
      <c r="V818" s="1"/>
      <c r="W818" s="3"/>
      <c r="X818" s="1"/>
      <c r="Y818" s="1"/>
    </row>
    <row r="819" spans="1:2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72"/>
      <c r="O819" s="72"/>
      <c r="P819" s="72"/>
      <c r="Q819" s="72"/>
      <c r="R819" s="72"/>
      <c r="S819" s="72"/>
      <c r="T819" s="36"/>
      <c r="U819" s="1"/>
      <c r="V819" s="1"/>
      <c r="W819" s="3"/>
      <c r="X819" s="1"/>
      <c r="Y819" s="1"/>
    </row>
    <row r="820" spans="1:2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72"/>
      <c r="O820" s="72"/>
      <c r="P820" s="72"/>
      <c r="Q820" s="72"/>
      <c r="R820" s="72"/>
      <c r="S820" s="72"/>
      <c r="T820" s="36"/>
      <c r="U820" s="1"/>
      <c r="V820" s="1"/>
      <c r="W820" s="3"/>
      <c r="X820" s="1"/>
      <c r="Y820" s="1"/>
    </row>
    <row r="821" spans="1:2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72"/>
      <c r="O821" s="72"/>
      <c r="P821" s="72"/>
      <c r="Q821" s="72"/>
      <c r="R821" s="72"/>
      <c r="S821" s="72"/>
      <c r="T821" s="36"/>
      <c r="U821" s="1"/>
      <c r="V821" s="1"/>
      <c r="W821" s="3"/>
      <c r="X821" s="1"/>
      <c r="Y821" s="1"/>
    </row>
    <row r="822" spans="1:2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72"/>
      <c r="O822" s="72"/>
      <c r="P822" s="72"/>
      <c r="Q822" s="72"/>
      <c r="R822" s="72"/>
      <c r="S822" s="72"/>
      <c r="T822" s="36"/>
      <c r="U822" s="1"/>
      <c r="V822" s="1"/>
      <c r="W822" s="3"/>
      <c r="X822" s="1"/>
      <c r="Y822" s="1"/>
    </row>
    <row r="823" spans="1:2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72"/>
      <c r="O823" s="72"/>
      <c r="P823" s="72"/>
      <c r="Q823" s="72"/>
      <c r="R823" s="72"/>
      <c r="S823" s="72"/>
      <c r="T823" s="36"/>
      <c r="U823" s="1"/>
      <c r="V823" s="1"/>
      <c r="W823" s="3"/>
      <c r="X823" s="1"/>
      <c r="Y823" s="1"/>
    </row>
    <row r="824" spans="1:2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72"/>
      <c r="O824" s="72"/>
      <c r="P824" s="72"/>
      <c r="Q824" s="72"/>
      <c r="R824" s="72"/>
      <c r="S824" s="72"/>
      <c r="T824" s="36"/>
      <c r="U824" s="1"/>
      <c r="V824" s="1"/>
      <c r="W824" s="3"/>
      <c r="X824" s="1"/>
      <c r="Y824" s="1"/>
    </row>
    <row r="825" spans="1:2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72"/>
      <c r="O825" s="72"/>
      <c r="P825" s="72"/>
      <c r="Q825" s="72"/>
      <c r="R825" s="72"/>
      <c r="S825" s="72"/>
      <c r="T825" s="36"/>
      <c r="U825" s="1"/>
      <c r="V825" s="1"/>
      <c r="W825" s="3"/>
      <c r="X825" s="1"/>
      <c r="Y825" s="1"/>
    </row>
    <row r="826" spans="1:2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72"/>
      <c r="O826" s="72"/>
      <c r="P826" s="72"/>
      <c r="Q826" s="72"/>
      <c r="R826" s="72"/>
      <c r="S826" s="72"/>
      <c r="T826" s="36"/>
      <c r="U826" s="1"/>
      <c r="V826" s="1"/>
      <c r="W826" s="3"/>
      <c r="X826" s="1"/>
      <c r="Y826" s="1"/>
    </row>
    <row r="827" spans="1:2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72"/>
      <c r="O827" s="72"/>
      <c r="P827" s="72"/>
      <c r="Q827" s="72"/>
      <c r="R827" s="72"/>
      <c r="S827" s="72"/>
      <c r="T827" s="36"/>
      <c r="U827" s="1"/>
      <c r="V827" s="1"/>
      <c r="W827" s="3"/>
      <c r="X827" s="1"/>
      <c r="Y827" s="1"/>
    </row>
    <row r="828" spans="1:2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72"/>
      <c r="O828" s="72"/>
      <c r="P828" s="72"/>
      <c r="Q828" s="72"/>
      <c r="R828" s="72"/>
      <c r="S828" s="72"/>
      <c r="T828" s="36"/>
      <c r="U828" s="1"/>
      <c r="V828" s="1"/>
      <c r="W828" s="3"/>
      <c r="X828" s="1"/>
      <c r="Y828" s="1"/>
    </row>
    <row r="829" spans="1:2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72"/>
      <c r="O829" s="72"/>
      <c r="P829" s="72"/>
      <c r="Q829" s="72"/>
      <c r="R829" s="72"/>
      <c r="S829" s="72"/>
      <c r="T829" s="36"/>
      <c r="U829" s="1"/>
      <c r="V829" s="1"/>
      <c r="W829" s="3"/>
      <c r="X829" s="1"/>
      <c r="Y829" s="1"/>
    </row>
    <row r="830" spans="1:2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72"/>
      <c r="O830" s="72"/>
      <c r="P830" s="72"/>
      <c r="Q830" s="72"/>
      <c r="R830" s="72"/>
      <c r="S830" s="72"/>
      <c r="T830" s="36"/>
      <c r="U830" s="1"/>
      <c r="V830" s="1"/>
      <c r="W830" s="3"/>
      <c r="X830" s="1"/>
      <c r="Y830" s="1"/>
    </row>
    <row r="831" spans="1:2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72"/>
      <c r="O831" s="72"/>
      <c r="P831" s="72"/>
      <c r="Q831" s="72"/>
      <c r="R831" s="72"/>
      <c r="S831" s="72"/>
      <c r="T831" s="36"/>
      <c r="U831" s="1"/>
      <c r="V831" s="1"/>
      <c r="W831" s="3"/>
      <c r="X831" s="1"/>
      <c r="Y831" s="1"/>
    </row>
    <row r="832" spans="1:2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72"/>
      <c r="O832" s="72"/>
      <c r="P832" s="72"/>
      <c r="Q832" s="72"/>
      <c r="R832" s="72"/>
      <c r="S832" s="72"/>
      <c r="T832" s="36"/>
      <c r="U832" s="1"/>
      <c r="V832" s="1"/>
      <c r="W832" s="3"/>
      <c r="X832" s="1"/>
      <c r="Y832" s="1"/>
    </row>
    <row r="833" spans="1:2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72"/>
      <c r="O833" s="72"/>
      <c r="P833" s="72"/>
      <c r="Q833" s="72"/>
      <c r="R833" s="72"/>
      <c r="S833" s="72"/>
      <c r="T833" s="36"/>
      <c r="U833" s="1"/>
      <c r="V833" s="1"/>
      <c r="W833" s="3"/>
      <c r="X833" s="1"/>
      <c r="Y833" s="1"/>
    </row>
    <row r="834" spans="1:2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72"/>
      <c r="O834" s="72"/>
      <c r="P834" s="72"/>
      <c r="Q834" s="72"/>
      <c r="R834" s="72"/>
      <c r="S834" s="72"/>
      <c r="T834" s="36"/>
      <c r="U834" s="1"/>
      <c r="V834" s="1"/>
      <c r="W834" s="3"/>
      <c r="X834" s="1"/>
      <c r="Y834" s="1"/>
    </row>
    <row r="835" spans="1:2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72"/>
      <c r="O835" s="72"/>
      <c r="P835" s="72"/>
      <c r="Q835" s="72"/>
      <c r="R835" s="72"/>
      <c r="S835" s="72"/>
      <c r="T835" s="36"/>
      <c r="U835" s="1"/>
      <c r="V835" s="1"/>
      <c r="W835" s="3"/>
      <c r="X835" s="1"/>
      <c r="Y835" s="1"/>
    </row>
    <row r="836" spans="1:2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72"/>
      <c r="O836" s="72"/>
      <c r="P836" s="72"/>
      <c r="Q836" s="72"/>
      <c r="R836" s="72"/>
      <c r="S836" s="72"/>
      <c r="T836" s="36"/>
      <c r="U836" s="1"/>
      <c r="V836" s="1"/>
      <c r="W836" s="3"/>
      <c r="X836" s="1"/>
      <c r="Y836" s="1"/>
    </row>
    <row r="837" spans="1:2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72"/>
      <c r="O837" s="72"/>
      <c r="P837" s="72"/>
      <c r="Q837" s="72"/>
      <c r="R837" s="72"/>
      <c r="S837" s="72"/>
      <c r="T837" s="36"/>
      <c r="U837" s="1"/>
      <c r="V837" s="1"/>
      <c r="W837" s="3"/>
      <c r="X837" s="1"/>
      <c r="Y837" s="1"/>
    </row>
    <row r="838" spans="1:2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72"/>
      <c r="O838" s="72"/>
      <c r="P838" s="72"/>
      <c r="Q838" s="72"/>
      <c r="R838" s="72"/>
      <c r="S838" s="72"/>
      <c r="T838" s="36"/>
      <c r="U838" s="1"/>
      <c r="V838" s="1"/>
      <c r="W838" s="3"/>
      <c r="X838" s="1"/>
      <c r="Y838" s="1"/>
    </row>
    <row r="839" spans="1:2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72"/>
      <c r="O839" s="72"/>
      <c r="P839" s="72"/>
      <c r="Q839" s="72"/>
      <c r="R839" s="72"/>
      <c r="S839" s="72"/>
      <c r="T839" s="36"/>
      <c r="U839" s="1"/>
      <c r="V839" s="1"/>
      <c r="W839" s="3"/>
      <c r="X839" s="1"/>
      <c r="Y839" s="1"/>
    </row>
    <row r="840" spans="1:2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72"/>
      <c r="O840" s="72"/>
      <c r="P840" s="72"/>
      <c r="Q840" s="72"/>
      <c r="R840" s="72"/>
      <c r="S840" s="72"/>
      <c r="T840" s="36"/>
      <c r="U840" s="1"/>
      <c r="V840" s="1"/>
      <c r="W840" s="3"/>
      <c r="X840" s="1"/>
      <c r="Y840" s="1"/>
    </row>
    <row r="841" spans="1:2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72"/>
      <c r="O841" s="72"/>
      <c r="P841" s="72"/>
      <c r="Q841" s="72"/>
      <c r="R841" s="72"/>
      <c r="S841" s="72"/>
      <c r="T841" s="36"/>
      <c r="U841" s="1"/>
      <c r="V841" s="1"/>
      <c r="W841" s="3"/>
      <c r="X841" s="1"/>
      <c r="Y841" s="1"/>
    </row>
    <row r="842" spans="1:2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72"/>
      <c r="O842" s="72"/>
      <c r="P842" s="72"/>
      <c r="Q842" s="72"/>
      <c r="R842" s="72"/>
      <c r="S842" s="72"/>
      <c r="T842" s="36"/>
      <c r="U842" s="1"/>
      <c r="V842" s="1"/>
      <c r="W842" s="3"/>
      <c r="X842" s="1"/>
      <c r="Y842" s="1"/>
    </row>
    <row r="843" spans="1:2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72"/>
      <c r="O843" s="72"/>
      <c r="P843" s="72"/>
      <c r="Q843" s="72"/>
      <c r="R843" s="72"/>
      <c r="S843" s="72"/>
      <c r="T843" s="36"/>
      <c r="U843" s="1"/>
      <c r="V843" s="1"/>
      <c r="W843" s="3"/>
      <c r="X843" s="1"/>
      <c r="Y843" s="1"/>
    </row>
    <row r="844" spans="1:2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72"/>
      <c r="O844" s="72"/>
      <c r="P844" s="72"/>
      <c r="Q844" s="72"/>
      <c r="R844" s="72"/>
      <c r="S844" s="72"/>
      <c r="T844" s="36"/>
      <c r="U844" s="1"/>
      <c r="V844" s="1"/>
      <c r="W844" s="3"/>
      <c r="X844" s="1"/>
      <c r="Y844" s="1"/>
    </row>
    <row r="845" spans="1:2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72"/>
      <c r="O845" s="72"/>
      <c r="P845" s="72"/>
      <c r="Q845" s="72"/>
      <c r="R845" s="72"/>
      <c r="S845" s="72"/>
      <c r="T845" s="36"/>
      <c r="U845" s="1"/>
      <c r="V845" s="1"/>
      <c r="W845" s="3"/>
      <c r="X845" s="1"/>
      <c r="Y845" s="1"/>
    </row>
    <row r="846" spans="1:2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72"/>
      <c r="O846" s="72"/>
      <c r="P846" s="72"/>
      <c r="Q846" s="72"/>
      <c r="R846" s="72"/>
      <c r="S846" s="72"/>
      <c r="T846" s="36"/>
      <c r="U846" s="1"/>
      <c r="V846" s="1"/>
      <c r="W846" s="3"/>
      <c r="X846" s="1"/>
      <c r="Y846" s="1"/>
    </row>
    <row r="847" spans="1:2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72"/>
      <c r="O847" s="72"/>
      <c r="P847" s="72"/>
      <c r="Q847" s="72"/>
      <c r="R847" s="72"/>
      <c r="S847" s="72"/>
      <c r="T847" s="36"/>
      <c r="U847" s="1"/>
      <c r="V847" s="1"/>
      <c r="W847" s="3"/>
      <c r="X847" s="1"/>
      <c r="Y847" s="1"/>
    </row>
    <row r="848" spans="1:2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72"/>
      <c r="O848" s="72"/>
      <c r="P848" s="72"/>
      <c r="Q848" s="72"/>
      <c r="R848" s="72"/>
      <c r="S848" s="72"/>
      <c r="T848" s="36"/>
      <c r="U848" s="1"/>
      <c r="V848" s="1"/>
      <c r="W848" s="3"/>
      <c r="X848" s="1"/>
      <c r="Y848" s="1"/>
    </row>
    <row r="849" spans="1:2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72"/>
      <c r="O849" s="72"/>
      <c r="P849" s="72"/>
      <c r="Q849" s="72"/>
      <c r="R849" s="72"/>
      <c r="S849" s="72"/>
      <c r="T849" s="36"/>
      <c r="U849" s="1"/>
      <c r="V849" s="1"/>
      <c r="W849" s="3"/>
      <c r="X849" s="1"/>
      <c r="Y849" s="1"/>
    </row>
    <row r="850" spans="1:2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72"/>
      <c r="O850" s="72"/>
      <c r="P850" s="72"/>
      <c r="Q850" s="72"/>
      <c r="R850" s="72"/>
      <c r="S850" s="72"/>
      <c r="T850" s="36"/>
      <c r="U850" s="1"/>
      <c r="V850" s="1"/>
      <c r="W850" s="3"/>
      <c r="X850" s="1"/>
      <c r="Y850" s="1"/>
    </row>
    <row r="851" spans="1:2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72"/>
      <c r="O851" s="72"/>
      <c r="P851" s="72"/>
      <c r="Q851" s="72"/>
      <c r="R851" s="72"/>
      <c r="S851" s="72"/>
      <c r="T851" s="36"/>
      <c r="U851" s="1"/>
      <c r="V851" s="1"/>
      <c r="W851" s="3"/>
      <c r="X851" s="1"/>
      <c r="Y851" s="1"/>
    </row>
    <row r="852" spans="1:2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72"/>
      <c r="O852" s="72"/>
      <c r="P852" s="72"/>
      <c r="Q852" s="72"/>
      <c r="R852" s="72"/>
      <c r="S852" s="72"/>
      <c r="T852" s="36"/>
      <c r="U852" s="1"/>
      <c r="V852" s="1"/>
      <c r="W852" s="3"/>
      <c r="X852" s="1"/>
      <c r="Y852" s="1"/>
    </row>
    <row r="853" spans="1:2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72"/>
      <c r="O853" s="72"/>
      <c r="P853" s="72"/>
      <c r="Q853" s="72"/>
      <c r="R853" s="72"/>
      <c r="S853" s="72"/>
      <c r="T853" s="36"/>
      <c r="U853" s="1"/>
      <c r="V853" s="1"/>
      <c r="W853" s="3"/>
      <c r="X853" s="1"/>
      <c r="Y853" s="1"/>
    </row>
    <row r="854" spans="1:2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72"/>
      <c r="O854" s="72"/>
      <c r="P854" s="72"/>
      <c r="Q854" s="72"/>
      <c r="R854" s="72"/>
      <c r="S854" s="72"/>
      <c r="T854" s="36"/>
      <c r="U854" s="1"/>
      <c r="V854" s="1"/>
      <c r="W854" s="3"/>
      <c r="X854" s="1"/>
      <c r="Y854" s="1"/>
    </row>
    <row r="855" spans="1:2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72"/>
      <c r="O855" s="72"/>
      <c r="P855" s="72"/>
      <c r="Q855" s="72"/>
      <c r="R855" s="72"/>
      <c r="S855" s="72"/>
      <c r="T855" s="36"/>
      <c r="U855" s="1"/>
      <c r="V855" s="1"/>
      <c r="W855" s="3"/>
      <c r="X855" s="1"/>
      <c r="Y855" s="1"/>
    </row>
    <row r="856" spans="1:2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72"/>
      <c r="O856" s="72"/>
      <c r="P856" s="72"/>
      <c r="Q856" s="72"/>
      <c r="R856" s="72"/>
      <c r="S856" s="72"/>
      <c r="T856" s="36"/>
      <c r="U856" s="1"/>
      <c r="V856" s="1"/>
      <c r="W856" s="3"/>
      <c r="X856" s="1"/>
      <c r="Y856" s="1"/>
    </row>
    <row r="857" spans="1:2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72"/>
      <c r="O857" s="72"/>
      <c r="P857" s="72"/>
      <c r="Q857" s="72"/>
      <c r="R857" s="72"/>
      <c r="S857" s="72"/>
      <c r="T857" s="36"/>
      <c r="U857" s="1"/>
      <c r="V857" s="1"/>
      <c r="W857" s="3"/>
      <c r="X857" s="1"/>
      <c r="Y857" s="1"/>
    </row>
    <row r="858" spans="1:2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72"/>
      <c r="O858" s="72"/>
      <c r="P858" s="72"/>
      <c r="Q858" s="72"/>
      <c r="R858" s="72"/>
      <c r="S858" s="72"/>
      <c r="T858" s="36"/>
      <c r="U858" s="1"/>
      <c r="V858" s="1"/>
      <c r="W858" s="3"/>
      <c r="X858" s="1"/>
      <c r="Y858" s="1"/>
    </row>
    <row r="859" spans="1:2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72"/>
      <c r="O859" s="72"/>
      <c r="P859" s="72"/>
      <c r="Q859" s="72"/>
      <c r="R859" s="72"/>
      <c r="S859" s="72"/>
      <c r="T859" s="36"/>
      <c r="U859" s="1"/>
      <c r="V859" s="1"/>
      <c r="W859" s="3"/>
      <c r="X859" s="1"/>
      <c r="Y859" s="1"/>
    </row>
    <row r="860" spans="1:2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72"/>
      <c r="O860" s="72"/>
      <c r="P860" s="72"/>
      <c r="Q860" s="72"/>
      <c r="R860" s="72"/>
      <c r="S860" s="72"/>
      <c r="T860" s="36"/>
      <c r="U860" s="1"/>
      <c r="V860" s="1"/>
      <c r="W860" s="3"/>
      <c r="X860" s="1"/>
      <c r="Y860" s="1"/>
    </row>
    <row r="861" spans="1:2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72"/>
      <c r="O861" s="72"/>
      <c r="P861" s="72"/>
      <c r="Q861" s="72"/>
      <c r="R861" s="72"/>
      <c r="S861" s="72"/>
      <c r="T861" s="36"/>
      <c r="U861" s="1"/>
      <c r="V861" s="1"/>
      <c r="W861" s="3"/>
      <c r="X861" s="1"/>
      <c r="Y861" s="1"/>
    </row>
    <row r="862" spans="1:2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72"/>
      <c r="O862" s="72"/>
      <c r="P862" s="72"/>
      <c r="Q862" s="72"/>
      <c r="R862" s="72"/>
      <c r="S862" s="72"/>
      <c r="T862" s="36"/>
      <c r="U862" s="1"/>
      <c r="V862" s="1"/>
      <c r="W862" s="3"/>
      <c r="X862" s="1"/>
      <c r="Y862" s="1"/>
    </row>
    <row r="863" spans="1:2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72"/>
      <c r="O863" s="72"/>
      <c r="P863" s="72"/>
      <c r="Q863" s="72"/>
      <c r="R863" s="72"/>
      <c r="S863" s="72"/>
      <c r="T863" s="36"/>
      <c r="U863" s="1"/>
      <c r="V863" s="1"/>
      <c r="W863" s="3"/>
      <c r="X863" s="1"/>
      <c r="Y863" s="1"/>
    </row>
    <row r="864" spans="1:2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72"/>
      <c r="O864" s="72"/>
      <c r="P864" s="72"/>
      <c r="Q864" s="72"/>
      <c r="R864" s="72"/>
      <c r="S864" s="72"/>
      <c r="T864" s="36"/>
      <c r="U864" s="1"/>
      <c r="V864" s="1"/>
      <c r="W864" s="3"/>
      <c r="X864" s="1"/>
      <c r="Y864" s="1"/>
    </row>
    <row r="865" spans="1:2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72"/>
      <c r="O865" s="72"/>
      <c r="P865" s="72"/>
      <c r="Q865" s="72"/>
      <c r="R865" s="72"/>
      <c r="S865" s="72"/>
      <c r="T865" s="36"/>
      <c r="U865" s="1"/>
      <c r="V865" s="1"/>
      <c r="W865" s="3"/>
      <c r="X865" s="1"/>
      <c r="Y865" s="1"/>
    </row>
    <row r="866" spans="1:2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72"/>
      <c r="O866" s="72"/>
      <c r="P866" s="72"/>
      <c r="Q866" s="72"/>
      <c r="R866" s="72"/>
      <c r="S866" s="72"/>
      <c r="T866" s="36"/>
      <c r="U866" s="1"/>
      <c r="V866" s="1"/>
      <c r="W866" s="3"/>
      <c r="X866" s="1"/>
      <c r="Y866" s="1"/>
    </row>
    <row r="867" spans="1:2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72"/>
      <c r="O867" s="72"/>
      <c r="P867" s="72"/>
      <c r="Q867" s="72"/>
      <c r="R867" s="72"/>
      <c r="S867" s="72"/>
      <c r="T867" s="36"/>
      <c r="U867" s="1"/>
      <c r="V867" s="1"/>
      <c r="W867" s="3"/>
      <c r="X867" s="1"/>
      <c r="Y867" s="1"/>
    </row>
    <row r="868" spans="1:2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72"/>
      <c r="O868" s="72"/>
      <c r="P868" s="72"/>
      <c r="Q868" s="72"/>
      <c r="R868" s="72"/>
      <c r="S868" s="72"/>
      <c r="T868" s="36"/>
      <c r="U868" s="1"/>
      <c r="V868" s="1"/>
      <c r="W868" s="3"/>
      <c r="X868" s="1"/>
      <c r="Y868" s="1"/>
    </row>
    <row r="869" spans="1:2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72"/>
      <c r="O869" s="72"/>
      <c r="P869" s="72"/>
      <c r="Q869" s="72"/>
      <c r="R869" s="72"/>
      <c r="S869" s="72"/>
      <c r="T869" s="36"/>
      <c r="U869" s="1"/>
      <c r="V869" s="1"/>
      <c r="W869" s="3"/>
      <c r="X869" s="1"/>
      <c r="Y869" s="1"/>
    </row>
    <row r="870" spans="1:2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72"/>
      <c r="O870" s="72"/>
      <c r="P870" s="72"/>
      <c r="Q870" s="72"/>
      <c r="R870" s="72"/>
      <c r="S870" s="72"/>
      <c r="T870" s="36"/>
      <c r="U870" s="1"/>
      <c r="V870" s="1"/>
      <c r="W870" s="3"/>
      <c r="X870" s="1"/>
      <c r="Y870" s="1"/>
    </row>
    <row r="871" spans="1:2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72"/>
      <c r="O871" s="72"/>
      <c r="P871" s="72"/>
      <c r="Q871" s="72"/>
      <c r="R871" s="72"/>
      <c r="S871" s="72"/>
      <c r="T871" s="36"/>
      <c r="U871" s="1"/>
      <c r="V871" s="1"/>
      <c r="W871" s="3"/>
      <c r="X871" s="1"/>
      <c r="Y871" s="1"/>
    </row>
    <row r="872" spans="1:2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72"/>
      <c r="O872" s="72"/>
      <c r="P872" s="72"/>
      <c r="Q872" s="72"/>
      <c r="R872" s="72"/>
      <c r="S872" s="72"/>
      <c r="T872" s="36"/>
      <c r="U872" s="1"/>
      <c r="V872" s="1"/>
      <c r="W872" s="3"/>
      <c r="X872" s="1"/>
      <c r="Y872" s="1"/>
    </row>
    <row r="873" spans="1:2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72"/>
      <c r="O873" s="72"/>
      <c r="P873" s="72"/>
      <c r="Q873" s="72"/>
      <c r="R873" s="72"/>
      <c r="S873" s="72"/>
      <c r="T873" s="36"/>
      <c r="U873" s="1"/>
      <c r="V873" s="1"/>
      <c r="W873" s="3"/>
      <c r="X873" s="1"/>
      <c r="Y873" s="1"/>
    </row>
    <row r="874" spans="1:2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72"/>
      <c r="O874" s="72"/>
      <c r="P874" s="72"/>
      <c r="Q874" s="72"/>
      <c r="R874" s="72"/>
      <c r="S874" s="72"/>
      <c r="T874" s="36"/>
      <c r="U874" s="1"/>
      <c r="V874" s="1"/>
      <c r="W874" s="3"/>
      <c r="X874" s="1"/>
      <c r="Y874" s="1"/>
    </row>
    <row r="875" spans="1:2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72"/>
      <c r="O875" s="72"/>
      <c r="P875" s="72"/>
      <c r="Q875" s="72"/>
      <c r="R875" s="72"/>
      <c r="S875" s="72"/>
      <c r="T875" s="36"/>
      <c r="U875" s="1"/>
      <c r="V875" s="1"/>
      <c r="W875" s="3"/>
      <c r="X875" s="1"/>
      <c r="Y875" s="1"/>
    </row>
    <row r="876" spans="1:2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72"/>
      <c r="O876" s="72"/>
      <c r="P876" s="72"/>
      <c r="Q876" s="72"/>
      <c r="R876" s="72"/>
      <c r="S876" s="72"/>
      <c r="T876" s="36"/>
      <c r="U876" s="1"/>
      <c r="V876" s="1"/>
      <c r="W876" s="3"/>
      <c r="X876" s="1"/>
      <c r="Y876" s="1"/>
    </row>
    <row r="877" spans="1:2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72"/>
      <c r="O877" s="72"/>
      <c r="P877" s="72"/>
      <c r="Q877" s="72"/>
      <c r="R877" s="72"/>
      <c r="S877" s="72"/>
      <c r="T877" s="36"/>
      <c r="U877" s="1"/>
      <c r="V877" s="1"/>
      <c r="W877" s="3"/>
      <c r="X877" s="1"/>
      <c r="Y877" s="1"/>
    </row>
    <row r="878" spans="1:2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72"/>
      <c r="O878" s="72"/>
      <c r="P878" s="72"/>
      <c r="Q878" s="72"/>
      <c r="R878" s="72"/>
      <c r="S878" s="72"/>
      <c r="T878" s="36"/>
      <c r="U878" s="1"/>
      <c r="V878" s="1"/>
      <c r="W878" s="3"/>
      <c r="X878" s="1"/>
      <c r="Y878" s="1"/>
    </row>
    <row r="879" spans="1:2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72"/>
      <c r="O879" s="72"/>
      <c r="P879" s="72"/>
      <c r="Q879" s="72"/>
      <c r="R879" s="72"/>
      <c r="S879" s="72"/>
      <c r="T879" s="36"/>
      <c r="U879" s="1"/>
      <c r="V879" s="1"/>
      <c r="W879" s="3"/>
      <c r="X879" s="1"/>
      <c r="Y879" s="1"/>
    </row>
    <row r="880" spans="1:2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72"/>
      <c r="O880" s="72"/>
      <c r="P880" s="72"/>
      <c r="Q880" s="72"/>
      <c r="R880" s="72"/>
      <c r="S880" s="72"/>
      <c r="T880" s="36"/>
      <c r="U880" s="1"/>
      <c r="V880" s="1"/>
      <c r="W880" s="3"/>
      <c r="X880" s="1"/>
      <c r="Y880" s="1"/>
    </row>
    <row r="881" spans="1:2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72"/>
      <c r="O881" s="72"/>
      <c r="P881" s="72"/>
      <c r="Q881" s="72"/>
      <c r="R881" s="72"/>
      <c r="S881" s="72"/>
      <c r="T881" s="36"/>
      <c r="U881" s="1"/>
      <c r="V881" s="1"/>
      <c r="W881" s="3"/>
      <c r="X881" s="1"/>
      <c r="Y881" s="1"/>
    </row>
    <row r="882" spans="1:2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72"/>
      <c r="O882" s="72"/>
      <c r="P882" s="72"/>
      <c r="Q882" s="72"/>
      <c r="R882" s="72"/>
      <c r="S882" s="72"/>
      <c r="T882" s="36"/>
      <c r="U882" s="1"/>
      <c r="V882" s="1"/>
      <c r="W882" s="3"/>
      <c r="X882" s="1"/>
      <c r="Y882" s="1"/>
    </row>
    <row r="883" spans="1:2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72"/>
      <c r="O883" s="72"/>
      <c r="P883" s="72"/>
      <c r="Q883" s="72"/>
      <c r="R883" s="72"/>
      <c r="S883" s="72"/>
      <c r="T883" s="36"/>
      <c r="U883" s="1"/>
      <c r="V883" s="1"/>
      <c r="W883" s="3"/>
      <c r="X883" s="1"/>
      <c r="Y883" s="1"/>
    </row>
    <row r="884" spans="1:2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72"/>
      <c r="O884" s="72"/>
      <c r="P884" s="72"/>
      <c r="Q884" s="72"/>
      <c r="R884" s="72"/>
      <c r="S884" s="72"/>
      <c r="T884" s="36"/>
      <c r="U884" s="1"/>
      <c r="V884" s="1"/>
      <c r="W884" s="3"/>
      <c r="X884" s="1"/>
      <c r="Y884" s="1"/>
    </row>
    <row r="885" spans="1:2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72"/>
      <c r="O885" s="72"/>
      <c r="P885" s="72"/>
      <c r="Q885" s="72"/>
      <c r="R885" s="72"/>
      <c r="S885" s="72"/>
      <c r="T885" s="36"/>
      <c r="U885" s="1"/>
      <c r="V885" s="1"/>
      <c r="W885" s="3"/>
      <c r="X885" s="1"/>
      <c r="Y885" s="1"/>
    </row>
    <row r="886" spans="1:2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72"/>
      <c r="O886" s="72"/>
      <c r="P886" s="72"/>
      <c r="Q886" s="72"/>
      <c r="R886" s="72"/>
      <c r="S886" s="72"/>
      <c r="T886" s="36"/>
      <c r="U886" s="1"/>
      <c r="V886" s="1"/>
      <c r="W886" s="3"/>
      <c r="X886" s="1"/>
      <c r="Y886" s="1"/>
    </row>
    <row r="887" spans="1:2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72"/>
      <c r="O887" s="72"/>
      <c r="P887" s="72"/>
      <c r="Q887" s="72"/>
      <c r="R887" s="72"/>
      <c r="S887" s="72"/>
      <c r="T887" s="36"/>
      <c r="U887" s="1"/>
      <c r="V887" s="1"/>
      <c r="W887" s="3"/>
      <c r="X887" s="1"/>
      <c r="Y887" s="1"/>
    </row>
    <row r="888" spans="1:2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72"/>
      <c r="O888" s="72"/>
      <c r="P888" s="72"/>
      <c r="Q888" s="72"/>
      <c r="R888" s="72"/>
      <c r="S888" s="72"/>
      <c r="T888" s="36"/>
      <c r="U888" s="1"/>
      <c r="V888" s="1"/>
      <c r="W888" s="3"/>
      <c r="X888" s="1"/>
      <c r="Y888" s="1"/>
    </row>
    <row r="889" spans="1:2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72"/>
      <c r="O889" s="72"/>
      <c r="P889" s="72"/>
      <c r="Q889" s="72"/>
      <c r="R889" s="72"/>
      <c r="S889" s="72"/>
      <c r="T889" s="36"/>
      <c r="U889" s="1"/>
      <c r="V889" s="1"/>
      <c r="W889" s="3"/>
      <c r="X889" s="1"/>
      <c r="Y889" s="1"/>
    </row>
    <row r="890" spans="1:2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72"/>
      <c r="O890" s="72"/>
      <c r="P890" s="72"/>
      <c r="Q890" s="72"/>
      <c r="R890" s="72"/>
      <c r="S890" s="72"/>
      <c r="T890" s="36"/>
      <c r="U890" s="1"/>
      <c r="V890" s="1"/>
      <c r="W890" s="3"/>
      <c r="X890" s="1"/>
      <c r="Y890" s="1"/>
    </row>
    <row r="891" spans="1:2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72"/>
      <c r="O891" s="72"/>
      <c r="P891" s="72"/>
      <c r="Q891" s="72"/>
      <c r="R891" s="72"/>
      <c r="S891" s="72"/>
      <c r="T891" s="36"/>
      <c r="U891" s="1"/>
      <c r="V891" s="1"/>
      <c r="W891" s="3"/>
      <c r="X891" s="1"/>
      <c r="Y891" s="1"/>
    </row>
    <row r="892" spans="1:2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72"/>
      <c r="O892" s="72"/>
      <c r="P892" s="72"/>
      <c r="Q892" s="72"/>
      <c r="R892" s="72"/>
      <c r="S892" s="72"/>
      <c r="T892" s="36"/>
      <c r="U892" s="1"/>
      <c r="V892" s="1"/>
      <c r="W892" s="3"/>
      <c r="X892" s="1"/>
      <c r="Y892" s="1"/>
    </row>
    <row r="893" spans="1:2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72"/>
      <c r="O893" s="72"/>
      <c r="P893" s="72"/>
      <c r="Q893" s="72"/>
      <c r="R893" s="72"/>
      <c r="S893" s="72"/>
      <c r="T893" s="36"/>
      <c r="U893" s="1"/>
      <c r="V893" s="1"/>
      <c r="W893" s="3"/>
      <c r="X893" s="1"/>
      <c r="Y893" s="1"/>
    </row>
    <row r="894" spans="1:2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72"/>
      <c r="O894" s="72"/>
      <c r="P894" s="72"/>
      <c r="Q894" s="72"/>
      <c r="R894" s="72"/>
      <c r="S894" s="72"/>
      <c r="T894" s="36"/>
      <c r="U894" s="1"/>
      <c r="V894" s="1"/>
      <c r="W894" s="3"/>
      <c r="X894" s="1"/>
      <c r="Y894" s="1"/>
    </row>
    <row r="895" spans="1:2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72"/>
      <c r="O895" s="72"/>
      <c r="P895" s="72"/>
      <c r="Q895" s="72"/>
      <c r="R895" s="72"/>
      <c r="S895" s="72"/>
      <c r="T895" s="36"/>
      <c r="U895" s="1"/>
      <c r="V895" s="1"/>
      <c r="W895" s="3"/>
      <c r="X895" s="1"/>
      <c r="Y895" s="1"/>
    </row>
    <row r="896" spans="1:2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72"/>
      <c r="O896" s="72"/>
      <c r="P896" s="72"/>
      <c r="Q896" s="72"/>
      <c r="R896" s="72"/>
      <c r="S896" s="72"/>
      <c r="T896" s="36"/>
      <c r="U896" s="1"/>
      <c r="V896" s="1"/>
      <c r="W896" s="3"/>
      <c r="X896" s="1"/>
      <c r="Y896" s="1"/>
    </row>
    <row r="897" spans="1:2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72"/>
      <c r="O897" s="72"/>
      <c r="P897" s="72"/>
      <c r="Q897" s="72"/>
      <c r="R897" s="72"/>
      <c r="S897" s="72"/>
      <c r="T897" s="36"/>
      <c r="U897" s="1"/>
      <c r="V897" s="1"/>
      <c r="W897" s="3"/>
      <c r="X897" s="1"/>
      <c r="Y897" s="1"/>
    </row>
    <row r="898" spans="1:2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72"/>
      <c r="O898" s="72"/>
      <c r="P898" s="72"/>
      <c r="Q898" s="72"/>
      <c r="R898" s="72"/>
      <c r="S898" s="72"/>
      <c r="T898" s="36"/>
      <c r="U898" s="1"/>
      <c r="V898" s="1"/>
      <c r="W898" s="3"/>
      <c r="X898" s="1"/>
      <c r="Y898" s="1"/>
    </row>
    <row r="899" spans="1:2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72"/>
      <c r="O899" s="72"/>
      <c r="P899" s="72"/>
      <c r="Q899" s="72"/>
      <c r="R899" s="72"/>
      <c r="S899" s="72"/>
      <c r="T899" s="36"/>
      <c r="U899" s="1"/>
      <c r="V899" s="1"/>
      <c r="W899" s="3"/>
      <c r="X899" s="1"/>
      <c r="Y899" s="1"/>
    </row>
    <row r="900" spans="1:2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72"/>
      <c r="O900" s="72"/>
      <c r="P900" s="72"/>
      <c r="Q900" s="72"/>
      <c r="R900" s="72"/>
      <c r="S900" s="72"/>
      <c r="T900" s="36"/>
      <c r="U900" s="1"/>
      <c r="V900" s="1"/>
      <c r="W900" s="3"/>
      <c r="X900" s="1"/>
      <c r="Y900" s="1"/>
    </row>
    <row r="901" spans="1:2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72"/>
      <c r="O901" s="72"/>
      <c r="P901" s="72"/>
      <c r="Q901" s="72"/>
      <c r="R901" s="72"/>
      <c r="S901" s="72"/>
      <c r="T901" s="36"/>
      <c r="U901" s="1"/>
      <c r="V901" s="1"/>
      <c r="W901" s="3"/>
      <c r="X901" s="1"/>
      <c r="Y901" s="1"/>
    </row>
    <row r="902" spans="1:2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72"/>
      <c r="O902" s="72"/>
      <c r="P902" s="72"/>
      <c r="Q902" s="72"/>
      <c r="R902" s="72"/>
      <c r="S902" s="72"/>
      <c r="T902" s="36"/>
      <c r="U902" s="1"/>
      <c r="V902" s="1"/>
      <c r="W902" s="3"/>
      <c r="X902" s="1"/>
      <c r="Y902" s="1"/>
    </row>
    <row r="903" spans="1:2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72"/>
      <c r="O903" s="72"/>
      <c r="P903" s="72"/>
      <c r="Q903" s="72"/>
      <c r="R903" s="72"/>
      <c r="S903" s="72"/>
      <c r="T903" s="36"/>
      <c r="U903" s="1"/>
      <c r="V903" s="1"/>
      <c r="W903" s="3"/>
      <c r="X903" s="1"/>
      <c r="Y903" s="1"/>
    </row>
    <row r="904" spans="1:2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72"/>
      <c r="O904" s="72"/>
      <c r="P904" s="72"/>
      <c r="Q904" s="72"/>
      <c r="R904" s="72"/>
      <c r="S904" s="72"/>
      <c r="T904" s="36"/>
      <c r="U904" s="1"/>
      <c r="V904" s="1"/>
      <c r="W904" s="3"/>
      <c r="X904" s="1"/>
      <c r="Y904" s="1"/>
    </row>
    <row r="905" spans="1:2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72"/>
      <c r="O905" s="72"/>
      <c r="P905" s="72"/>
      <c r="Q905" s="72"/>
      <c r="R905" s="72"/>
      <c r="S905" s="72"/>
      <c r="T905" s="36"/>
      <c r="U905" s="1"/>
      <c r="V905" s="1"/>
      <c r="W905" s="3"/>
      <c r="X905" s="1"/>
      <c r="Y905" s="1"/>
    </row>
    <row r="906" spans="1:2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72"/>
      <c r="O906" s="72"/>
      <c r="P906" s="72"/>
      <c r="Q906" s="72"/>
      <c r="R906" s="72"/>
      <c r="S906" s="72"/>
      <c r="T906" s="36"/>
      <c r="U906" s="1"/>
      <c r="V906" s="1"/>
      <c r="W906" s="3"/>
      <c r="X906" s="1"/>
      <c r="Y906" s="1"/>
    </row>
    <row r="907" spans="1:2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72"/>
      <c r="O907" s="72"/>
      <c r="P907" s="72"/>
      <c r="Q907" s="72"/>
      <c r="R907" s="72"/>
      <c r="S907" s="72"/>
      <c r="T907" s="36"/>
      <c r="U907" s="1"/>
      <c r="V907" s="1"/>
      <c r="W907" s="3"/>
      <c r="X907" s="1"/>
      <c r="Y907" s="1"/>
    </row>
    <row r="908" spans="1:2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72"/>
      <c r="O908" s="72"/>
      <c r="P908" s="72"/>
      <c r="Q908" s="72"/>
      <c r="R908" s="72"/>
      <c r="S908" s="72"/>
      <c r="T908" s="36"/>
      <c r="U908" s="1"/>
      <c r="V908" s="1"/>
      <c r="W908" s="3"/>
      <c r="X908" s="1"/>
      <c r="Y908" s="1"/>
    </row>
    <row r="909" spans="1:2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72"/>
      <c r="O909" s="72"/>
      <c r="P909" s="72"/>
      <c r="Q909" s="72"/>
      <c r="R909" s="72"/>
      <c r="S909" s="72"/>
      <c r="T909" s="36"/>
      <c r="U909" s="1"/>
      <c r="V909" s="1"/>
      <c r="W909" s="3"/>
      <c r="X909" s="1"/>
      <c r="Y909" s="1"/>
    </row>
    <row r="910" spans="1:2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72"/>
      <c r="O910" s="72"/>
      <c r="P910" s="72"/>
      <c r="Q910" s="72"/>
      <c r="R910" s="72"/>
      <c r="S910" s="72"/>
      <c r="T910" s="36"/>
      <c r="U910" s="1"/>
      <c r="V910" s="1"/>
      <c r="W910" s="3"/>
      <c r="X910" s="1"/>
      <c r="Y910" s="1"/>
    </row>
    <row r="911" spans="1:2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72"/>
      <c r="O911" s="72"/>
      <c r="P911" s="72"/>
      <c r="Q911" s="72"/>
      <c r="R911" s="72"/>
      <c r="S911" s="72"/>
      <c r="T911" s="36"/>
      <c r="U911" s="1"/>
      <c r="V911" s="1"/>
      <c r="W911" s="3"/>
      <c r="X911" s="1"/>
      <c r="Y911" s="1"/>
    </row>
    <row r="912" spans="1:2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72"/>
      <c r="O912" s="72"/>
      <c r="P912" s="72"/>
      <c r="Q912" s="72"/>
      <c r="R912" s="72"/>
      <c r="S912" s="72"/>
      <c r="T912" s="36"/>
      <c r="U912" s="1"/>
      <c r="V912" s="1"/>
      <c r="W912" s="3"/>
      <c r="X912" s="1"/>
      <c r="Y912" s="1"/>
    </row>
    <row r="913" spans="1:2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72"/>
      <c r="O913" s="72"/>
      <c r="P913" s="72"/>
      <c r="Q913" s="72"/>
      <c r="R913" s="72"/>
      <c r="S913" s="72"/>
      <c r="T913" s="36"/>
      <c r="U913" s="1"/>
      <c r="V913" s="1"/>
      <c r="W913" s="3"/>
      <c r="X913" s="1"/>
      <c r="Y913" s="1"/>
    </row>
    <row r="914" spans="1:2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72"/>
      <c r="O914" s="72"/>
      <c r="P914" s="72"/>
      <c r="Q914" s="72"/>
      <c r="R914" s="72"/>
      <c r="S914" s="72"/>
      <c r="T914" s="36"/>
      <c r="U914" s="1"/>
      <c r="V914" s="1"/>
      <c r="W914" s="3"/>
      <c r="X914" s="1"/>
      <c r="Y914" s="1"/>
    </row>
    <row r="915" spans="1:2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72"/>
      <c r="O915" s="72"/>
      <c r="P915" s="72"/>
      <c r="Q915" s="72"/>
      <c r="R915" s="72"/>
      <c r="S915" s="72"/>
      <c r="T915" s="36"/>
      <c r="U915" s="1"/>
      <c r="V915" s="1"/>
      <c r="W915" s="3"/>
      <c r="X915" s="1"/>
      <c r="Y915" s="1"/>
    </row>
    <row r="916" spans="1:2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72"/>
      <c r="O916" s="72"/>
      <c r="P916" s="72"/>
      <c r="Q916" s="72"/>
      <c r="R916" s="72"/>
      <c r="S916" s="72"/>
      <c r="T916" s="36"/>
      <c r="U916" s="1"/>
      <c r="V916" s="1"/>
      <c r="W916" s="3"/>
      <c r="X916" s="1"/>
      <c r="Y916" s="1"/>
    </row>
    <row r="917" spans="1:2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72"/>
      <c r="O917" s="72"/>
      <c r="P917" s="72"/>
      <c r="Q917" s="72"/>
      <c r="R917" s="72"/>
      <c r="S917" s="72"/>
      <c r="T917" s="36"/>
      <c r="U917" s="1"/>
      <c r="V917" s="1"/>
      <c r="W917" s="3"/>
      <c r="X917" s="1"/>
      <c r="Y917" s="1"/>
    </row>
    <row r="918" spans="1:2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72"/>
      <c r="O918" s="72"/>
      <c r="P918" s="72"/>
      <c r="Q918" s="72"/>
      <c r="R918" s="72"/>
      <c r="S918" s="72"/>
      <c r="T918" s="36"/>
      <c r="U918" s="1"/>
      <c r="V918" s="1"/>
      <c r="W918" s="3"/>
      <c r="X918" s="1"/>
      <c r="Y918" s="1"/>
    </row>
    <row r="919" spans="1:2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72"/>
      <c r="O919" s="72"/>
      <c r="P919" s="72"/>
      <c r="Q919" s="72"/>
      <c r="R919" s="72"/>
      <c r="S919" s="72"/>
      <c r="T919" s="36"/>
      <c r="U919" s="1"/>
      <c r="V919" s="1"/>
      <c r="W919" s="3"/>
      <c r="X919" s="1"/>
      <c r="Y919" s="1"/>
    </row>
    <row r="920" spans="1:2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72"/>
      <c r="O920" s="72"/>
      <c r="P920" s="72"/>
      <c r="Q920" s="72"/>
      <c r="R920" s="72"/>
      <c r="S920" s="72"/>
      <c r="T920" s="36"/>
      <c r="U920" s="1"/>
      <c r="V920" s="1"/>
      <c r="W920" s="3"/>
      <c r="X920" s="1"/>
      <c r="Y920" s="1"/>
    </row>
    <row r="921" spans="1:2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72"/>
      <c r="O921" s="72"/>
      <c r="P921" s="72"/>
      <c r="Q921" s="72"/>
      <c r="R921" s="72"/>
      <c r="S921" s="72"/>
      <c r="T921" s="36"/>
      <c r="U921" s="1"/>
      <c r="V921" s="1"/>
      <c r="W921" s="3"/>
      <c r="X921" s="1"/>
      <c r="Y921" s="1"/>
    </row>
    <row r="922" spans="1:2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72"/>
      <c r="O922" s="72"/>
      <c r="P922" s="72"/>
      <c r="Q922" s="72"/>
      <c r="R922" s="72"/>
      <c r="S922" s="72"/>
      <c r="T922" s="36"/>
      <c r="U922" s="1"/>
      <c r="V922" s="1"/>
      <c r="W922" s="3"/>
      <c r="X922" s="1"/>
      <c r="Y922" s="1"/>
    </row>
    <row r="923" spans="1:2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72"/>
      <c r="O923" s="72"/>
      <c r="P923" s="72"/>
      <c r="Q923" s="72"/>
      <c r="R923" s="72"/>
      <c r="S923" s="72"/>
      <c r="T923" s="36"/>
      <c r="U923" s="1"/>
      <c r="V923" s="1"/>
      <c r="W923" s="3"/>
      <c r="X923" s="1"/>
      <c r="Y923" s="1"/>
    </row>
    <row r="924" spans="1:2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72"/>
      <c r="O924" s="72"/>
      <c r="P924" s="72"/>
      <c r="Q924" s="72"/>
      <c r="R924" s="72"/>
      <c r="S924" s="72"/>
      <c r="T924" s="36"/>
      <c r="U924" s="1"/>
      <c r="V924" s="1"/>
      <c r="W924" s="3"/>
      <c r="X924" s="1"/>
      <c r="Y924" s="1"/>
    </row>
    <row r="925" spans="1:2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72"/>
      <c r="O925" s="72"/>
      <c r="P925" s="72"/>
      <c r="Q925" s="72"/>
      <c r="R925" s="72"/>
      <c r="S925" s="72"/>
      <c r="T925" s="36"/>
      <c r="U925" s="1"/>
      <c r="V925" s="1"/>
      <c r="W925" s="3"/>
      <c r="X925" s="1"/>
      <c r="Y925" s="1"/>
    </row>
    <row r="926" spans="1:2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72"/>
      <c r="O926" s="72"/>
      <c r="P926" s="72"/>
      <c r="Q926" s="72"/>
      <c r="R926" s="72"/>
      <c r="S926" s="72"/>
      <c r="T926" s="36"/>
      <c r="U926" s="1"/>
      <c r="V926" s="1"/>
      <c r="W926" s="3"/>
      <c r="X926" s="1"/>
      <c r="Y926" s="1"/>
    </row>
    <row r="927" spans="1:2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72"/>
      <c r="O927" s="72"/>
      <c r="P927" s="72"/>
      <c r="Q927" s="72"/>
      <c r="R927" s="72"/>
      <c r="S927" s="72"/>
      <c r="T927" s="36"/>
      <c r="U927" s="1"/>
      <c r="V927" s="1"/>
      <c r="W927" s="3"/>
      <c r="X927" s="1"/>
      <c r="Y927" s="1"/>
    </row>
    <row r="928" spans="1:2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72"/>
      <c r="O928" s="72"/>
      <c r="P928" s="72"/>
      <c r="Q928" s="72"/>
      <c r="R928" s="72"/>
      <c r="S928" s="72"/>
      <c r="T928" s="36"/>
      <c r="U928" s="1"/>
      <c r="V928" s="1"/>
      <c r="W928" s="3"/>
      <c r="X928" s="1"/>
      <c r="Y928" s="1"/>
    </row>
    <row r="929" spans="1:2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72"/>
      <c r="O929" s="72"/>
      <c r="P929" s="72"/>
      <c r="Q929" s="72"/>
      <c r="R929" s="72"/>
      <c r="S929" s="72"/>
      <c r="T929" s="36"/>
      <c r="U929" s="1"/>
      <c r="V929" s="1"/>
      <c r="W929" s="3"/>
      <c r="X929" s="1"/>
      <c r="Y929" s="1"/>
    </row>
    <row r="930" spans="1:2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72"/>
      <c r="O930" s="72"/>
      <c r="P930" s="72"/>
      <c r="Q930" s="72"/>
      <c r="R930" s="72"/>
      <c r="S930" s="72"/>
      <c r="T930" s="36"/>
      <c r="U930" s="1"/>
      <c r="V930" s="1"/>
      <c r="W930" s="3"/>
      <c r="X930" s="1"/>
      <c r="Y930" s="1"/>
    </row>
    <row r="931" spans="1:2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72"/>
      <c r="O931" s="72"/>
      <c r="P931" s="72"/>
      <c r="Q931" s="72"/>
      <c r="R931" s="72"/>
      <c r="S931" s="72"/>
      <c r="T931" s="36"/>
      <c r="U931" s="1"/>
      <c r="V931" s="1"/>
      <c r="W931" s="3"/>
      <c r="X931" s="1"/>
      <c r="Y931" s="1"/>
    </row>
    <row r="932" spans="1:2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72"/>
      <c r="O932" s="72"/>
      <c r="P932" s="72"/>
      <c r="Q932" s="72"/>
      <c r="R932" s="72"/>
      <c r="S932" s="72"/>
      <c r="T932" s="36"/>
      <c r="U932" s="1"/>
      <c r="V932" s="1"/>
      <c r="W932" s="3"/>
      <c r="X932" s="1"/>
      <c r="Y932" s="1"/>
    </row>
    <row r="933" spans="1:2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72"/>
      <c r="O933" s="72"/>
      <c r="P933" s="72"/>
      <c r="Q933" s="72"/>
      <c r="R933" s="72"/>
      <c r="S933" s="72"/>
      <c r="T933" s="36"/>
      <c r="U933" s="1"/>
      <c r="V933" s="1"/>
      <c r="W933" s="3"/>
      <c r="X933" s="1"/>
      <c r="Y933" s="1"/>
    </row>
    <row r="934" spans="1:2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72"/>
      <c r="O934" s="72"/>
      <c r="P934" s="72"/>
      <c r="Q934" s="72"/>
      <c r="R934" s="72"/>
      <c r="S934" s="72"/>
      <c r="T934" s="36"/>
      <c r="U934" s="1"/>
      <c r="V934" s="1"/>
      <c r="W934" s="3"/>
      <c r="X934" s="1"/>
      <c r="Y934" s="1"/>
    </row>
    <row r="935" spans="1:2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72"/>
      <c r="O935" s="72"/>
      <c r="P935" s="72"/>
      <c r="Q935" s="72"/>
      <c r="R935" s="72"/>
      <c r="S935" s="72"/>
      <c r="T935" s="36"/>
      <c r="U935" s="1"/>
      <c r="V935" s="1"/>
      <c r="W935" s="3"/>
      <c r="X935" s="1"/>
      <c r="Y935" s="1"/>
    </row>
    <row r="936" spans="1:2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72"/>
      <c r="O936" s="72"/>
      <c r="P936" s="72"/>
      <c r="Q936" s="72"/>
      <c r="R936" s="72"/>
      <c r="S936" s="72"/>
      <c r="T936" s="36"/>
      <c r="U936" s="1"/>
      <c r="V936" s="1"/>
      <c r="W936" s="3"/>
      <c r="X936" s="1"/>
      <c r="Y936" s="1"/>
    </row>
    <row r="937" spans="1:2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72"/>
      <c r="O937" s="72"/>
      <c r="P937" s="72"/>
      <c r="Q937" s="72"/>
      <c r="R937" s="72"/>
      <c r="S937" s="72"/>
      <c r="T937" s="36"/>
      <c r="U937" s="1"/>
      <c r="V937" s="1"/>
      <c r="W937" s="3"/>
      <c r="X937" s="1"/>
      <c r="Y937" s="1"/>
    </row>
    <row r="938" spans="1:2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72"/>
      <c r="O938" s="72"/>
      <c r="P938" s="72"/>
      <c r="Q938" s="72"/>
      <c r="R938" s="72"/>
      <c r="S938" s="72"/>
      <c r="T938" s="36"/>
      <c r="U938" s="1"/>
      <c r="V938" s="1"/>
      <c r="W938" s="3"/>
      <c r="X938" s="1"/>
      <c r="Y938" s="1"/>
    </row>
    <row r="939" spans="1:2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72"/>
      <c r="O939" s="72"/>
      <c r="P939" s="72"/>
      <c r="Q939" s="72"/>
      <c r="R939" s="72"/>
      <c r="S939" s="72"/>
      <c r="T939" s="36"/>
      <c r="U939" s="1"/>
      <c r="V939" s="1"/>
      <c r="W939" s="3"/>
      <c r="X939" s="1"/>
      <c r="Y939" s="1"/>
    </row>
    <row r="940" spans="1:2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72"/>
      <c r="O940" s="72"/>
      <c r="P940" s="72"/>
      <c r="Q940" s="72"/>
      <c r="R940" s="72"/>
      <c r="S940" s="72"/>
      <c r="T940" s="36"/>
      <c r="U940" s="1"/>
      <c r="V940" s="1"/>
      <c r="W940" s="3"/>
      <c r="X940" s="1"/>
      <c r="Y940" s="1"/>
    </row>
    <row r="941" spans="1:2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72"/>
      <c r="O941" s="72"/>
      <c r="P941" s="72"/>
      <c r="Q941" s="72"/>
      <c r="R941" s="72"/>
      <c r="S941" s="72"/>
      <c r="T941" s="36"/>
      <c r="U941" s="1"/>
      <c r="V941" s="1"/>
      <c r="W941" s="3"/>
      <c r="X941" s="1"/>
      <c r="Y941" s="1"/>
    </row>
    <row r="942" spans="1:2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72"/>
      <c r="O942" s="72"/>
      <c r="P942" s="72"/>
      <c r="Q942" s="72"/>
      <c r="R942" s="72"/>
      <c r="S942" s="72"/>
      <c r="T942" s="36"/>
      <c r="U942" s="1"/>
      <c r="V942" s="1"/>
      <c r="W942" s="3"/>
      <c r="X942" s="1"/>
      <c r="Y942" s="1"/>
    </row>
    <row r="943" spans="1:2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72"/>
      <c r="O943" s="72"/>
      <c r="P943" s="72"/>
      <c r="Q943" s="72"/>
      <c r="R943" s="72"/>
      <c r="S943" s="72"/>
      <c r="T943" s="36"/>
      <c r="U943" s="1"/>
      <c r="V943" s="1"/>
      <c r="W943" s="3"/>
      <c r="X943" s="1"/>
      <c r="Y943" s="1"/>
    </row>
    <row r="944" spans="1:2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72"/>
      <c r="O944" s="72"/>
      <c r="P944" s="72"/>
      <c r="Q944" s="72"/>
      <c r="R944" s="72"/>
      <c r="S944" s="72"/>
      <c r="T944" s="36"/>
      <c r="U944" s="1"/>
      <c r="V944" s="1"/>
      <c r="W944" s="3"/>
      <c r="X944" s="1"/>
      <c r="Y944" s="1"/>
    </row>
    <row r="945" spans="1:2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72"/>
      <c r="O945" s="72"/>
      <c r="P945" s="72"/>
      <c r="Q945" s="72"/>
      <c r="R945" s="72"/>
      <c r="S945" s="72"/>
      <c r="T945" s="36"/>
      <c r="U945" s="1"/>
      <c r="V945" s="1"/>
      <c r="W945" s="3"/>
      <c r="X945" s="1"/>
      <c r="Y945" s="1"/>
    </row>
    <row r="946" spans="1:2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72"/>
      <c r="O946" s="72"/>
      <c r="P946" s="72"/>
      <c r="Q946" s="72"/>
      <c r="R946" s="72"/>
      <c r="S946" s="72"/>
      <c r="T946" s="36"/>
      <c r="U946" s="1"/>
      <c r="V946" s="1"/>
      <c r="W946" s="3"/>
      <c r="X946" s="1"/>
      <c r="Y946" s="1"/>
    </row>
    <row r="947" spans="1:2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72"/>
      <c r="O947" s="72"/>
      <c r="P947" s="72"/>
      <c r="Q947" s="72"/>
      <c r="R947" s="72"/>
      <c r="S947" s="72"/>
      <c r="T947" s="36"/>
      <c r="U947" s="1"/>
      <c r="V947" s="1"/>
      <c r="W947" s="3"/>
      <c r="X947" s="1"/>
      <c r="Y947" s="1"/>
    </row>
    <row r="948" spans="1:2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72"/>
      <c r="O948" s="72"/>
      <c r="P948" s="72"/>
      <c r="Q948" s="72"/>
      <c r="R948" s="72"/>
      <c r="S948" s="72"/>
      <c r="T948" s="36"/>
      <c r="U948" s="1"/>
      <c r="V948" s="1"/>
      <c r="W948" s="3"/>
      <c r="X948" s="1"/>
      <c r="Y948" s="1"/>
    </row>
    <row r="949" spans="1:2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72"/>
      <c r="O949" s="72"/>
      <c r="P949" s="72"/>
      <c r="Q949" s="72"/>
      <c r="R949" s="72"/>
      <c r="S949" s="72"/>
      <c r="T949" s="36"/>
      <c r="U949" s="1"/>
      <c r="V949" s="1"/>
      <c r="W949" s="3"/>
      <c r="X949" s="1"/>
      <c r="Y949" s="1"/>
    </row>
    <row r="950" spans="1:2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72"/>
      <c r="O950" s="72"/>
      <c r="P950" s="72"/>
      <c r="Q950" s="72"/>
      <c r="R950" s="72"/>
      <c r="S950" s="72"/>
      <c r="T950" s="36"/>
      <c r="U950" s="1"/>
      <c r="V950" s="1"/>
      <c r="W950" s="3"/>
      <c r="X950" s="1"/>
      <c r="Y950" s="1"/>
    </row>
    <row r="951" spans="1:2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72"/>
      <c r="O951" s="72"/>
      <c r="P951" s="72"/>
      <c r="Q951" s="72"/>
      <c r="R951" s="72"/>
      <c r="S951" s="72"/>
      <c r="T951" s="36"/>
      <c r="U951" s="1"/>
      <c r="V951" s="1"/>
      <c r="W951" s="3"/>
      <c r="X951" s="1"/>
      <c r="Y951" s="1"/>
    </row>
    <row r="952" spans="1:2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72"/>
      <c r="O952" s="72"/>
      <c r="P952" s="72"/>
      <c r="Q952" s="72"/>
      <c r="R952" s="72"/>
      <c r="S952" s="72"/>
      <c r="T952" s="36"/>
      <c r="U952" s="1"/>
      <c r="V952" s="1"/>
      <c r="W952" s="3"/>
      <c r="X952" s="1"/>
      <c r="Y952" s="1"/>
    </row>
    <row r="953" spans="1:2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72"/>
      <c r="O953" s="72"/>
      <c r="P953" s="72"/>
      <c r="Q953" s="72"/>
      <c r="R953" s="72"/>
      <c r="S953" s="72"/>
      <c r="T953" s="36"/>
      <c r="U953" s="1"/>
      <c r="V953" s="1"/>
      <c r="W953" s="3"/>
      <c r="X953" s="1"/>
      <c r="Y953" s="1"/>
    </row>
    <row r="954" spans="1:2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72"/>
      <c r="O954" s="72"/>
      <c r="P954" s="72"/>
      <c r="Q954" s="72"/>
      <c r="R954" s="72"/>
      <c r="S954" s="72"/>
      <c r="T954" s="36"/>
      <c r="U954" s="1"/>
      <c r="V954" s="1"/>
      <c r="W954" s="3"/>
      <c r="X954" s="1"/>
      <c r="Y954" s="1"/>
    </row>
    <row r="955" spans="1:2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72"/>
      <c r="O955" s="72"/>
      <c r="P955" s="72"/>
      <c r="Q955" s="72"/>
      <c r="R955" s="72"/>
      <c r="S955" s="72"/>
      <c r="T955" s="36"/>
      <c r="U955" s="1"/>
      <c r="V955" s="1"/>
      <c r="W955" s="3"/>
      <c r="X955" s="1"/>
      <c r="Y955" s="1"/>
    </row>
    <row r="956" spans="1:2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72"/>
      <c r="O956" s="72"/>
      <c r="P956" s="72"/>
      <c r="Q956" s="72"/>
      <c r="R956" s="72"/>
      <c r="S956" s="72"/>
      <c r="T956" s="36"/>
      <c r="U956" s="1"/>
      <c r="V956" s="1"/>
      <c r="W956" s="3"/>
      <c r="X956" s="1"/>
      <c r="Y956" s="1"/>
    </row>
    <row r="957" spans="1:2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72"/>
      <c r="O957" s="72"/>
      <c r="P957" s="72"/>
      <c r="Q957" s="72"/>
      <c r="R957" s="72"/>
      <c r="S957" s="72"/>
      <c r="T957" s="36"/>
      <c r="U957" s="1"/>
      <c r="V957" s="1"/>
      <c r="W957" s="3"/>
      <c r="X957" s="1"/>
      <c r="Y957" s="1"/>
    </row>
    <row r="958" spans="1:2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72"/>
      <c r="O958" s="72"/>
      <c r="P958" s="72"/>
      <c r="Q958" s="72"/>
      <c r="R958" s="72"/>
      <c r="S958" s="72"/>
      <c r="T958" s="36"/>
      <c r="U958" s="1"/>
      <c r="V958" s="1"/>
      <c r="W958" s="3"/>
      <c r="X958" s="1"/>
      <c r="Y958" s="1"/>
    </row>
    <row r="959" spans="1:2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72"/>
      <c r="O959" s="72"/>
      <c r="P959" s="72"/>
      <c r="Q959" s="72"/>
      <c r="R959" s="72"/>
      <c r="S959" s="72"/>
      <c r="T959" s="36"/>
      <c r="U959" s="1"/>
      <c r="V959" s="1"/>
      <c r="W959" s="3"/>
      <c r="X959" s="1"/>
      <c r="Y959" s="1"/>
    </row>
    <row r="960" spans="1:2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72"/>
      <c r="O960" s="72"/>
      <c r="P960" s="72"/>
      <c r="Q960" s="72"/>
      <c r="R960" s="72"/>
      <c r="S960" s="72"/>
      <c r="T960" s="36"/>
      <c r="U960" s="1"/>
      <c r="V960" s="1"/>
      <c r="W960" s="3"/>
      <c r="X960" s="1"/>
      <c r="Y960" s="1"/>
    </row>
    <row r="961" spans="1:2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72"/>
      <c r="O961" s="72"/>
      <c r="P961" s="72"/>
      <c r="Q961" s="72"/>
      <c r="R961" s="72"/>
      <c r="S961" s="72"/>
      <c r="T961" s="36"/>
      <c r="U961" s="1"/>
      <c r="V961" s="1"/>
      <c r="W961" s="3"/>
      <c r="X961" s="1"/>
      <c r="Y961" s="1"/>
    </row>
    <row r="962" spans="1:2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72"/>
      <c r="O962" s="72"/>
      <c r="P962" s="72"/>
      <c r="Q962" s="72"/>
      <c r="R962" s="72"/>
      <c r="S962" s="72"/>
      <c r="T962" s="36"/>
      <c r="U962" s="1"/>
      <c r="V962" s="1"/>
      <c r="W962" s="3"/>
      <c r="X962" s="1"/>
      <c r="Y962" s="1"/>
    </row>
    <row r="963" spans="1:2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72"/>
      <c r="O963" s="72"/>
      <c r="P963" s="72"/>
      <c r="Q963" s="72"/>
      <c r="R963" s="72"/>
      <c r="S963" s="72"/>
      <c r="T963" s="36"/>
      <c r="U963" s="1"/>
      <c r="V963" s="1"/>
      <c r="W963" s="3"/>
      <c r="X963" s="1"/>
      <c r="Y963" s="1"/>
    </row>
    <row r="964" spans="1:2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72"/>
      <c r="O964" s="72"/>
      <c r="P964" s="72"/>
      <c r="Q964" s="72"/>
      <c r="R964" s="72"/>
      <c r="S964" s="72"/>
      <c r="T964" s="36"/>
      <c r="U964" s="1"/>
      <c r="V964" s="1"/>
      <c r="W964" s="3"/>
      <c r="X964" s="1"/>
      <c r="Y964" s="1"/>
    </row>
    <row r="965" spans="1:2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72"/>
      <c r="O965" s="72"/>
      <c r="P965" s="72"/>
      <c r="Q965" s="72"/>
      <c r="R965" s="72"/>
      <c r="S965" s="72"/>
      <c r="T965" s="36"/>
      <c r="U965" s="1"/>
      <c r="V965" s="1"/>
      <c r="W965" s="3"/>
      <c r="X965" s="1"/>
      <c r="Y965" s="1"/>
    </row>
    <row r="966" spans="1:2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72"/>
      <c r="O966" s="72"/>
      <c r="P966" s="72"/>
      <c r="Q966" s="72"/>
      <c r="R966" s="72"/>
      <c r="S966" s="72"/>
      <c r="T966" s="36"/>
      <c r="U966" s="1"/>
      <c r="V966" s="1"/>
      <c r="W966" s="3"/>
      <c r="X966" s="1"/>
      <c r="Y966" s="1"/>
    </row>
    <row r="967" spans="1:2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72"/>
      <c r="O967" s="72"/>
      <c r="P967" s="72"/>
      <c r="Q967" s="72"/>
      <c r="R967" s="72"/>
      <c r="S967" s="72"/>
      <c r="T967" s="36"/>
      <c r="U967" s="1"/>
      <c r="V967" s="1"/>
      <c r="W967" s="3"/>
      <c r="X967" s="1"/>
      <c r="Y967" s="1"/>
    </row>
    <row r="968" spans="1:2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72"/>
      <c r="O968" s="72"/>
      <c r="P968" s="72"/>
      <c r="Q968" s="72"/>
      <c r="R968" s="72"/>
      <c r="S968" s="72"/>
      <c r="T968" s="36"/>
      <c r="U968" s="1"/>
      <c r="V968" s="1"/>
      <c r="W968" s="3"/>
      <c r="X968" s="1"/>
      <c r="Y968" s="1"/>
    </row>
    <row r="969" spans="1:2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72"/>
      <c r="O969" s="72"/>
      <c r="P969" s="72"/>
      <c r="Q969" s="72"/>
      <c r="R969" s="72"/>
      <c r="S969" s="72"/>
      <c r="T969" s="36"/>
      <c r="U969" s="1"/>
      <c r="V969" s="1"/>
      <c r="W969" s="3"/>
      <c r="X969" s="1"/>
      <c r="Y969" s="1"/>
    </row>
    <row r="970" spans="1:2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72"/>
      <c r="O970" s="72"/>
      <c r="P970" s="72"/>
      <c r="Q970" s="72"/>
      <c r="R970" s="72"/>
      <c r="S970" s="72"/>
      <c r="T970" s="36"/>
      <c r="U970" s="1"/>
      <c r="V970" s="1"/>
      <c r="W970" s="3"/>
      <c r="X970" s="1"/>
      <c r="Y970" s="1"/>
    </row>
    <row r="971" spans="1:2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72"/>
      <c r="O971" s="72"/>
      <c r="P971" s="72"/>
      <c r="Q971" s="72"/>
      <c r="R971" s="72"/>
      <c r="S971" s="72"/>
      <c r="T971" s="36"/>
      <c r="U971" s="1"/>
      <c r="V971" s="1"/>
      <c r="W971" s="3"/>
      <c r="X971" s="1"/>
      <c r="Y971" s="1"/>
    </row>
    <row r="972" spans="1:2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72"/>
      <c r="O972" s="72"/>
      <c r="P972" s="72"/>
      <c r="Q972" s="72"/>
      <c r="R972" s="72"/>
      <c r="S972" s="72"/>
      <c r="T972" s="36"/>
      <c r="U972" s="1"/>
      <c r="V972" s="1"/>
      <c r="W972" s="3"/>
      <c r="X972" s="1"/>
      <c r="Y972" s="1"/>
    </row>
    <row r="973" spans="1:2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72"/>
      <c r="O973" s="72"/>
      <c r="P973" s="72"/>
      <c r="Q973" s="72"/>
      <c r="R973" s="72"/>
      <c r="S973" s="72"/>
      <c r="T973" s="36"/>
      <c r="U973" s="1"/>
      <c r="V973" s="1"/>
      <c r="W973" s="3"/>
      <c r="X973" s="1"/>
      <c r="Y973" s="1"/>
    </row>
    <row r="974" spans="1:2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72"/>
      <c r="O974" s="72"/>
      <c r="P974" s="72"/>
      <c r="Q974" s="72"/>
      <c r="R974" s="72"/>
      <c r="S974" s="72"/>
      <c r="T974" s="36"/>
      <c r="U974" s="1"/>
      <c r="V974" s="1"/>
      <c r="W974" s="3"/>
      <c r="X974" s="1"/>
      <c r="Y974" s="1"/>
    </row>
    <row r="975" spans="1:2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72"/>
      <c r="O975" s="72"/>
      <c r="P975" s="72"/>
      <c r="Q975" s="72"/>
      <c r="R975" s="72"/>
      <c r="S975" s="72"/>
      <c r="T975" s="36"/>
      <c r="U975" s="1"/>
      <c r="V975" s="1"/>
      <c r="W975" s="3"/>
      <c r="X975" s="1"/>
      <c r="Y975" s="1"/>
    </row>
    <row r="976" spans="1:2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72"/>
      <c r="O976" s="72"/>
      <c r="P976" s="72"/>
      <c r="Q976" s="72"/>
      <c r="R976" s="72"/>
      <c r="S976" s="72"/>
      <c r="T976" s="36"/>
      <c r="U976" s="1"/>
      <c r="V976" s="1"/>
      <c r="W976" s="3"/>
      <c r="X976" s="1"/>
      <c r="Y976" s="1"/>
    </row>
    <row r="977" spans="1:2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72"/>
      <c r="O977" s="72"/>
      <c r="P977" s="72"/>
      <c r="Q977" s="72"/>
      <c r="R977" s="72"/>
      <c r="S977" s="72"/>
      <c r="T977" s="36"/>
      <c r="U977" s="1"/>
      <c r="V977" s="1"/>
      <c r="W977" s="3"/>
      <c r="X977" s="1"/>
      <c r="Y977" s="1"/>
    </row>
    <row r="978" spans="1:2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72"/>
      <c r="O978" s="72"/>
      <c r="P978" s="72"/>
      <c r="Q978" s="72"/>
      <c r="R978" s="72"/>
      <c r="S978" s="72"/>
      <c r="T978" s="36"/>
      <c r="U978" s="1"/>
      <c r="V978" s="1"/>
      <c r="W978" s="3"/>
      <c r="X978" s="1"/>
      <c r="Y978" s="1"/>
    </row>
    <row r="979" spans="1:2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72"/>
      <c r="O979" s="72"/>
      <c r="P979" s="72"/>
      <c r="Q979" s="72"/>
      <c r="R979" s="72"/>
      <c r="S979" s="72"/>
      <c r="T979" s="36"/>
      <c r="U979" s="1"/>
      <c r="V979" s="1"/>
      <c r="W979" s="3"/>
      <c r="X979" s="1"/>
      <c r="Y979" s="1"/>
    </row>
    <row r="980" spans="1:2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72"/>
      <c r="O980" s="72"/>
      <c r="P980" s="72"/>
      <c r="Q980" s="72"/>
      <c r="R980" s="72"/>
      <c r="S980" s="72"/>
      <c r="T980" s="36"/>
      <c r="U980" s="1"/>
      <c r="V980" s="1"/>
      <c r="W980" s="3"/>
      <c r="X980" s="1"/>
      <c r="Y980" s="1"/>
    </row>
    <row r="981" spans="1:2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72"/>
      <c r="O981" s="72"/>
      <c r="P981" s="72"/>
      <c r="Q981" s="72"/>
      <c r="R981" s="72"/>
      <c r="S981" s="72"/>
      <c r="T981" s="36"/>
      <c r="U981" s="1"/>
      <c r="V981" s="1"/>
      <c r="W981" s="3"/>
      <c r="X981" s="1"/>
      <c r="Y981" s="1"/>
    </row>
    <row r="982" spans="1:2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72"/>
      <c r="O982" s="72"/>
      <c r="P982" s="72"/>
      <c r="Q982" s="72"/>
      <c r="R982" s="72"/>
      <c r="S982" s="72"/>
      <c r="T982" s="36"/>
      <c r="U982" s="1"/>
      <c r="V982" s="1"/>
      <c r="W982" s="3"/>
      <c r="X982" s="1"/>
      <c r="Y982" s="1"/>
    </row>
    <row r="983" spans="1:2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72"/>
      <c r="O983" s="72"/>
      <c r="P983" s="72"/>
      <c r="Q983" s="72"/>
      <c r="R983" s="72"/>
      <c r="S983" s="72"/>
      <c r="T983" s="36"/>
      <c r="U983" s="1"/>
      <c r="V983" s="1"/>
      <c r="W983" s="3"/>
      <c r="X983" s="1"/>
      <c r="Y983" s="1"/>
    </row>
    <row r="984" spans="1:2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72"/>
      <c r="O984" s="72"/>
      <c r="P984" s="72"/>
      <c r="Q984" s="72"/>
      <c r="R984" s="72"/>
      <c r="S984" s="72"/>
      <c r="T984" s="36"/>
      <c r="U984" s="1"/>
      <c r="V984" s="1"/>
      <c r="W984" s="3"/>
      <c r="X984" s="1"/>
      <c r="Y984" s="1"/>
    </row>
    <row r="985" spans="1:2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72"/>
      <c r="O985" s="72"/>
      <c r="P985" s="72"/>
      <c r="Q985" s="72"/>
      <c r="R985" s="72"/>
      <c r="S985" s="72"/>
      <c r="T985" s="36"/>
      <c r="U985" s="1"/>
      <c r="V985" s="1"/>
      <c r="W985" s="3"/>
      <c r="X985" s="1"/>
      <c r="Y985" s="1"/>
    </row>
    <row r="986" spans="1:2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72"/>
      <c r="O986" s="72"/>
      <c r="P986" s="72"/>
      <c r="Q986" s="72"/>
      <c r="R986" s="72"/>
      <c r="S986" s="72"/>
      <c r="T986" s="36"/>
      <c r="U986" s="1"/>
      <c r="V986" s="1"/>
      <c r="W986" s="3"/>
      <c r="X986" s="1"/>
      <c r="Y986" s="1"/>
    </row>
    <row r="987" spans="1:2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72"/>
      <c r="O987" s="72"/>
      <c r="P987" s="72"/>
      <c r="Q987" s="72"/>
      <c r="R987" s="72"/>
      <c r="S987" s="72"/>
      <c r="T987" s="36"/>
      <c r="U987" s="1"/>
      <c r="V987" s="1"/>
      <c r="W987" s="3"/>
      <c r="X987" s="1"/>
      <c r="Y987" s="1"/>
    </row>
    <row r="988" spans="1:2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72"/>
      <c r="O988" s="72"/>
      <c r="P988" s="72"/>
      <c r="Q988" s="72"/>
      <c r="R988" s="72"/>
      <c r="S988" s="72"/>
      <c r="T988" s="36"/>
      <c r="U988" s="1"/>
      <c r="V988" s="1"/>
      <c r="W988" s="3"/>
      <c r="X988" s="1"/>
      <c r="Y988" s="1"/>
    </row>
    <row r="989" spans="1:2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72"/>
      <c r="O989" s="72"/>
      <c r="P989" s="72"/>
      <c r="Q989" s="72"/>
      <c r="R989" s="72"/>
      <c r="S989" s="72"/>
      <c r="T989" s="36"/>
      <c r="U989" s="1"/>
      <c r="V989" s="1"/>
      <c r="W989" s="3"/>
      <c r="X989" s="1"/>
      <c r="Y989" s="1"/>
    </row>
    <row r="990" spans="1:25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72"/>
      <c r="O990" s="72"/>
      <c r="P990" s="72"/>
      <c r="Q990" s="72"/>
      <c r="R990" s="72"/>
      <c r="S990" s="72"/>
      <c r="T990" s="36"/>
      <c r="U990" s="1"/>
      <c r="V990" s="1"/>
      <c r="W990" s="3"/>
      <c r="X990" s="1"/>
      <c r="Y990" s="1"/>
    </row>
    <row r="991" spans="1:25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72"/>
      <c r="O991" s="72"/>
      <c r="P991" s="72"/>
      <c r="Q991" s="72"/>
      <c r="R991" s="72"/>
      <c r="S991" s="72"/>
      <c r="T991" s="36"/>
      <c r="U991" s="1"/>
      <c r="V991" s="1"/>
      <c r="W991" s="3"/>
      <c r="X991" s="1"/>
      <c r="Y991" s="1"/>
    </row>
    <row r="992" spans="1:25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72"/>
      <c r="O992" s="72"/>
      <c r="P992" s="72"/>
      <c r="Q992" s="72"/>
      <c r="R992" s="72"/>
      <c r="S992" s="72"/>
      <c r="T992" s="36"/>
      <c r="U992" s="1"/>
      <c r="V992" s="1"/>
      <c r="W992" s="3"/>
      <c r="X992" s="1"/>
      <c r="Y992" s="1"/>
    </row>
    <row r="993" spans="1:25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72"/>
      <c r="O993" s="72"/>
      <c r="P993" s="72"/>
      <c r="Q993" s="72"/>
      <c r="R993" s="72"/>
      <c r="S993" s="72"/>
      <c r="T993" s="36"/>
      <c r="U993" s="1"/>
      <c r="V993" s="1"/>
      <c r="W993" s="3"/>
      <c r="X993" s="1"/>
      <c r="Y993" s="1"/>
    </row>
    <row r="994" spans="1:25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72"/>
      <c r="O994" s="72"/>
      <c r="P994" s="72"/>
      <c r="Q994" s="72"/>
      <c r="R994" s="72"/>
      <c r="S994" s="72"/>
      <c r="T994" s="36"/>
      <c r="U994" s="1"/>
      <c r="V994" s="1"/>
      <c r="W994" s="3"/>
      <c r="X994" s="1"/>
      <c r="Y994" s="1"/>
    </row>
    <row r="995" spans="1:25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72"/>
      <c r="O995" s="72"/>
      <c r="P995" s="72"/>
      <c r="Q995" s="72"/>
      <c r="R995" s="72"/>
      <c r="S995" s="72"/>
      <c r="T995" s="36"/>
      <c r="U995" s="1"/>
      <c r="V995" s="1"/>
      <c r="W995" s="3"/>
      <c r="X995" s="1"/>
      <c r="Y995" s="1"/>
    </row>
    <row r="996" spans="1:25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72"/>
      <c r="O996" s="72"/>
      <c r="P996" s="72"/>
      <c r="Q996" s="72"/>
      <c r="R996" s="72"/>
      <c r="S996" s="72"/>
      <c r="T996" s="36"/>
      <c r="U996" s="1"/>
      <c r="V996" s="1"/>
      <c r="W996" s="3"/>
      <c r="X996" s="1"/>
      <c r="Y996" s="1"/>
    </row>
    <row r="997" spans="1:25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72"/>
      <c r="O997" s="72"/>
      <c r="P997" s="72"/>
      <c r="Q997" s="72"/>
      <c r="R997" s="72"/>
      <c r="S997" s="72"/>
      <c r="T997" s="36"/>
      <c r="U997" s="1"/>
      <c r="V997" s="1"/>
      <c r="W997" s="3"/>
      <c r="X997" s="1"/>
      <c r="Y997" s="1"/>
    </row>
    <row r="998" spans="1:25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72"/>
      <c r="O998" s="72"/>
      <c r="P998" s="72"/>
      <c r="Q998" s="72"/>
      <c r="R998" s="72"/>
      <c r="S998" s="72"/>
      <c r="T998" s="36"/>
      <c r="U998" s="1"/>
      <c r="V998" s="1"/>
      <c r="W998" s="3"/>
      <c r="X998" s="1"/>
      <c r="Y998" s="1"/>
    </row>
  </sheetData>
  <mergeCells count="217">
    <mergeCell ref="F67:F86"/>
    <mergeCell ref="G67:G86"/>
    <mergeCell ref="H67:H86"/>
    <mergeCell ref="Q19:Q22"/>
    <mergeCell ref="N71:N74"/>
    <mergeCell ref="O71:O74"/>
    <mergeCell ref="O79:O82"/>
    <mergeCell ref="S83:S86"/>
    <mergeCell ref="Y83:Y86"/>
    <mergeCell ref="S75:S78"/>
    <mergeCell ref="X75:X86"/>
    <mergeCell ref="Y75:Y78"/>
    <mergeCell ref="N79:N82"/>
    <mergeCell ref="Q67:Q70"/>
    <mergeCell ref="R67:R70"/>
    <mergeCell ref="S67:S70"/>
    <mergeCell ref="X67:X74"/>
    <mergeCell ref="Y67:Y70"/>
    <mergeCell ref="P71:P74"/>
    <mergeCell ref="Q71:Q74"/>
    <mergeCell ref="R71:R74"/>
    <mergeCell ref="S71:S74"/>
    <mergeCell ref="Y71:Y74"/>
    <mergeCell ref="I67:I86"/>
    <mergeCell ref="A87:T87"/>
    <mergeCell ref="P79:P82"/>
    <mergeCell ref="Q79:Q82"/>
    <mergeCell ref="R79:R82"/>
    <mergeCell ref="S79:S82"/>
    <mergeCell ref="Y79:Y82"/>
    <mergeCell ref="N83:N86"/>
    <mergeCell ref="O83:O86"/>
    <mergeCell ref="P83:P86"/>
    <mergeCell ref="Q83:Q86"/>
    <mergeCell ref="R83:R86"/>
    <mergeCell ref="J67:J86"/>
    <mergeCell ref="K67:K86"/>
    <mergeCell ref="L67:L86"/>
    <mergeCell ref="M67:M86"/>
    <mergeCell ref="N67:N70"/>
    <mergeCell ref="O67:O70"/>
    <mergeCell ref="D67:D86"/>
    <mergeCell ref="E67:E86"/>
    <mergeCell ref="N75:N78"/>
    <mergeCell ref="O75:O78"/>
    <mergeCell ref="P75:P78"/>
    <mergeCell ref="Q75:Q78"/>
    <mergeCell ref="R75:R78"/>
    <mergeCell ref="Y63:Y66"/>
    <mergeCell ref="X55:X66"/>
    <mergeCell ref="Y55:Y58"/>
    <mergeCell ref="N59:N62"/>
    <mergeCell ref="O59:O62"/>
    <mergeCell ref="P59:P62"/>
    <mergeCell ref="Q59:Q62"/>
    <mergeCell ref="R59:R62"/>
    <mergeCell ref="S59:S62"/>
    <mergeCell ref="Y59:Y62"/>
    <mergeCell ref="N63:N66"/>
    <mergeCell ref="N55:N58"/>
    <mergeCell ref="O55:O58"/>
    <mergeCell ref="P55:P58"/>
    <mergeCell ref="Q55:Q58"/>
    <mergeCell ref="R55:R58"/>
    <mergeCell ref="S55:S58"/>
    <mergeCell ref="P67:P70"/>
    <mergeCell ref="M47:M54"/>
    <mergeCell ref="N47:N50"/>
    <mergeCell ref="O47:O50"/>
    <mergeCell ref="P47:P50"/>
    <mergeCell ref="Q47:Q50"/>
    <mergeCell ref="R47:R50"/>
    <mergeCell ref="R43:R46"/>
    <mergeCell ref="S43:S46"/>
    <mergeCell ref="O63:O66"/>
    <mergeCell ref="P63:P66"/>
    <mergeCell ref="Q63:Q66"/>
    <mergeCell ref="R63:R66"/>
    <mergeCell ref="S63:S66"/>
    <mergeCell ref="Y43:Y46"/>
    <mergeCell ref="M43:M46"/>
    <mergeCell ref="N43:N46"/>
    <mergeCell ref="O43:O46"/>
    <mergeCell ref="P43:P46"/>
    <mergeCell ref="S47:S50"/>
    <mergeCell ref="Y47:Y50"/>
    <mergeCell ref="N51:N54"/>
    <mergeCell ref="O51:O54"/>
    <mergeCell ref="P51:P54"/>
    <mergeCell ref="Q51:Q54"/>
    <mergeCell ref="R51:R54"/>
    <mergeCell ref="S51:S54"/>
    <mergeCell ref="Y51:Y54"/>
    <mergeCell ref="F47:F54"/>
    <mergeCell ref="G47:G54"/>
    <mergeCell ref="H47:H54"/>
    <mergeCell ref="I47:I54"/>
    <mergeCell ref="J47:J54"/>
    <mergeCell ref="K47:K54"/>
    <mergeCell ref="L47:L54"/>
    <mergeCell ref="K43:K46"/>
    <mergeCell ref="L43:L46"/>
    <mergeCell ref="E43:E66"/>
    <mergeCell ref="F43:F46"/>
    <mergeCell ref="G43:G46"/>
    <mergeCell ref="H43:H46"/>
    <mergeCell ref="I43:I46"/>
    <mergeCell ref="J43:J46"/>
    <mergeCell ref="F55:M66"/>
    <mergeCell ref="Y35:Y38"/>
    <mergeCell ref="N39:N42"/>
    <mergeCell ref="O39:O42"/>
    <mergeCell ref="P39:P42"/>
    <mergeCell ref="Q39:Q42"/>
    <mergeCell ref="R39:R42"/>
    <mergeCell ref="S39:S42"/>
    <mergeCell ref="X39:X54"/>
    <mergeCell ref="Y39:Y42"/>
    <mergeCell ref="Q43:Q46"/>
    <mergeCell ref="N35:N38"/>
    <mergeCell ref="O35:O38"/>
    <mergeCell ref="P35:P38"/>
    <mergeCell ref="Q35:Q38"/>
    <mergeCell ref="R35:R38"/>
    <mergeCell ref="S35:S38"/>
    <mergeCell ref="M19:M42"/>
    <mergeCell ref="S27:S30"/>
    <mergeCell ref="Y27:Y30"/>
    <mergeCell ref="N31:N34"/>
    <mergeCell ref="O31:O34"/>
    <mergeCell ref="P31:P34"/>
    <mergeCell ref="Q31:Q34"/>
    <mergeCell ref="R31:R34"/>
    <mergeCell ref="S31:S34"/>
    <mergeCell ref="X31:X38"/>
    <mergeCell ref="Y31:Y34"/>
    <mergeCell ref="X19:X30"/>
    <mergeCell ref="Y19:Y22"/>
    <mergeCell ref="N23:N26"/>
    <mergeCell ref="O23:O26"/>
    <mergeCell ref="P23:P26"/>
    <mergeCell ref="Q23:Q26"/>
    <mergeCell ref="R23:R26"/>
    <mergeCell ref="S23:S26"/>
    <mergeCell ref="Y23:Y26"/>
    <mergeCell ref="N27:N30"/>
    <mergeCell ref="N19:N22"/>
    <mergeCell ref="O19:O22"/>
    <mergeCell ref="P19:P22"/>
    <mergeCell ref="R19:R22"/>
    <mergeCell ref="S19:S22"/>
    <mergeCell ref="O27:O30"/>
    <mergeCell ref="P27:P30"/>
    <mergeCell ref="Q27:Q30"/>
    <mergeCell ref="R27:R30"/>
    <mergeCell ref="Y15:Y18"/>
    <mergeCell ref="D19:D66"/>
    <mergeCell ref="E19:E42"/>
    <mergeCell ref="F19:F42"/>
    <mergeCell ref="G19:G42"/>
    <mergeCell ref="H19:H42"/>
    <mergeCell ref="I19:I42"/>
    <mergeCell ref="J19:J42"/>
    <mergeCell ref="K19:K42"/>
    <mergeCell ref="L19:L42"/>
    <mergeCell ref="N15:N18"/>
    <mergeCell ref="O15:O18"/>
    <mergeCell ref="P15:P18"/>
    <mergeCell ref="Q15:Q18"/>
    <mergeCell ref="R15:R18"/>
    <mergeCell ref="S15:S18"/>
    <mergeCell ref="H3:H18"/>
    <mergeCell ref="I3:I18"/>
    <mergeCell ref="J3:J18"/>
    <mergeCell ref="R7:R10"/>
    <mergeCell ref="S7:S10"/>
    <mergeCell ref="Y7:Y10"/>
    <mergeCell ref="N11:N14"/>
    <mergeCell ref="N3:N6"/>
    <mergeCell ref="O3:O6"/>
    <mergeCell ref="P3:P6"/>
    <mergeCell ref="Q3:Q6"/>
    <mergeCell ref="R3:R6"/>
    <mergeCell ref="S3:S6"/>
    <mergeCell ref="K3:K18"/>
    <mergeCell ref="L3:L18"/>
    <mergeCell ref="M3:M18"/>
    <mergeCell ref="O1:S1"/>
    <mergeCell ref="T1:Y1"/>
    <mergeCell ref="A3:A86"/>
    <mergeCell ref="B3:B86"/>
    <mergeCell ref="C3:C86"/>
    <mergeCell ref="D3:D18"/>
    <mergeCell ref="E3:E18"/>
    <mergeCell ref="F3:F18"/>
    <mergeCell ref="G3:G18"/>
    <mergeCell ref="O11:O14"/>
    <mergeCell ref="P11:P14"/>
    <mergeCell ref="Q11:Q14"/>
    <mergeCell ref="R11:R14"/>
    <mergeCell ref="S11:S14"/>
    <mergeCell ref="Y11:Y14"/>
    <mergeCell ref="X3:X18"/>
    <mergeCell ref="Y3:Y6"/>
    <mergeCell ref="N7:N10"/>
    <mergeCell ref="O7:O10"/>
    <mergeCell ref="P7:P10"/>
    <mergeCell ref="Q7:Q10"/>
    <mergeCell ref="A1:A2"/>
    <mergeCell ref="B1:B2"/>
    <mergeCell ref="C1:C2"/>
    <mergeCell ref="D1:D2"/>
    <mergeCell ref="E1:E2"/>
    <mergeCell ref="F1:F2"/>
    <mergeCell ref="G1:G2"/>
    <mergeCell ref="H1:M1"/>
    <mergeCell ref="N1:N2"/>
  </mergeCells>
  <pageMargins left="0.7" right="0.7" top="0.75" bottom="0.75" header="0" footer="0"/>
  <pageSetup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99"/>
  <sheetViews>
    <sheetView topLeftCell="N1" zoomScale="70" zoomScaleNormal="70" workbookViewId="0">
      <selection activeCell="Z2" sqref="Z1:BE1048576"/>
    </sheetView>
  </sheetViews>
  <sheetFormatPr baseColWidth="10" defaultColWidth="12.625" defaultRowHeight="15" customHeight="1" x14ac:dyDescent="0.2"/>
  <cols>
    <col min="1" max="2" width="36.75" style="2" customWidth="1"/>
    <col min="3" max="4" width="32" style="2" customWidth="1"/>
    <col min="5" max="6" width="37.125" style="2" customWidth="1"/>
    <col min="7" max="12" width="11.75" style="2" customWidth="1"/>
    <col min="13" max="13" width="14.625" style="2" customWidth="1"/>
    <col min="14" max="14" width="36.75" style="2" customWidth="1"/>
    <col min="15" max="19" width="15.375" style="2" customWidth="1"/>
    <col min="20" max="20" width="30.875" style="2" customWidth="1"/>
    <col min="21" max="22" width="21.875" style="2" customWidth="1"/>
    <col min="23" max="25" width="22.5" style="2" customWidth="1"/>
    <col min="26" max="16384" width="12.625" style="2"/>
  </cols>
  <sheetData>
    <row r="1" spans="1:25" ht="15" customHeight="1" x14ac:dyDescent="0.2">
      <c r="A1" s="227" t="s">
        <v>0</v>
      </c>
      <c r="B1" s="227" t="s">
        <v>1</v>
      </c>
      <c r="C1" s="227" t="s">
        <v>2</v>
      </c>
      <c r="D1" s="216" t="s">
        <v>3</v>
      </c>
      <c r="E1" s="216" t="s">
        <v>4</v>
      </c>
      <c r="F1" s="216" t="s">
        <v>5</v>
      </c>
      <c r="G1" s="216" t="s">
        <v>6</v>
      </c>
      <c r="H1" s="216" t="s">
        <v>7</v>
      </c>
      <c r="I1" s="165"/>
      <c r="J1" s="165"/>
      <c r="K1" s="165"/>
      <c r="L1" s="165"/>
      <c r="M1" s="165"/>
      <c r="N1" s="216" t="s">
        <v>8</v>
      </c>
      <c r="O1" s="216" t="s">
        <v>9</v>
      </c>
      <c r="P1" s="165"/>
      <c r="Q1" s="165"/>
      <c r="R1" s="165"/>
      <c r="S1" s="165"/>
      <c r="T1" s="228" t="s">
        <v>10</v>
      </c>
      <c r="U1" s="165"/>
      <c r="V1" s="165"/>
      <c r="W1" s="165"/>
      <c r="X1" s="108"/>
      <c r="Y1" s="108"/>
    </row>
    <row r="2" spans="1:25" x14ac:dyDescent="0.2">
      <c r="A2" s="165"/>
      <c r="B2" s="165"/>
      <c r="C2" s="165"/>
      <c r="D2" s="165"/>
      <c r="E2" s="165"/>
      <c r="F2" s="165"/>
      <c r="G2" s="165"/>
      <c r="H2" s="107">
        <v>2019</v>
      </c>
      <c r="I2" s="107">
        <v>2020</v>
      </c>
      <c r="J2" s="107">
        <v>2021</v>
      </c>
      <c r="K2" s="107">
        <v>2022</v>
      </c>
      <c r="L2" s="107">
        <v>2023</v>
      </c>
      <c r="M2" s="107" t="s">
        <v>11</v>
      </c>
      <c r="N2" s="165"/>
      <c r="O2" s="107">
        <v>2019</v>
      </c>
      <c r="P2" s="107">
        <v>2020</v>
      </c>
      <c r="Q2" s="107">
        <v>2021</v>
      </c>
      <c r="R2" s="107">
        <v>2022</v>
      </c>
      <c r="S2" s="107">
        <v>2023</v>
      </c>
      <c r="T2" s="108" t="s">
        <v>12</v>
      </c>
      <c r="U2" s="108" t="s">
        <v>13</v>
      </c>
      <c r="V2" s="108" t="s">
        <v>14</v>
      </c>
      <c r="W2" s="108" t="s">
        <v>15</v>
      </c>
      <c r="X2" s="108" t="s">
        <v>16</v>
      </c>
      <c r="Y2" s="108" t="s">
        <v>8</v>
      </c>
    </row>
    <row r="3" spans="1:25" ht="33" customHeight="1" x14ac:dyDescent="0.2">
      <c r="A3" s="199" t="s">
        <v>281</v>
      </c>
      <c r="B3" s="166">
        <v>2018011000180</v>
      </c>
      <c r="C3" s="168" t="s">
        <v>237</v>
      </c>
      <c r="D3" s="168" t="s">
        <v>238</v>
      </c>
      <c r="E3" s="246" t="s">
        <v>239</v>
      </c>
      <c r="F3" s="380" t="s">
        <v>239</v>
      </c>
      <c r="G3" s="310" t="s">
        <v>21</v>
      </c>
      <c r="H3" s="310">
        <v>0.7</v>
      </c>
      <c r="I3" s="242">
        <v>0</v>
      </c>
      <c r="J3" s="310">
        <v>0</v>
      </c>
      <c r="K3" s="242">
        <v>0.3</v>
      </c>
      <c r="L3" s="310">
        <v>0</v>
      </c>
      <c r="M3" s="310">
        <f>H3+I3+J3+K3</f>
        <v>1</v>
      </c>
      <c r="N3" s="379" t="s">
        <v>240</v>
      </c>
      <c r="O3" s="372">
        <v>43964426</v>
      </c>
      <c r="P3" s="376">
        <v>0</v>
      </c>
      <c r="Q3" s="372">
        <v>0</v>
      </c>
      <c r="R3" s="372">
        <v>0</v>
      </c>
      <c r="S3" s="372">
        <v>0</v>
      </c>
      <c r="T3" s="93" t="s">
        <v>23</v>
      </c>
      <c r="U3" s="162"/>
      <c r="V3" s="95"/>
      <c r="W3" s="94">
        <v>0</v>
      </c>
      <c r="X3" s="373">
        <v>0</v>
      </c>
      <c r="Y3" s="376">
        <v>0</v>
      </c>
    </row>
    <row r="4" spans="1:25" ht="33" customHeight="1" x14ac:dyDescent="0.2">
      <c r="A4" s="270"/>
      <c r="B4" s="382"/>
      <c r="C4" s="270"/>
      <c r="D4" s="165"/>
      <c r="E4" s="241"/>
      <c r="F4" s="241"/>
      <c r="G4" s="165"/>
      <c r="H4" s="165"/>
      <c r="I4" s="165"/>
      <c r="J4" s="165"/>
      <c r="K4" s="165"/>
      <c r="L4" s="165"/>
      <c r="M4" s="165"/>
      <c r="N4" s="165"/>
      <c r="O4" s="165"/>
      <c r="P4" s="377"/>
      <c r="Q4" s="165"/>
      <c r="R4" s="165"/>
      <c r="S4" s="165"/>
      <c r="T4" s="93" t="s">
        <v>24</v>
      </c>
      <c r="U4" s="95"/>
      <c r="V4" s="95"/>
      <c r="W4" s="94">
        <v>0</v>
      </c>
      <c r="X4" s="374"/>
      <c r="Y4" s="377"/>
    </row>
    <row r="5" spans="1:25" ht="33" customHeight="1" x14ac:dyDescent="0.2">
      <c r="A5" s="270"/>
      <c r="B5" s="382"/>
      <c r="C5" s="270"/>
      <c r="D5" s="165"/>
      <c r="E5" s="241"/>
      <c r="F5" s="241"/>
      <c r="G5" s="165"/>
      <c r="H5" s="165"/>
      <c r="I5" s="165"/>
      <c r="J5" s="165"/>
      <c r="K5" s="165"/>
      <c r="L5" s="165"/>
      <c r="M5" s="165"/>
      <c r="N5" s="165"/>
      <c r="O5" s="165"/>
      <c r="P5" s="377"/>
      <c r="Q5" s="165"/>
      <c r="R5" s="165"/>
      <c r="S5" s="165"/>
      <c r="T5" s="93" t="s">
        <v>25</v>
      </c>
      <c r="U5" s="95"/>
      <c r="V5" s="95"/>
      <c r="W5" s="94">
        <v>0</v>
      </c>
      <c r="X5" s="374"/>
      <c r="Y5" s="377"/>
    </row>
    <row r="6" spans="1:25" ht="33" customHeight="1" x14ac:dyDescent="0.2">
      <c r="A6" s="270"/>
      <c r="B6" s="382"/>
      <c r="C6" s="270"/>
      <c r="D6" s="165"/>
      <c r="E6" s="241"/>
      <c r="F6" s="241"/>
      <c r="G6" s="165"/>
      <c r="H6" s="165"/>
      <c r="I6" s="165"/>
      <c r="J6" s="165"/>
      <c r="K6" s="165"/>
      <c r="L6" s="165"/>
      <c r="M6" s="165"/>
      <c r="N6" s="165"/>
      <c r="O6" s="165"/>
      <c r="P6" s="378"/>
      <c r="Q6" s="165"/>
      <c r="R6" s="165"/>
      <c r="S6" s="165"/>
      <c r="T6" s="93" t="s">
        <v>26</v>
      </c>
      <c r="U6" s="95"/>
      <c r="V6" s="95"/>
      <c r="W6" s="94">
        <v>0</v>
      </c>
      <c r="X6" s="374"/>
      <c r="Y6" s="378"/>
    </row>
    <row r="7" spans="1:25" ht="33" customHeight="1" x14ac:dyDescent="0.2">
      <c r="A7" s="270"/>
      <c r="B7" s="382"/>
      <c r="C7" s="270"/>
      <c r="D7" s="165"/>
      <c r="E7" s="241"/>
      <c r="F7" s="241"/>
      <c r="G7" s="165"/>
      <c r="H7" s="165"/>
      <c r="I7" s="165"/>
      <c r="J7" s="165"/>
      <c r="K7" s="165"/>
      <c r="L7" s="165"/>
      <c r="M7" s="165"/>
      <c r="N7" s="259" t="s">
        <v>241</v>
      </c>
      <c r="O7" s="372">
        <v>0</v>
      </c>
      <c r="P7" s="376">
        <v>0</v>
      </c>
      <c r="Q7" s="372">
        <v>0</v>
      </c>
      <c r="R7" s="372">
        <v>0</v>
      </c>
      <c r="S7" s="372">
        <v>0</v>
      </c>
      <c r="T7" s="93" t="s">
        <v>23</v>
      </c>
      <c r="U7" s="95"/>
      <c r="V7" s="95"/>
      <c r="W7" s="94">
        <v>0</v>
      </c>
      <c r="X7" s="374"/>
      <c r="Y7" s="376">
        <v>0</v>
      </c>
    </row>
    <row r="8" spans="1:25" ht="33" customHeight="1" x14ac:dyDescent="0.2">
      <c r="A8" s="270"/>
      <c r="B8" s="382"/>
      <c r="C8" s="270"/>
      <c r="D8" s="165"/>
      <c r="E8" s="241"/>
      <c r="F8" s="241"/>
      <c r="G8" s="165"/>
      <c r="H8" s="165"/>
      <c r="I8" s="165"/>
      <c r="J8" s="165"/>
      <c r="K8" s="165"/>
      <c r="L8" s="165"/>
      <c r="M8" s="165"/>
      <c r="N8" s="165"/>
      <c r="O8" s="165"/>
      <c r="P8" s="377"/>
      <c r="Q8" s="165"/>
      <c r="R8" s="165"/>
      <c r="S8" s="165"/>
      <c r="T8" s="93" t="s">
        <v>24</v>
      </c>
      <c r="U8" s="95"/>
      <c r="V8" s="95"/>
      <c r="W8" s="94">
        <v>0</v>
      </c>
      <c r="X8" s="374"/>
      <c r="Y8" s="377"/>
    </row>
    <row r="9" spans="1:25" ht="33" customHeight="1" x14ac:dyDescent="0.2">
      <c r="A9" s="270"/>
      <c r="B9" s="382"/>
      <c r="C9" s="270"/>
      <c r="D9" s="165"/>
      <c r="E9" s="241"/>
      <c r="F9" s="241"/>
      <c r="G9" s="165"/>
      <c r="H9" s="165"/>
      <c r="I9" s="165"/>
      <c r="J9" s="165"/>
      <c r="K9" s="165"/>
      <c r="L9" s="165"/>
      <c r="M9" s="165"/>
      <c r="N9" s="165"/>
      <c r="O9" s="165"/>
      <c r="P9" s="377"/>
      <c r="Q9" s="165"/>
      <c r="R9" s="165"/>
      <c r="S9" s="165"/>
      <c r="T9" s="93" t="s">
        <v>25</v>
      </c>
      <c r="U9" s="95"/>
      <c r="V9" s="95"/>
      <c r="W9" s="94">
        <v>0</v>
      </c>
      <c r="X9" s="374"/>
      <c r="Y9" s="377"/>
    </row>
    <row r="10" spans="1:25" ht="33" customHeight="1" x14ac:dyDescent="0.2">
      <c r="A10" s="270"/>
      <c r="B10" s="382"/>
      <c r="C10" s="270"/>
      <c r="D10" s="165"/>
      <c r="E10" s="241"/>
      <c r="F10" s="241"/>
      <c r="G10" s="165"/>
      <c r="H10" s="165"/>
      <c r="I10" s="165"/>
      <c r="J10" s="165"/>
      <c r="K10" s="165"/>
      <c r="L10" s="165"/>
      <c r="M10" s="165"/>
      <c r="N10" s="165"/>
      <c r="O10" s="165"/>
      <c r="P10" s="378"/>
      <c r="Q10" s="165"/>
      <c r="R10" s="165"/>
      <c r="S10" s="165"/>
      <c r="T10" s="93" t="s">
        <v>26</v>
      </c>
      <c r="U10" s="95"/>
      <c r="V10" s="95"/>
      <c r="W10" s="94">
        <v>0</v>
      </c>
      <c r="X10" s="374"/>
      <c r="Y10" s="378"/>
    </row>
    <row r="11" spans="1:25" ht="33" customHeight="1" x14ac:dyDescent="0.2">
      <c r="A11" s="270"/>
      <c r="B11" s="382"/>
      <c r="C11" s="270"/>
      <c r="D11" s="165"/>
      <c r="E11" s="241"/>
      <c r="F11" s="241"/>
      <c r="G11" s="165"/>
      <c r="H11" s="165"/>
      <c r="I11" s="165"/>
      <c r="J11" s="165"/>
      <c r="K11" s="165"/>
      <c r="L11" s="165"/>
      <c r="M11" s="165"/>
      <c r="N11" s="259" t="s">
        <v>242</v>
      </c>
      <c r="O11" s="372">
        <v>0</v>
      </c>
      <c r="P11" s="376">
        <v>0</v>
      </c>
      <c r="Q11" s="372">
        <v>0</v>
      </c>
      <c r="R11" s="372">
        <v>0</v>
      </c>
      <c r="S11" s="372">
        <v>0</v>
      </c>
      <c r="T11" s="93" t="s">
        <v>23</v>
      </c>
      <c r="U11" s="95"/>
      <c r="V11" s="95"/>
      <c r="W11" s="94">
        <v>0</v>
      </c>
      <c r="X11" s="374"/>
      <c r="Y11" s="376">
        <v>0</v>
      </c>
    </row>
    <row r="12" spans="1:25" ht="33" customHeight="1" x14ac:dyDescent="0.2">
      <c r="A12" s="270"/>
      <c r="B12" s="382"/>
      <c r="C12" s="270"/>
      <c r="D12" s="165"/>
      <c r="E12" s="241"/>
      <c r="F12" s="241"/>
      <c r="G12" s="165"/>
      <c r="H12" s="165"/>
      <c r="I12" s="165"/>
      <c r="J12" s="165"/>
      <c r="K12" s="165"/>
      <c r="L12" s="165"/>
      <c r="M12" s="165"/>
      <c r="N12" s="165"/>
      <c r="O12" s="165"/>
      <c r="P12" s="377"/>
      <c r="Q12" s="165"/>
      <c r="R12" s="165"/>
      <c r="S12" s="165"/>
      <c r="T12" s="93" t="s">
        <v>24</v>
      </c>
      <c r="U12" s="95"/>
      <c r="V12" s="95"/>
      <c r="W12" s="94">
        <v>0</v>
      </c>
      <c r="X12" s="374"/>
      <c r="Y12" s="377"/>
    </row>
    <row r="13" spans="1:25" ht="33" customHeight="1" x14ac:dyDescent="0.2">
      <c r="A13" s="270"/>
      <c r="B13" s="382"/>
      <c r="C13" s="270"/>
      <c r="D13" s="165"/>
      <c r="E13" s="241"/>
      <c r="F13" s="241"/>
      <c r="G13" s="165"/>
      <c r="H13" s="165"/>
      <c r="I13" s="165"/>
      <c r="J13" s="165"/>
      <c r="K13" s="165"/>
      <c r="L13" s="165"/>
      <c r="M13" s="165"/>
      <c r="N13" s="165"/>
      <c r="O13" s="165"/>
      <c r="P13" s="377"/>
      <c r="Q13" s="165"/>
      <c r="R13" s="165"/>
      <c r="S13" s="165"/>
      <c r="T13" s="93" t="s">
        <v>25</v>
      </c>
      <c r="U13" s="95"/>
      <c r="V13" s="95"/>
      <c r="W13" s="94">
        <v>0</v>
      </c>
      <c r="X13" s="374"/>
      <c r="Y13" s="377"/>
    </row>
    <row r="14" spans="1:25" ht="33" customHeight="1" x14ac:dyDescent="0.2">
      <c r="A14" s="270"/>
      <c r="B14" s="382"/>
      <c r="C14" s="270"/>
      <c r="D14" s="165"/>
      <c r="E14" s="241"/>
      <c r="F14" s="241"/>
      <c r="G14" s="165"/>
      <c r="H14" s="165"/>
      <c r="I14" s="165"/>
      <c r="J14" s="165"/>
      <c r="K14" s="165"/>
      <c r="L14" s="165"/>
      <c r="M14" s="165"/>
      <c r="N14" s="165"/>
      <c r="O14" s="165"/>
      <c r="P14" s="378"/>
      <c r="Q14" s="165"/>
      <c r="R14" s="165"/>
      <c r="S14" s="165"/>
      <c r="T14" s="93" t="s">
        <v>26</v>
      </c>
      <c r="U14" s="95"/>
      <c r="V14" s="95"/>
      <c r="W14" s="94">
        <v>0</v>
      </c>
      <c r="X14" s="374"/>
      <c r="Y14" s="378"/>
    </row>
    <row r="15" spans="1:25" ht="33" customHeight="1" x14ac:dyDescent="0.2">
      <c r="A15" s="270"/>
      <c r="B15" s="382"/>
      <c r="C15" s="270"/>
      <c r="D15" s="165"/>
      <c r="E15" s="241"/>
      <c r="F15" s="241"/>
      <c r="G15" s="165"/>
      <c r="H15" s="165"/>
      <c r="I15" s="165"/>
      <c r="J15" s="165"/>
      <c r="K15" s="165"/>
      <c r="L15" s="165"/>
      <c r="M15" s="165"/>
      <c r="N15" s="259" t="s">
        <v>243</v>
      </c>
      <c r="O15" s="372">
        <v>0</v>
      </c>
      <c r="P15" s="376">
        <v>0</v>
      </c>
      <c r="Q15" s="372">
        <v>0</v>
      </c>
      <c r="R15" s="372">
        <v>0</v>
      </c>
      <c r="S15" s="372">
        <v>0</v>
      </c>
      <c r="T15" s="93" t="s">
        <v>23</v>
      </c>
      <c r="U15" s="95"/>
      <c r="V15" s="95"/>
      <c r="W15" s="94">
        <v>0</v>
      </c>
      <c r="X15" s="374"/>
      <c r="Y15" s="376">
        <v>0</v>
      </c>
    </row>
    <row r="16" spans="1:25" ht="33" customHeight="1" x14ac:dyDescent="0.2">
      <c r="A16" s="270"/>
      <c r="B16" s="382"/>
      <c r="C16" s="270"/>
      <c r="D16" s="165"/>
      <c r="E16" s="241"/>
      <c r="F16" s="241"/>
      <c r="G16" s="165"/>
      <c r="H16" s="165"/>
      <c r="I16" s="165"/>
      <c r="J16" s="165"/>
      <c r="K16" s="165"/>
      <c r="L16" s="165"/>
      <c r="M16" s="165"/>
      <c r="N16" s="165"/>
      <c r="O16" s="165"/>
      <c r="P16" s="377"/>
      <c r="Q16" s="165"/>
      <c r="R16" s="165"/>
      <c r="S16" s="165"/>
      <c r="T16" s="93" t="s">
        <v>24</v>
      </c>
      <c r="U16" s="95"/>
      <c r="V16" s="95"/>
      <c r="W16" s="94">
        <v>0</v>
      </c>
      <c r="X16" s="374"/>
      <c r="Y16" s="377"/>
    </row>
    <row r="17" spans="1:25" ht="33" customHeight="1" x14ac:dyDescent="0.2">
      <c r="A17" s="270"/>
      <c r="B17" s="382"/>
      <c r="C17" s="270"/>
      <c r="D17" s="165"/>
      <c r="E17" s="241"/>
      <c r="F17" s="241"/>
      <c r="G17" s="165"/>
      <c r="H17" s="165"/>
      <c r="I17" s="165"/>
      <c r="J17" s="165"/>
      <c r="K17" s="165"/>
      <c r="L17" s="165"/>
      <c r="M17" s="165"/>
      <c r="N17" s="165"/>
      <c r="O17" s="165"/>
      <c r="P17" s="377"/>
      <c r="Q17" s="165"/>
      <c r="R17" s="165"/>
      <c r="S17" s="165"/>
      <c r="T17" s="93" t="s">
        <v>25</v>
      </c>
      <c r="U17" s="95"/>
      <c r="V17" s="95"/>
      <c r="W17" s="94">
        <v>0</v>
      </c>
      <c r="X17" s="374"/>
      <c r="Y17" s="377"/>
    </row>
    <row r="18" spans="1:25" ht="33" customHeight="1" x14ac:dyDescent="0.2">
      <c r="A18" s="270"/>
      <c r="B18" s="382"/>
      <c r="C18" s="270"/>
      <c r="D18" s="165"/>
      <c r="E18" s="241"/>
      <c r="F18" s="241"/>
      <c r="G18" s="165"/>
      <c r="H18" s="165"/>
      <c r="I18" s="165"/>
      <c r="J18" s="165"/>
      <c r="K18" s="165"/>
      <c r="L18" s="165"/>
      <c r="M18" s="165"/>
      <c r="N18" s="165"/>
      <c r="O18" s="165"/>
      <c r="P18" s="378"/>
      <c r="Q18" s="165"/>
      <c r="R18" s="165"/>
      <c r="S18" s="165"/>
      <c r="T18" s="93" t="s">
        <v>26</v>
      </c>
      <c r="U18" s="95"/>
      <c r="V18" s="95"/>
      <c r="W18" s="94">
        <v>0</v>
      </c>
      <c r="X18" s="374"/>
      <c r="Y18" s="378"/>
    </row>
    <row r="19" spans="1:25" ht="33" customHeight="1" x14ac:dyDescent="0.2">
      <c r="A19" s="270"/>
      <c r="B19" s="382"/>
      <c r="C19" s="270"/>
      <c r="D19" s="165"/>
      <c r="E19" s="241"/>
      <c r="F19" s="241"/>
      <c r="G19" s="165"/>
      <c r="H19" s="165"/>
      <c r="I19" s="165"/>
      <c r="J19" s="165"/>
      <c r="K19" s="165"/>
      <c r="L19" s="165"/>
      <c r="M19" s="165"/>
      <c r="N19" s="259" t="s">
        <v>244</v>
      </c>
      <c r="O19" s="372">
        <v>0</v>
      </c>
      <c r="P19" s="376">
        <v>0</v>
      </c>
      <c r="Q19" s="372">
        <v>0</v>
      </c>
      <c r="R19" s="372">
        <v>0</v>
      </c>
      <c r="S19" s="372">
        <v>0</v>
      </c>
      <c r="T19" s="93" t="s">
        <v>23</v>
      </c>
      <c r="U19" s="95"/>
      <c r="V19" s="95"/>
      <c r="W19" s="94">
        <v>0</v>
      </c>
      <c r="X19" s="374"/>
      <c r="Y19" s="376">
        <v>0</v>
      </c>
    </row>
    <row r="20" spans="1:25" ht="33" customHeight="1" x14ac:dyDescent="0.2">
      <c r="A20" s="270"/>
      <c r="B20" s="382"/>
      <c r="C20" s="270"/>
      <c r="D20" s="165"/>
      <c r="E20" s="241"/>
      <c r="F20" s="241"/>
      <c r="G20" s="165"/>
      <c r="H20" s="165"/>
      <c r="I20" s="165"/>
      <c r="J20" s="165"/>
      <c r="K20" s="165"/>
      <c r="L20" s="165"/>
      <c r="M20" s="165"/>
      <c r="N20" s="165"/>
      <c r="O20" s="165"/>
      <c r="P20" s="377"/>
      <c r="Q20" s="165"/>
      <c r="R20" s="165"/>
      <c r="S20" s="165"/>
      <c r="T20" s="93" t="s">
        <v>24</v>
      </c>
      <c r="U20" s="95"/>
      <c r="V20" s="95"/>
      <c r="W20" s="94">
        <v>0</v>
      </c>
      <c r="X20" s="374"/>
      <c r="Y20" s="377"/>
    </row>
    <row r="21" spans="1:25" ht="33" customHeight="1" x14ac:dyDescent="0.2">
      <c r="A21" s="270"/>
      <c r="B21" s="382"/>
      <c r="C21" s="270"/>
      <c r="D21" s="165"/>
      <c r="E21" s="241"/>
      <c r="F21" s="241"/>
      <c r="G21" s="165"/>
      <c r="H21" s="165"/>
      <c r="I21" s="165"/>
      <c r="J21" s="165"/>
      <c r="K21" s="165"/>
      <c r="L21" s="165"/>
      <c r="M21" s="165"/>
      <c r="N21" s="165"/>
      <c r="O21" s="165"/>
      <c r="P21" s="377"/>
      <c r="Q21" s="165"/>
      <c r="R21" s="165"/>
      <c r="S21" s="165"/>
      <c r="T21" s="93" t="s">
        <v>25</v>
      </c>
      <c r="U21" s="95"/>
      <c r="V21" s="95"/>
      <c r="W21" s="94">
        <v>0</v>
      </c>
      <c r="X21" s="374"/>
      <c r="Y21" s="377"/>
    </row>
    <row r="22" spans="1:25" ht="33" customHeight="1" x14ac:dyDescent="0.2">
      <c r="A22" s="270"/>
      <c r="B22" s="382"/>
      <c r="C22" s="270"/>
      <c r="D22" s="165"/>
      <c r="E22" s="241"/>
      <c r="F22" s="241"/>
      <c r="G22" s="165"/>
      <c r="H22" s="165"/>
      <c r="I22" s="165"/>
      <c r="J22" s="165"/>
      <c r="K22" s="165"/>
      <c r="L22" s="165"/>
      <c r="M22" s="165"/>
      <c r="N22" s="165"/>
      <c r="O22" s="165"/>
      <c r="P22" s="378"/>
      <c r="Q22" s="165"/>
      <c r="R22" s="165"/>
      <c r="S22" s="165"/>
      <c r="T22" s="93" t="s">
        <v>26</v>
      </c>
      <c r="U22" s="95"/>
      <c r="V22" s="95"/>
      <c r="W22" s="94">
        <v>0</v>
      </c>
      <c r="X22" s="374"/>
      <c r="Y22" s="378"/>
    </row>
    <row r="23" spans="1:25" ht="33" customHeight="1" x14ac:dyDescent="0.2">
      <c r="A23" s="270"/>
      <c r="B23" s="382"/>
      <c r="C23" s="270"/>
      <c r="D23" s="165"/>
      <c r="E23" s="241"/>
      <c r="F23" s="241"/>
      <c r="G23" s="165"/>
      <c r="H23" s="165"/>
      <c r="I23" s="165"/>
      <c r="J23" s="165"/>
      <c r="K23" s="165"/>
      <c r="L23" s="165"/>
      <c r="M23" s="165"/>
      <c r="N23" s="259" t="s">
        <v>245</v>
      </c>
      <c r="O23" s="372">
        <v>0</v>
      </c>
      <c r="P23" s="376">
        <v>0</v>
      </c>
      <c r="Q23" s="372">
        <v>0</v>
      </c>
      <c r="R23" s="372">
        <v>0</v>
      </c>
      <c r="S23" s="372">
        <v>0</v>
      </c>
      <c r="T23" s="93" t="s">
        <v>23</v>
      </c>
      <c r="U23" s="95"/>
      <c r="V23" s="95"/>
      <c r="W23" s="94">
        <v>0</v>
      </c>
      <c r="X23" s="374"/>
      <c r="Y23" s="376">
        <v>0</v>
      </c>
    </row>
    <row r="24" spans="1:25" ht="33" customHeight="1" x14ac:dyDescent="0.2">
      <c r="A24" s="270"/>
      <c r="B24" s="382"/>
      <c r="C24" s="270"/>
      <c r="D24" s="165"/>
      <c r="E24" s="241"/>
      <c r="F24" s="241"/>
      <c r="G24" s="165"/>
      <c r="H24" s="165"/>
      <c r="I24" s="165"/>
      <c r="J24" s="165"/>
      <c r="K24" s="165"/>
      <c r="L24" s="165"/>
      <c r="M24" s="165"/>
      <c r="N24" s="165"/>
      <c r="O24" s="165"/>
      <c r="P24" s="377"/>
      <c r="Q24" s="165"/>
      <c r="R24" s="165"/>
      <c r="S24" s="165"/>
      <c r="T24" s="93" t="s">
        <v>24</v>
      </c>
      <c r="U24" s="95"/>
      <c r="V24" s="95"/>
      <c r="W24" s="94">
        <v>0</v>
      </c>
      <c r="X24" s="374"/>
      <c r="Y24" s="377"/>
    </row>
    <row r="25" spans="1:25" ht="33" customHeight="1" x14ac:dyDescent="0.2">
      <c r="A25" s="270"/>
      <c r="B25" s="382"/>
      <c r="C25" s="270"/>
      <c r="D25" s="165"/>
      <c r="E25" s="241"/>
      <c r="F25" s="241"/>
      <c r="G25" s="165"/>
      <c r="H25" s="165"/>
      <c r="I25" s="165"/>
      <c r="J25" s="165"/>
      <c r="K25" s="165"/>
      <c r="L25" s="165"/>
      <c r="M25" s="165"/>
      <c r="N25" s="165"/>
      <c r="O25" s="165"/>
      <c r="P25" s="377"/>
      <c r="Q25" s="165"/>
      <c r="R25" s="165"/>
      <c r="S25" s="165"/>
      <c r="T25" s="93" t="s">
        <v>25</v>
      </c>
      <c r="U25" s="95"/>
      <c r="V25" s="95"/>
      <c r="W25" s="94">
        <v>0</v>
      </c>
      <c r="X25" s="374"/>
      <c r="Y25" s="377"/>
    </row>
    <row r="26" spans="1:25" ht="33" customHeight="1" x14ac:dyDescent="0.2">
      <c r="A26" s="270"/>
      <c r="B26" s="382"/>
      <c r="C26" s="270"/>
      <c r="D26" s="165"/>
      <c r="E26" s="241"/>
      <c r="F26" s="241"/>
      <c r="G26" s="165"/>
      <c r="H26" s="165"/>
      <c r="I26" s="165"/>
      <c r="J26" s="165"/>
      <c r="K26" s="165"/>
      <c r="L26" s="165"/>
      <c r="M26" s="165"/>
      <c r="N26" s="165"/>
      <c r="O26" s="165"/>
      <c r="P26" s="378"/>
      <c r="Q26" s="165"/>
      <c r="R26" s="165"/>
      <c r="S26" s="165"/>
      <c r="T26" s="93" t="s">
        <v>26</v>
      </c>
      <c r="U26" s="95"/>
      <c r="V26" s="95"/>
      <c r="W26" s="94">
        <v>0</v>
      </c>
      <c r="X26" s="374"/>
      <c r="Y26" s="378"/>
    </row>
    <row r="27" spans="1:25" ht="33" customHeight="1" x14ac:dyDescent="0.2">
      <c r="A27" s="270"/>
      <c r="B27" s="382"/>
      <c r="C27" s="270"/>
      <c r="D27" s="165"/>
      <c r="E27" s="241"/>
      <c r="F27" s="241"/>
      <c r="G27" s="165"/>
      <c r="H27" s="165"/>
      <c r="I27" s="165"/>
      <c r="J27" s="165"/>
      <c r="K27" s="165"/>
      <c r="L27" s="165"/>
      <c r="M27" s="165"/>
      <c r="N27" s="259" t="s">
        <v>246</v>
      </c>
      <c r="O27" s="372">
        <v>0</v>
      </c>
      <c r="P27" s="376">
        <v>0</v>
      </c>
      <c r="Q27" s="372">
        <v>0</v>
      </c>
      <c r="R27" s="372">
        <v>0</v>
      </c>
      <c r="S27" s="372">
        <v>0</v>
      </c>
      <c r="T27" s="93" t="s">
        <v>23</v>
      </c>
      <c r="U27" s="95"/>
      <c r="V27" s="95"/>
      <c r="W27" s="94">
        <v>0</v>
      </c>
      <c r="X27" s="374"/>
      <c r="Y27" s="376">
        <v>0</v>
      </c>
    </row>
    <row r="28" spans="1:25" ht="33" customHeight="1" x14ac:dyDescent="0.2">
      <c r="A28" s="270"/>
      <c r="B28" s="382"/>
      <c r="C28" s="270"/>
      <c r="D28" s="165"/>
      <c r="E28" s="241"/>
      <c r="F28" s="241"/>
      <c r="G28" s="165"/>
      <c r="H28" s="165"/>
      <c r="I28" s="165"/>
      <c r="J28" s="165"/>
      <c r="K28" s="165"/>
      <c r="L28" s="165"/>
      <c r="M28" s="165"/>
      <c r="N28" s="165"/>
      <c r="O28" s="165"/>
      <c r="P28" s="377"/>
      <c r="Q28" s="165"/>
      <c r="R28" s="165"/>
      <c r="S28" s="165"/>
      <c r="T28" s="93" t="s">
        <v>24</v>
      </c>
      <c r="U28" s="95"/>
      <c r="V28" s="95"/>
      <c r="W28" s="94">
        <v>0</v>
      </c>
      <c r="X28" s="374"/>
      <c r="Y28" s="377"/>
    </row>
    <row r="29" spans="1:25" ht="33" customHeight="1" x14ac:dyDescent="0.2">
      <c r="A29" s="270"/>
      <c r="B29" s="382"/>
      <c r="C29" s="270"/>
      <c r="D29" s="165"/>
      <c r="E29" s="241"/>
      <c r="F29" s="241"/>
      <c r="G29" s="165"/>
      <c r="H29" s="165"/>
      <c r="I29" s="165"/>
      <c r="J29" s="165"/>
      <c r="K29" s="165"/>
      <c r="L29" s="165"/>
      <c r="M29" s="165"/>
      <c r="N29" s="165"/>
      <c r="O29" s="165"/>
      <c r="P29" s="377"/>
      <c r="Q29" s="165"/>
      <c r="R29" s="165"/>
      <c r="S29" s="165"/>
      <c r="T29" s="93" t="s">
        <v>25</v>
      </c>
      <c r="U29" s="95"/>
      <c r="V29" s="95"/>
      <c r="W29" s="94">
        <v>0</v>
      </c>
      <c r="X29" s="374"/>
      <c r="Y29" s="377"/>
    </row>
    <row r="30" spans="1:25" ht="33" customHeight="1" x14ac:dyDescent="0.2">
      <c r="A30" s="270"/>
      <c r="B30" s="382"/>
      <c r="C30" s="270"/>
      <c r="D30" s="165"/>
      <c r="E30" s="241"/>
      <c r="F30" s="241"/>
      <c r="G30" s="165"/>
      <c r="H30" s="165"/>
      <c r="I30" s="165"/>
      <c r="J30" s="165"/>
      <c r="K30" s="165"/>
      <c r="L30" s="165"/>
      <c r="M30" s="165"/>
      <c r="N30" s="165"/>
      <c r="O30" s="165"/>
      <c r="P30" s="378"/>
      <c r="Q30" s="165"/>
      <c r="R30" s="165"/>
      <c r="S30" s="165"/>
      <c r="T30" s="93" t="s">
        <v>26</v>
      </c>
      <c r="U30" s="95"/>
      <c r="V30" s="95"/>
      <c r="W30" s="94">
        <v>0</v>
      </c>
      <c r="X30" s="375"/>
      <c r="Y30" s="378"/>
    </row>
    <row r="31" spans="1:25" ht="33" customHeight="1" x14ac:dyDescent="0.2">
      <c r="A31" s="270"/>
      <c r="B31" s="382"/>
      <c r="C31" s="270"/>
      <c r="D31" s="165"/>
      <c r="E31" s="246" t="s">
        <v>247</v>
      </c>
      <c r="F31" s="380" t="s">
        <v>247</v>
      </c>
      <c r="G31" s="310" t="s">
        <v>21</v>
      </c>
      <c r="H31" s="310">
        <v>3</v>
      </c>
      <c r="I31" s="310">
        <v>2</v>
      </c>
      <c r="J31" s="310">
        <v>2</v>
      </c>
      <c r="K31" s="310">
        <v>3</v>
      </c>
      <c r="L31" s="310">
        <v>2</v>
      </c>
      <c r="M31" s="310">
        <f>SUM(H31:L31)</f>
        <v>12</v>
      </c>
      <c r="N31" s="259" t="s">
        <v>240</v>
      </c>
      <c r="O31" s="372">
        <v>329231605</v>
      </c>
      <c r="P31" s="376">
        <v>64500000</v>
      </c>
      <c r="Q31" s="372">
        <v>160030109</v>
      </c>
      <c r="R31" s="372">
        <v>165359111</v>
      </c>
      <c r="S31" s="372">
        <v>167865570</v>
      </c>
      <c r="T31" s="93" t="s">
        <v>23</v>
      </c>
      <c r="U31" s="95">
        <v>60000000</v>
      </c>
      <c r="V31" s="95"/>
      <c r="W31" s="94">
        <v>60000000</v>
      </c>
      <c r="X31" s="373">
        <v>1972500000</v>
      </c>
      <c r="Y31" s="376">
        <v>64500000</v>
      </c>
    </row>
    <row r="32" spans="1:25" ht="33" customHeight="1" x14ac:dyDescent="0.2">
      <c r="A32" s="270"/>
      <c r="B32" s="382"/>
      <c r="C32" s="270"/>
      <c r="D32" s="165"/>
      <c r="E32" s="241"/>
      <c r="F32" s="241"/>
      <c r="G32" s="165"/>
      <c r="H32" s="165"/>
      <c r="I32" s="165"/>
      <c r="J32" s="165"/>
      <c r="K32" s="165"/>
      <c r="L32" s="165"/>
      <c r="M32" s="165"/>
      <c r="N32" s="165"/>
      <c r="O32" s="165"/>
      <c r="P32" s="377"/>
      <c r="Q32" s="165"/>
      <c r="R32" s="165"/>
      <c r="S32" s="165"/>
      <c r="T32" s="93" t="s">
        <v>24</v>
      </c>
      <c r="U32" s="95"/>
      <c r="V32" s="95">
        <v>4500000</v>
      </c>
      <c r="W32" s="94">
        <v>4500000</v>
      </c>
      <c r="X32" s="374"/>
      <c r="Y32" s="377"/>
    </row>
    <row r="33" spans="1:25" ht="33" customHeight="1" x14ac:dyDescent="0.2">
      <c r="A33" s="270"/>
      <c r="B33" s="382"/>
      <c r="C33" s="270"/>
      <c r="D33" s="165"/>
      <c r="E33" s="241"/>
      <c r="F33" s="241"/>
      <c r="G33" s="165"/>
      <c r="H33" s="165"/>
      <c r="I33" s="165"/>
      <c r="J33" s="165"/>
      <c r="K33" s="165"/>
      <c r="L33" s="165"/>
      <c r="M33" s="165"/>
      <c r="N33" s="165"/>
      <c r="O33" s="165"/>
      <c r="P33" s="377"/>
      <c r="Q33" s="165"/>
      <c r="R33" s="165"/>
      <c r="S33" s="165"/>
      <c r="T33" s="93" t="s">
        <v>25</v>
      </c>
      <c r="U33" s="95"/>
      <c r="V33" s="95"/>
      <c r="W33" s="94">
        <v>0</v>
      </c>
      <c r="X33" s="374"/>
      <c r="Y33" s="377"/>
    </row>
    <row r="34" spans="1:25" ht="33" customHeight="1" x14ac:dyDescent="0.2">
      <c r="A34" s="270"/>
      <c r="B34" s="382"/>
      <c r="C34" s="270"/>
      <c r="D34" s="165"/>
      <c r="E34" s="241"/>
      <c r="F34" s="241"/>
      <c r="G34" s="165"/>
      <c r="H34" s="165"/>
      <c r="I34" s="165"/>
      <c r="J34" s="165"/>
      <c r="K34" s="165"/>
      <c r="L34" s="165"/>
      <c r="M34" s="165"/>
      <c r="N34" s="165"/>
      <c r="O34" s="165"/>
      <c r="P34" s="378"/>
      <c r="Q34" s="165"/>
      <c r="R34" s="165"/>
      <c r="S34" s="165"/>
      <c r="T34" s="93" t="s">
        <v>26</v>
      </c>
      <c r="U34" s="95"/>
      <c r="V34" s="95"/>
      <c r="W34" s="94">
        <v>0</v>
      </c>
      <c r="X34" s="374"/>
      <c r="Y34" s="378"/>
    </row>
    <row r="35" spans="1:25" ht="33" customHeight="1" x14ac:dyDescent="0.2">
      <c r="A35" s="270"/>
      <c r="B35" s="382"/>
      <c r="C35" s="270"/>
      <c r="D35" s="165"/>
      <c r="E35" s="241"/>
      <c r="F35" s="241"/>
      <c r="G35" s="165"/>
      <c r="H35" s="165"/>
      <c r="I35" s="165"/>
      <c r="J35" s="165"/>
      <c r="K35" s="165"/>
      <c r="L35" s="165"/>
      <c r="M35" s="165"/>
      <c r="N35" s="259" t="s">
        <v>241</v>
      </c>
      <c r="O35" s="372">
        <v>510970203</v>
      </c>
      <c r="P35" s="376">
        <v>160000000</v>
      </c>
      <c r="Q35" s="372">
        <v>361655000</v>
      </c>
      <c r="R35" s="372">
        <v>373698112</v>
      </c>
      <c r="S35" s="372">
        <v>386142259</v>
      </c>
      <c r="T35" s="93" t="s">
        <v>23</v>
      </c>
      <c r="U35" s="95"/>
      <c r="V35" s="95"/>
      <c r="W35" s="94">
        <v>0</v>
      </c>
      <c r="X35" s="374"/>
      <c r="Y35" s="376">
        <v>160000000</v>
      </c>
    </row>
    <row r="36" spans="1:25" ht="33" customHeight="1" x14ac:dyDescent="0.2">
      <c r="A36" s="270"/>
      <c r="B36" s="382"/>
      <c r="C36" s="270"/>
      <c r="D36" s="165"/>
      <c r="E36" s="241"/>
      <c r="F36" s="241"/>
      <c r="G36" s="165"/>
      <c r="H36" s="165"/>
      <c r="I36" s="165"/>
      <c r="J36" s="165"/>
      <c r="K36" s="165"/>
      <c r="L36" s="165"/>
      <c r="M36" s="165"/>
      <c r="N36" s="165"/>
      <c r="O36" s="165"/>
      <c r="P36" s="377"/>
      <c r="Q36" s="165"/>
      <c r="R36" s="165"/>
      <c r="S36" s="165"/>
      <c r="T36" s="93" t="s">
        <v>24</v>
      </c>
      <c r="U36" s="95"/>
      <c r="V36" s="95"/>
      <c r="W36" s="94">
        <v>0</v>
      </c>
      <c r="X36" s="374"/>
      <c r="Y36" s="377"/>
    </row>
    <row r="37" spans="1:25" ht="33" customHeight="1" x14ac:dyDescent="0.2">
      <c r="A37" s="270"/>
      <c r="B37" s="382"/>
      <c r="C37" s="270"/>
      <c r="D37" s="165"/>
      <c r="E37" s="241"/>
      <c r="F37" s="241"/>
      <c r="G37" s="165"/>
      <c r="H37" s="165"/>
      <c r="I37" s="165"/>
      <c r="J37" s="165"/>
      <c r="K37" s="165"/>
      <c r="L37" s="165"/>
      <c r="M37" s="165"/>
      <c r="N37" s="165"/>
      <c r="O37" s="165"/>
      <c r="P37" s="377"/>
      <c r="Q37" s="165"/>
      <c r="R37" s="165"/>
      <c r="S37" s="165"/>
      <c r="T37" s="93" t="s">
        <v>25</v>
      </c>
      <c r="U37" s="95">
        <v>160000000</v>
      </c>
      <c r="V37" s="95"/>
      <c r="W37" s="94">
        <v>160000000</v>
      </c>
      <c r="X37" s="374"/>
      <c r="Y37" s="377"/>
    </row>
    <row r="38" spans="1:25" ht="33" customHeight="1" x14ac:dyDescent="0.2">
      <c r="A38" s="270"/>
      <c r="B38" s="382"/>
      <c r="C38" s="270"/>
      <c r="D38" s="165"/>
      <c r="E38" s="241"/>
      <c r="F38" s="241"/>
      <c r="G38" s="165"/>
      <c r="H38" s="165"/>
      <c r="I38" s="165"/>
      <c r="J38" s="165"/>
      <c r="K38" s="165"/>
      <c r="L38" s="165"/>
      <c r="M38" s="165"/>
      <c r="N38" s="165"/>
      <c r="O38" s="165"/>
      <c r="P38" s="378"/>
      <c r="Q38" s="165"/>
      <c r="R38" s="165"/>
      <c r="S38" s="165"/>
      <c r="T38" s="93" t="s">
        <v>26</v>
      </c>
      <c r="U38" s="95"/>
      <c r="V38" s="95"/>
      <c r="W38" s="94">
        <v>0</v>
      </c>
      <c r="X38" s="374"/>
      <c r="Y38" s="378"/>
    </row>
    <row r="39" spans="1:25" ht="33" customHeight="1" x14ac:dyDescent="0.2">
      <c r="A39" s="270"/>
      <c r="B39" s="382"/>
      <c r="C39" s="270"/>
      <c r="D39" s="165"/>
      <c r="E39" s="241"/>
      <c r="F39" s="241"/>
      <c r="G39" s="165"/>
      <c r="H39" s="165"/>
      <c r="I39" s="165"/>
      <c r="J39" s="165"/>
      <c r="K39" s="165"/>
      <c r="L39" s="165"/>
      <c r="M39" s="165"/>
      <c r="N39" s="259" t="s">
        <v>248</v>
      </c>
      <c r="O39" s="372">
        <v>406692353</v>
      </c>
      <c r="P39" s="376">
        <v>0</v>
      </c>
      <c r="Q39" s="372">
        <v>316026757</v>
      </c>
      <c r="R39" s="372">
        <v>326550448</v>
      </c>
      <c r="S39" s="372">
        <v>337424578</v>
      </c>
      <c r="T39" s="93" t="s">
        <v>23</v>
      </c>
      <c r="U39" s="95"/>
      <c r="V39" s="95"/>
      <c r="W39" s="94">
        <v>0</v>
      </c>
      <c r="X39" s="374"/>
      <c r="Y39" s="376">
        <v>0</v>
      </c>
    </row>
    <row r="40" spans="1:25" ht="33" customHeight="1" x14ac:dyDescent="0.2">
      <c r="A40" s="270"/>
      <c r="B40" s="382"/>
      <c r="C40" s="270"/>
      <c r="D40" s="165"/>
      <c r="E40" s="241"/>
      <c r="F40" s="241"/>
      <c r="G40" s="165"/>
      <c r="H40" s="165"/>
      <c r="I40" s="165"/>
      <c r="J40" s="165"/>
      <c r="K40" s="165"/>
      <c r="L40" s="165"/>
      <c r="M40" s="165"/>
      <c r="N40" s="165"/>
      <c r="O40" s="165"/>
      <c r="P40" s="377"/>
      <c r="Q40" s="165"/>
      <c r="R40" s="165"/>
      <c r="S40" s="165"/>
      <c r="T40" s="93" t="s">
        <v>24</v>
      </c>
      <c r="U40" s="95"/>
      <c r="V40" s="95"/>
      <c r="W40" s="94">
        <v>0</v>
      </c>
      <c r="X40" s="374"/>
      <c r="Y40" s="377"/>
    </row>
    <row r="41" spans="1:25" ht="33" customHeight="1" x14ac:dyDescent="0.2">
      <c r="A41" s="270"/>
      <c r="B41" s="382"/>
      <c r="C41" s="270"/>
      <c r="D41" s="165"/>
      <c r="E41" s="241"/>
      <c r="F41" s="241"/>
      <c r="G41" s="165"/>
      <c r="H41" s="165"/>
      <c r="I41" s="165"/>
      <c r="J41" s="165"/>
      <c r="K41" s="165"/>
      <c r="L41" s="165"/>
      <c r="M41" s="165"/>
      <c r="N41" s="165"/>
      <c r="O41" s="165"/>
      <c r="P41" s="377"/>
      <c r="Q41" s="165"/>
      <c r="R41" s="165"/>
      <c r="S41" s="165"/>
      <c r="T41" s="93" t="s">
        <v>25</v>
      </c>
      <c r="U41" s="95"/>
      <c r="V41" s="95"/>
      <c r="W41" s="94">
        <v>0</v>
      </c>
      <c r="X41" s="374"/>
      <c r="Y41" s="377"/>
    </row>
    <row r="42" spans="1:25" ht="33" customHeight="1" x14ac:dyDescent="0.2">
      <c r="A42" s="270"/>
      <c r="B42" s="382"/>
      <c r="C42" s="270"/>
      <c r="D42" s="165"/>
      <c r="E42" s="241"/>
      <c r="F42" s="241"/>
      <c r="G42" s="165"/>
      <c r="H42" s="165"/>
      <c r="I42" s="165"/>
      <c r="J42" s="165"/>
      <c r="K42" s="165"/>
      <c r="L42" s="165"/>
      <c r="M42" s="165"/>
      <c r="N42" s="165"/>
      <c r="O42" s="165"/>
      <c r="P42" s="378"/>
      <c r="Q42" s="165"/>
      <c r="R42" s="165"/>
      <c r="S42" s="165"/>
      <c r="T42" s="93" t="s">
        <v>26</v>
      </c>
      <c r="U42" s="95"/>
      <c r="V42" s="95"/>
      <c r="W42" s="94">
        <v>0</v>
      </c>
      <c r="X42" s="374"/>
      <c r="Y42" s="378"/>
    </row>
    <row r="43" spans="1:25" ht="33" customHeight="1" x14ac:dyDescent="0.2">
      <c r="A43" s="270"/>
      <c r="B43" s="382"/>
      <c r="C43" s="270"/>
      <c r="D43" s="165"/>
      <c r="E43" s="241"/>
      <c r="F43" s="241"/>
      <c r="G43" s="165"/>
      <c r="H43" s="165"/>
      <c r="I43" s="165"/>
      <c r="J43" s="165"/>
      <c r="K43" s="165"/>
      <c r="L43" s="165"/>
      <c r="M43" s="165"/>
      <c r="N43" s="259" t="s">
        <v>244</v>
      </c>
      <c r="O43" s="372">
        <v>1991663302</v>
      </c>
      <c r="P43" s="376">
        <v>1360000000</v>
      </c>
      <c r="Q43" s="372">
        <v>1312291000</v>
      </c>
      <c r="R43" s="372">
        <v>1355990290</v>
      </c>
      <c r="S43" s="372">
        <v>1404144767</v>
      </c>
      <c r="T43" s="93" t="s">
        <v>23</v>
      </c>
      <c r="U43" s="95"/>
      <c r="V43" s="95"/>
      <c r="W43" s="94">
        <v>0</v>
      </c>
      <c r="X43" s="374"/>
      <c r="Y43" s="376">
        <v>1360000000</v>
      </c>
    </row>
    <row r="44" spans="1:25" ht="33" customHeight="1" x14ac:dyDescent="0.2">
      <c r="A44" s="270"/>
      <c r="B44" s="382"/>
      <c r="C44" s="270"/>
      <c r="D44" s="165"/>
      <c r="E44" s="241"/>
      <c r="F44" s="241"/>
      <c r="G44" s="165"/>
      <c r="H44" s="165"/>
      <c r="I44" s="165"/>
      <c r="J44" s="165"/>
      <c r="K44" s="165"/>
      <c r="L44" s="165"/>
      <c r="M44" s="165"/>
      <c r="N44" s="165"/>
      <c r="O44" s="165"/>
      <c r="P44" s="377"/>
      <c r="Q44" s="165"/>
      <c r="R44" s="165"/>
      <c r="S44" s="165"/>
      <c r="T44" s="93" t="s">
        <v>24</v>
      </c>
      <c r="U44" s="95"/>
      <c r="V44" s="95"/>
      <c r="W44" s="94">
        <v>0</v>
      </c>
      <c r="X44" s="374"/>
      <c r="Y44" s="377"/>
    </row>
    <row r="45" spans="1:25" ht="33" customHeight="1" x14ac:dyDescent="0.2">
      <c r="A45" s="270"/>
      <c r="B45" s="382"/>
      <c r="C45" s="270"/>
      <c r="D45" s="165"/>
      <c r="E45" s="241"/>
      <c r="F45" s="241"/>
      <c r="G45" s="165"/>
      <c r="H45" s="165"/>
      <c r="I45" s="165"/>
      <c r="J45" s="165"/>
      <c r="K45" s="165"/>
      <c r="L45" s="165"/>
      <c r="M45" s="165"/>
      <c r="N45" s="165"/>
      <c r="O45" s="165"/>
      <c r="P45" s="377"/>
      <c r="Q45" s="165"/>
      <c r="R45" s="165"/>
      <c r="S45" s="165"/>
      <c r="T45" s="93" t="s">
        <v>25</v>
      </c>
      <c r="U45" s="95">
        <v>1201600000</v>
      </c>
      <c r="V45" s="95">
        <v>158400000</v>
      </c>
      <c r="W45" s="94">
        <v>1360000000</v>
      </c>
      <c r="X45" s="374"/>
      <c r="Y45" s="377"/>
    </row>
    <row r="46" spans="1:25" ht="33" customHeight="1" x14ac:dyDescent="0.2">
      <c r="A46" s="270"/>
      <c r="B46" s="382"/>
      <c r="C46" s="270"/>
      <c r="D46" s="165"/>
      <c r="E46" s="241"/>
      <c r="F46" s="241"/>
      <c r="G46" s="165"/>
      <c r="H46" s="165"/>
      <c r="I46" s="165"/>
      <c r="J46" s="165"/>
      <c r="K46" s="165"/>
      <c r="L46" s="165"/>
      <c r="M46" s="165"/>
      <c r="N46" s="165"/>
      <c r="O46" s="165"/>
      <c r="P46" s="378"/>
      <c r="Q46" s="165"/>
      <c r="R46" s="165"/>
      <c r="S46" s="165"/>
      <c r="T46" s="93" t="s">
        <v>26</v>
      </c>
      <c r="U46" s="95"/>
      <c r="V46" s="95"/>
      <c r="W46" s="94">
        <v>0</v>
      </c>
      <c r="X46" s="374"/>
      <c r="Y46" s="378"/>
    </row>
    <row r="47" spans="1:25" ht="33" customHeight="1" x14ac:dyDescent="0.2">
      <c r="A47" s="270"/>
      <c r="B47" s="382"/>
      <c r="C47" s="270"/>
      <c r="D47" s="165"/>
      <c r="E47" s="241"/>
      <c r="F47" s="241"/>
      <c r="G47" s="165"/>
      <c r="H47" s="165"/>
      <c r="I47" s="165"/>
      <c r="J47" s="165"/>
      <c r="K47" s="165"/>
      <c r="L47" s="165"/>
      <c r="M47" s="165"/>
      <c r="N47" s="259" t="s">
        <v>245</v>
      </c>
      <c r="O47" s="372">
        <v>2061833485</v>
      </c>
      <c r="P47" s="376">
        <v>388000000</v>
      </c>
      <c r="Q47" s="372">
        <v>2317078681</v>
      </c>
      <c r="R47" s="372">
        <v>2394237401</v>
      </c>
      <c r="S47" s="372">
        <v>2473965506</v>
      </c>
      <c r="T47" s="93" t="s">
        <v>23</v>
      </c>
      <c r="U47" s="95">
        <v>50200000</v>
      </c>
      <c r="V47" s="95">
        <v>30800000</v>
      </c>
      <c r="W47" s="94">
        <v>81000000</v>
      </c>
      <c r="X47" s="374"/>
      <c r="Y47" s="376">
        <v>388000000</v>
      </c>
    </row>
    <row r="48" spans="1:25" ht="33" customHeight="1" x14ac:dyDescent="0.2">
      <c r="A48" s="270"/>
      <c r="B48" s="382"/>
      <c r="C48" s="270"/>
      <c r="D48" s="165"/>
      <c r="E48" s="241"/>
      <c r="F48" s="241"/>
      <c r="G48" s="165"/>
      <c r="H48" s="165"/>
      <c r="I48" s="165"/>
      <c r="J48" s="165"/>
      <c r="K48" s="165"/>
      <c r="L48" s="165"/>
      <c r="M48" s="165"/>
      <c r="N48" s="165"/>
      <c r="O48" s="165"/>
      <c r="P48" s="377"/>
      <c r="Q48" s="165"/>
      <c r="R48" s="165"/>
      <c r="S48" s="165"/>
      <c r="T48" s="93" t="s">
        <v>24</v>
      </c>
      <c r="U48" s="95"/>
      <c r="V48" s="95">
        <v>7000000</v>
      </c>
      <c r="W48" s="94">
        <v>7000000</v>
      </c>
      <c r="X48" s="374"/>
      <c r="Y48" s="377"/>
    </row>
    <row r="49" spans="1:25" ht="33" customHeight="1" x14ac:dyDescent="0.2">
      <c r="A49" s="270"/>
      <c r="B49" s="382"/>
      <c r="C49" s="270"/>
      <c r="D49" s="165"/>
      <c r="E49" s="241"/>
      <c r="F49" s="241"/>
      <c r="G49" s="165"/>
      <c r="H49" s="165"/>
      <c r="I49" s="165"/>
      <c r="J49" s="165"/>
      <c r="K49" s="165"/>
      <c r="L49" s="165"/>
      <c r="M49" s="165"/>
      <c r="N49" s="165"/>
      <c r="O49" s="165"/>
      <c r="P49" s="377"/>
      <c r="Q49" s="165"/>
      <c r="R49" s="165"/>
      <c r="S49" s="165"/>
      <c r="T49" s="93" t="s">
        <v>25</v>
      </c>
      <c r="U49" s="95">
        <v>249800000</v>
      </c>
      <c r="V49" s="95">
        <v>50200000</v>
      </c>
      <c r="W49" s="94">
        <v>300000000</v>
      </c>
      <c r="X49" s="374"/>
      <c r="Y49" s="377"/>
    </row>
    <row r="50" spans="1:25" ht="33" customHeight="1" x14ac:dyDescent="0.2">
      <c r="A50" s="270"/>
      <c r="B50" s="382"/>
      <c r="C50" s="270"/>
      <c r="D50" s="165"/>
      <c r="E50" s="241"/>
      <c r="F50" s="241"/>
      <c r="G50" s="165"/>
      <c r="H50" s="165"/>
      <c r="I50" s="165"/>
      <c r="J50" s="165"/>
      <c r="K50" s="165"/>
      <c r="L50" s="165"/>
      <c r="M50" s="165"/>
      <c r="N50" s="165"/>
      <c r="O50" s="165"/>
      <c r="P50" s="378"/>
      <c r="Q50" s="165"/>
      <c r="R50" s="165"/>
      <c r="S50" s="165"/>
      <c r="T50" s="93" t="s">
        <v>26</v>
      </c>
      <c r="U50" s="95"/>
      <c r="V50" s="95"/>
      <c r="W50" s="94">
        <v>0</v>
      </c>
      <c r="X50" s="374"/>
      <c r="Y50" s="378"/>
    </row>
    <row r="51" spans="1:25" ht="33" customHeight="1" x14ac:dyDescent="0.2">
      <c r="A51" s="270"/>
      <c r="B51" s="382"/>
      <c r="C51" s="270"/>
      <c r="D51" s="165"/>
      <c r="E51" s="241"/>
      <c r="F51" s="241"/>
      <c r="G51" s="165"/>
      <c r="H51" s="165"/>
      <c r="I51" s="165"/>
      <c r="J51" s="165"/>
      <c r="K51" s="165"/>
      <c r="L51" s="165"/>
      <c r="M51" s="165"/>
      <c r="N51" s="259" t="s">
        <v>246</v>
      </c>
      <c r="O51" s="372">
        <v>973075392</v>
      </c>
      <c r="P51" s="376">
        <v>0</v>
      </c>
      <c r="Q51" s="372">
        <v>516650000</v>
      </c>
      <c r="R51" s="372">
        <v>533854445</v>
      </c>
      <c r="S51" s="372">
        <v>551631798</v>
      </c>
      <c r="T51" s="93" t="s">
        <v>23</v>
      </c>
      <c r="U51" s="94"/>
      <c r="V51" s="94"/>
      <c r="W51" s="94">
        <v>0</v>
      </c>
      <c r="X51" s="374"/>
      <c r="Y51" s="376">
        <v>0</v>
      </c>
    </row>
    <row r="52" spans="1:25" ht="33" customHeight="1" x14ac:dyDescent="0.2">
      <c r="A52" s="270"/>
      <c r="B52" s="382"/>
      <c r="C52" s="270"/>
      <c r="D52" s="165"/>
      <c r="E52" s="241"/>
      <c r="F52" s="241"/>
      <c r="G52" s="165"/>
      <c r="H52" s="165"/>
      <c r="I52" s="165"/>
      <c r="J52" s="165"/>
      <c r="K52" s="165"/>
      <c r="L52" s="165"/>
      <c r="M52" s="165"/>
      <c r="N52" s="165"/>
      <c r="O52" s="165"/>
      <c r="P52" s="377"/>
      <c r="Q52" s="165"/>
      <c r="R52" s="165"/>
      <c r="S52" s="165"/>
      <c r="T52" s="93" t="s">
        <v>24</v>
      </c>
      <c r="U52" s="94"/>
      <c r="V52" s="94"/>
      <c r="W52" s="94">
        <v>0</v>
      </c>
      <c r="X52" s="374"/>
      <c r="Y52" s="377"/>
    </row>
    <row r="53" spans="1:25" ht="33" customHeight="1" x14ac:dyDescent="0.2">
      <c r="A53" s="270"/>
      <c r="B53" s="382"/>
      <c r="C53" s="270"/>
      <c r="D53" s="165"/>
      <c r="E53" s="241"/>
      <c r="F53" s="241"/>
      <c r="G53" s="165"/>
      <c r="H53" s="165"/>
      <c r="I53" s="165"/>
      <c r="J53" s="165"/>
      <c r="K53" s="165"/>
      <c r="L53" s="165"/>
      <c r="M53" s="165"/>
      <c r="N53" s="165"/>
      <c r="O53" s="165"/>
      <c r="P53" s="377"/>
      <c r="Q53" s="165"/>
      <c r="R53" s="165"/>
      <c r="S53" s="165"/>
      <c r="T53" s="93" t="s">
        <v>25</v>
      </c>
      <c r="U53" s="94"/>
      <c r="V53" s="94"/>
      <c r="W53" s="94">
        <v>0</v>
      </c>
      <c r="X53" s="374"/>
      <c r="Y53" s="377"/>
    </row>
    <row r="54" spans="1:25" ht="33" customHeight="1" x14ac:dyDescent="0.2">
      <c r="A54" s="270"/>
      <c r="B54" s="382"/>
      <c r="C54" s="270"/>
      <c r="D54" s="165"/>
      <c r="E54" s="241"/>
      <c r="F54" s="241"/>
      <c r="G54" s="165"/>
      <c r="H54" s="165"/>
      <c r="I54" s="165"/>
      <c r="J54" s="165"/>
      <c r="K54" s="165"/>
      <c r="L54" s="165"/>
      <c r="M54" s="165"/>
      <c r="N54" s="165"/>
      <c r="O54" s="165"/>
      <c r="P54" s="378"/>
      <c r="Q54" s="165"/>
      <c r="R54" s="165"/>
      <c r="S54" s="165"/>
      <c r="T54" s="93" t="s">
        <v>26</v>
      </c>
      <c r="U54" s="94"/>
      <c r="V54" s="94"/>
      <c r="W54" s="94">
        <v>0</v>
      </c>
      <c r="X54" s="375"/>
      <c r="Y54" s="378"/>
    </row>
    <row r="55" spans="1:25" ht="33" customHeight="1" x14ac:dyDescent="0.2">
      <c r="A55" s="270"/>
      <c r="B55" s="382"/>
      <c r="C55" s="270"/>
      <c r="D55" s="165"/>
      <c r="E55" s="246" t="s">
        <v>249</v>
      </c>
      <c r="F55" s="380" t="s">
        <v>249</v>
      </c>
      <c r="G55" s="310" t="s">
        <v>21</v>
      </c>
      <c r="H55" s="310">
        <v>2</v>
      </c>
      <c r="I55" s="381">
        <v>2</v>
      </c>
      <c r="J55" s="310">
        <v>2</v>
      </c>
      <c r="K55" s="310">
        <v>4</v>
      </c>
      <c r="L55" s="310">
        <v>4</v>
      </c>
      <c r="M55" s="310">
        <f>SUM(H55:L55)</f>
        <v>14</v>
      </c>
      <c r="N55" s="259" t="s">
        <v>240</v>
      </c>
      <c r="O55" s="372">
        <v>266184277</v>
      </c>
      <c r="P55" s="376">
        <v>72654400</v>
      </c>
      <c r="Q55" s="372">
        <v>119852539</v>
      </c>
      <c r="R55" s="372">
        <v>123843629</v>
      </c>
      <c r="S55" s="372">
        <v>127967622</v>
      </c>
      <c r="T55" s="93" t="s">
        <v>23</v>
      </c>
      <c r="U55" s="95">
        <v>69154400</v>
      </c>
      <c r="V55" s="95"/>
      <c r="W55" s="94">
        <v>69154400</v>
      </c>
      <c r="X55" s="373">
        <v>572654400</v>
      </c>
      <c r="Y55" s="376">
        <v>72654400</v>
      </c>
    </row>
    <row r="56" spans="1:25" ht="33" customHeight="1" x14ac:dyDescent="0.2">
      <c r="A56" s="270"/>
      <c r="B56" s="382"/>
      <c r="C56" s="270"/>
      <c r="D56" s="165"/>
      <c r="E56" s="241"/>
      <c r="F56" s="241"/>
      <c r="G56" s="165"/>
      <c r="H56" s="165"/>
      <c r="I56" s="165"/>
      <c r="J56" s="165"/>
      <c r="K56" s="165"/>
      <c r="L56" s="165"/>
      <c r="M56" s="165"/>
      <c r="N56" s="165"/>
      <c r="O56" s="165"/>
      <c r="P56" s="377"/>
      <c r="Q56" s="165"/>
      <c r="R56" s="165"/>
      <c r="S56" s="165"/>
      <c r="T56" s="93" t="s">
        <v>24</v>
      </c>
      <c r="U56" s="95"/>
      <c r="V56" s="95">
        <v>3500000</v>
      </c>
      <c r="W56" s="94">
        <v>3500000</v>
      </c>
      <c r="X56" s="374"/>
      <c r="Y56" s="377"/>
    </row>
    <row r="57" spans="1:25" ht="33" customHeight="1" x14ac:dyDescent="0.2">
      <c r="A57" s="270"/>
      <c r="B57" s="382"/>
      <c r="C57" s="270"/>
      <c r="D57" s="165"/>
      <c r="E57" s="241"/>
      <c r="F57" s="241"/>
      <c r="G57" s="165"/>
      <c r="H57" s="165"/>
      <c r="I57" s="165"/>
      <c r="J57" s="165"/>
      <c r="K57" s="165"/>
      <c r="L57" s="165"/>
      <c r="M57" s="165"/>
      <c r="N57" s="165"/>
      <c r="O57" s="165"/>
      <c r="P57" s="377"/>
      <c r="Q57" s="165"/>
      <c r="R57" s="165"/>
      <c r="S57" s="165"/>
      <c r="T57" s="93" t="s">
        <v>25</v>
      </c>
      <c r="U57" s="95"/>
      <c r="V57" s="95"/>
      <c r="W57" s="94">
        <v>0</v>
      </c>
      <c r="X57" s="374"/>
      <c r="Y57" s="377"/>
    </row>
    <row r="58" spans="1:25" ht="33" customHeight="1" x14ac:dyDescent="0.2">
      <c r="A58" s="270"/>
      <c r="B58" s="382"/>
      <c r="C58" s="270"/>
      <c r="D58" s="165"/>
      <c r="E58" s="241"/>
      <c r="F58" s="241"/>
      <c r="G58" s="165"/>
      <c r="H58" s="165"/>
      <c r="I58" s="165"/>
      <c r="J58" s="165"/>
      <c r="K58" s="165"/>
      <c r="L58" s="165"/>
      <c r="M58" s="165"/>
      <c r="N58" s="165"/>
      <c r="O58" s="165"/>
      <c r="P58" s="378"/>
      <c r="Q58" s="165"/>
      <c r="R58" s="165"/>
      <c r="S58" s="165"/>
      <c r="T58" s="93" t="s">
        <v>26</v>
      </c>
      <c r="U58" s="95"/>
      <c r="V58" s="95"/>
      <c r="W58" s="94">
        <v>0</v>
      </c>
      <c r="X58" s="374"/>
      <c r="Y58" s="378"/>
    </row>
    <row r="59" spans="1:25" ht="33" customHeight="1" x14ac:dyDescent="0.2">
      <c r="A59" s="270"/>
      <c r="B59" s="382"/>
      <c r="C59" s="270"/>
      <c r="D59" s="165"/>
      <c r="E59" s="241"/>
      <c r="F59" s="241"/>
      <c r="G59" s="165"/>
      <c r="H59" s="165"/>
      <c r="I59" s="165"/>
      <c r="J59" s="165"/>
      <c r="K59" s="165"/>
      <c r="L59" s="165"/>
      <c r="M59" s="165"/>
      <c r="N59" s="259" t="s">
        <v>244</v>
      </c>
      <c r="O59" s="372">
        <v>19974384</v>
      </c>
      <c r="P59" s="376">
        <v>500000000</v>
      </c>
      <c r="Q59" s="372">
        <v>51665000</v>
      </c>
      <c r="R59" s="372">
        <v>53385445</v>
      </c>
      <c r="S59" s="372">
        <v>55163180</v>
      </c>
      <c r="T59" s="93" t="s">
        <v>23</v>
      </c>
      <c r="U59" s="95"/>
      <c r="V59" s="95"/>
      <c r="W59" s="94">
        <v>0</v>
      </c>
      <c r="X59" s="374"/>
      <c r="Y59" s="376">
        <v>500000000</v>
      </c>
    </row>
    <row r="60" spans="1:25" ht="33" customHeight="1" x14ac:dyDescent="0.2">
      <c r="A60" s="270"/>
      <c r="B60" s="382"/>
      <c r="C60" s="270"/>
      <c r="D60" s="165"/>
      <c r="E60" s="241"/>
      <c r="F60" s="241"/>
      <c r="G60" s="165"/>
      <c r="H60" s="165"/>
      <c r="I60" s="165"/>
      <c r="J60" s="165"/>
      <c r="K60" s="165"/>
      <c r="L60" s="165"/>
      <c r="M60" s="165"/>
      <c r="N60" s="165"/>
      <c r="O60" s="165"/>
      <c r="P60" s="377"/>
      <c r="Q60" s="165"/>
      <c r="R60" s="165"/>
      <c r="S60" s="165"/>
      <c r="T60" s="93" t="s">
        <v>24</v>
      </c>
      <c r="U60" s="95"/>
      <c r="V60" s="95"/>
      <c r="W60" s="94">
        <v>0</v>
      </c>
      <c r="X60" s="374"/>
      <c r="Y60" s="377"/>
    </row>
    <row r="61" spans="1:25" ht="33" customHeight="1" x14ac:dyDescent="0.2">
      <c r="A61" s="270"/>
      <c r="B61" s="382"/>
      <c r="C61" s="270"/>
      <c r="D61" s="165"/>
      <c r="E61" s="241"/>
      <c r="F61" s="241"/>
      <c r="G61" s="165"/>
      <c r="H61" s="165"/>
      <c r="I61" s="165"/>
      <c r="J61" s="165"/>
      <c r="K61" s="165"/>
      <c r="L61" s="165"/>
      <c r="M61" s="165"/>
      <c r="N61" s="165"/>
      <c r="O61" s="165"/>
      <c r="P61" s="377"/>
      <c r="Q61" s="165"/>
      <c r="R61" s="165"/>
      <c r="S61" s="165"/>
      <c r="T61" s="93" t="s">
        <v>25</v>
      </c>
      <c r="U61" s="95">
        <v>423900000</v>
      </c>
      <c r="V61" s="95">
        <v>76100000</v>
      </c>
      <c r="W61" s="94">
        <v>500000000</v>
      </c>
      <c r="X61" s="374"/>
      <c r="Y61" s="377"/>
    </row>
    <row r="62" spans="1:25" ht="33" customHeight="1" x14ac:dyDescent="0.2">
      <c r="A62" s="270"/>
      <c r="B62" s="382"/>
      <c r="C62" s="270"/>
      <c r="D62" s="165"/>
      <c r="E62" s="241"/>
      <c r="F62" s="241"/>
      <c r="G62" s="165"/>
      <c r="H62" s="165"/>
      <c r="I62" s="165"/>
      <c r="J62" s="165"/>
      <c r="K62" s="165"/>
      <c r="L62" s="165"/>
      <c r="M62" s="165"/>
      <c r="N62" s="165"/>
      <c r="O62" s="165"/>
      <c r="P62" s="378"/>
      <c r="Q62" s="165"/>
      <c r="R62" s="165"/>
      <c r="S62" s="165"/>
      <c r="T62" s="93" t="s">
        <v>26</v>
      </c>
      <c r="U62" s="95"/>
      <c r="V62" s="95"/>
      <c r="W62" s="94">
        <v>0</v>
      </c>
      <c r="X62" s="374"/>
      <c r="Y62" s="378"/>
    </row>
    <row r="63" spans="1:25" ht="33" customHeight="1" x14ac:dyDescent="0.2">
      <c r="A63" s="270"/>
      <c r="B63" s="382"/>
      <c r="C63" s="270"/>
      <c r="D63" s="165"/>
      <c r="E63" s="241"/>
      <c r="F63" s="241"/>
      <c r="G63" s="165"/>
      <c r="H63" s="165"/>
      <c r="I63" s="165"/>
      <c r="J63" s="165"/>
      <c r="K63" s="165"/>
      <c r="L63" s="165"/>
      <c r="M63" s="165"/>
      <c r="N63" s="259" t="s">
        <v>246</v>
      </c>
      <c r="O63" s="372">
        <v>494749761</v>
      </c>
      <c r="P63" s="376">
        <v>0</v>
      </c>
      <c r="Q63" s="372">
        <v>33582250</v>
      </c>
      <c r="R63" s="372">
        <v>34700539</v>
      </c>
      <c r="S63" s="372">
        <v>35856067</v>
      </c>
      <c r="T63" s="93" t="s">
        <v>23</v>
      </c>
      <c r="U63" s="95"/>
      <c r="V63" s="95"/>
      <c r="W63" s="94">
        <v>0</v>
      </c>
      <c r="X63" s="374"/>
      <c r="Y63" s="376">
        <v>0</v>
      </c>
    </row>
    <row r="64" spans="1:25" ht="33" customHeight="1" x14ac:dyDescent="0.2">
      <c r="A64" s="270"/>
      <c r="B64" s="382"/>
      <c r="C64" s="270"/>
      <c r="D64" s="165"/>
      <c r="E64" s="241"/>
      <c r="F64" s="241"/>
      <c r="G64" s="165"/>
      <c r="H64" s="165"/>
      <c r="I64" s="165"/>
      <c r="J64" s="165"/>
      <c r="K64" s="165"/>
      <c r="L64" s="165"/>
      <c r="M64" s="165"/>
      <c r="N64" s="165"/>
      <c r="O64" s="165"/>
      <c r="P64" s="377"/>
      <c r="Q64" s="165"/>
      <c r="R64" s="165"/>
      <c r="S64" s="165"/>
      <c r="T64" s="93" t="s">
        <v>24</v>
      </c>
      <c r="U64" s="95"/>
      <c r="V64" s="95"/>
      <c r="W64" s="94">
        <v>0</v>
      </c>
      <c r="X64" s="374"/>
      <c r="Y64" s="377"/>
    </row>
    <row r="65" spans="1:25" ht="33" customHeight="1" x14ac:dyDescent="0.2">
      <c r="A65" s="270"/>
      <c r="B65" s="382"/>
      <c r="C65" s="270"/>
      <c r="D65" s="165"/>
      <c r="E65" s="241"/>
      <c r="F65" s="241"/>
      <c r="G65" s="165"/>
      <c r="H65" s="165"/>
      <c r="I65" s="165"/>
      <c r="J65" s="165"/>
      <c r="K65" s="165"/>
      <c r="L65" s="165"/>
      <c r="M65" s="165"/>
      <c r="N65" s="165"/>
      <c r="O65" s="165"/>
      <c r="P65" s="377"/>
      <c r="Q65" s="165"/>
      <c r="R65" s="165"/>
      <c r="S65" s="165"/>
      <c r="T65" s="93" t="s">
        <v>25</v>
      </c>
      <c r="U65" s="95"/>
      <c r="V65" s="95"/>
      <c r="W65" s="94">
        <v>0</v>
      </c>
      <c r="X65" s="374"/>
      <c r="Y65" s="377"/>
    </row>
    <row r="66" spans="1:25" ht="33" customHeight="1" x14ac:dyDescent="0.2">
      <c r="A66" s="270"/>
      <c r="B66" s="382"/>
      <c r="C66" s="270"/>
      <c r="D66" s="165"/>
      <c r="E66" s="241"/>
      <c r="F66" s="241"/>
      <c r="G66" s="165"/>
      <c r="H66" s="165"/>
      <c r="I66" s="165"/>
      <c r="J66" s="165"/>
      <c r="K66" s="165"/>
      <c r="L66" s="165"/>
      <c r="M66" s="165"/>
      <c r="N66" s="165"/>
      <c r="O66" s="165"/>
      <c r="P66" s="378"/>
      <c r="Q66" s="165"/>
      <c r="R66" s="165"/>
      <c r="S66" s="165"/>
      <c r="T66" s="93" t="s">
        <v>26</v>
      </c>
      <c r="U66" s="95"/>
      <c r="V66" s="95"/>
      <c r="W66" s="94">
        <v>0</v>
      </c>
      <c r="X66" s="375"/>
      <c r="Y66" s="378"/>
    </row>
    <row r="67" spans="1:25" ht="33" customHeight="1" x14ac:dyDescent="0.2">
      <c r="A67" s="270"/>
      <c r="B67" s="382"/>
      <c r="C67" s="270"/>
      <c r="D67" s="168" t="s">
        <v>250</v>
      </c>
      <c r="E67" s="246" t="s">
        <v>251</v>
      </c>
      <c r="F67" s="380" t="s">
        <v>251</v>
      </c>
      <c r="G67" s="310" t="s">
        <v>21</v>
      </c>
      <c r="H67" s="310">
        <v>22</v>
      </c>
      <c r="I67" s="310">
        <v>22</v>
      </c>
      <c r="J67" s="310">
        <v>22</v>
      </c>
      <c r="K67" s="310">
        <v>22</v>
      </c>
      <c r="L67" s="310">
        <v>22</v>
      </c>
      <c r="M67" s="310">
        <v>22</v>
      </c>
      <c r="N67" s="259" t="s">
        <v>252</v>
      </c>
      <c r="O67" s="372">
        <v>26178605</v>
      </c>
      <c r="P67" s="376">
        <v>143000000</v>
      </c>
      <c r="Q67" s="372">
        <v>127854986</v>
      </c>
      <c r="R67" s="372">
        <v>132112557</v>
      </c>
      <c r="S67" s="372">
        <v>136511905</v>
      </c>
      <c r="T67" s="93" t="s">
        <v>23</v>
      </c>
      <c r="U67" s="95">
        <v>135000000</v>
      </c>
      <c r="V67" s="95"/>
      <c r="W67" s="94">
        <v>135000000</v>
      </c>
      <c r="X67" s="373">
        <v>2854845600</v>
      </c>
      <c r="Y67" s="376">
        <v>143000000</v>
      </c>
    </row>
    <row r="68" spans="1:25" ht="33" customHeight="1" x14ac:dyDescent="0.2">
      <c r="A68" s="270"/>
      <c r="B68" s="382"/>
      <c r="C68" s="270"/>
      <c r="D68" s="165"/>
      <c r="E68" s="241"/>
      <c r="F68" s="241"/>
      <c r="G68" s="165"/>
      <c r="H68" s="165"/>
      <c r="I68" s="165"/>
      <c r="J68" s="165"/>
      <c r="K68" s="165"/>
      <c r="L68" s="165"/>
      <c r="M68" s="165"/>
      <c r="N68" s="165"/>
      <c r="O68" s="165"/>
      <c r="P68" s="377"/>
      <c r="Q68" s="165"/>
      <c r="R68" s="165"/>
      <c r="S68" s="165"/>
      <c r="T68" s="93" t="s">
        <v>24</v>
      </c>
      <c r="U68" s="95"/>
      <c r="V68" s="95">
        <v>8000000</v>
      </c>
      <c r="W68" s="94">
        <v>8000000</v>
      </c>
      <c r="X68" s="374"/>
      <c r="Y68" s="377"/>
    </row>
    <row r="69" spans="1:25" ht="33" customHeight="1" x14ac:dyDescent="0.2">
      <c r="A69" s="270"/>
      <c r="B69" s="382"/>
      <c r="C69" s="270"/>
      <c r="D69" s="165"/>
      <c r="E69" s="241"/>
      <c r="F69" s="241"/>
      <c r="G69" s="165"/>
      <c r="H69" s="165"/>
      <c r="I69" s="165"/>
      <c r="J69" s="165"/>
      <c r="K69" s="165"/>
      <c r="L69" s="165"/>
      <c r="M69" s="165"/>
      <c r="N69" s="165"/>
      <c r="O69" s="165"/>
      <c r="P69" s="377"/>
      <c r="Q69" s="165"/>
      <c r="R69" s="165"/>
      <c r="S69" s="165"/>
      <c r="T69" s="93" t="s">
        <v>25</v>
      </c>
      <c r="U69" s="95"/>
      <c r="V69" s="95"/>
      <c r="W69" s="94">
        <v>0</v>
      </c>
      <c r="X69" s="374"/>
      <c r="Y69" s="377"/>
    </row>
    <row r="70" spans="1:25" ht="33" customHeight="1" x14ac:dyDescent="0.2">
      <c r="A70" s="270"/>
      <c r="B70" s="382"/>
      <c r="C70" s="270"/>
      <c r="D70" s="165"/>
      <c r="E70" s="241"/>
      <c r="F70" s="241"/>
      <c r="G70" s="165"/>
      <c r="H70" s="165"/>
      <c r="I70" s="165"/>
      <c r="J70" s="165"/>
      <c r="K70" s="165"/>
      <c r="L70" s="165"/>
      <c r="M70" s="165"/>
      <c r="N70" s="165"/>
      <c r="O70" s="165"/>
      <c r="P70" s="378"/>
      <c r="Q70" s="165"/>
      <c r="R70" s="165"/>
      <c r="S70" s="165"/>
      <c r="T70" s="93" t="s">
        <v>26</v>
      </c>
      <c r="U70" s="95"/>
      <c r="V70" s="95"/>
      <c r="W70" s="94">
        <v>0</v>
      </c>
      <c r="X70" s="374"/>
      <c r="Y70" s="378"/>
    </row>
    <row r="71" spans="1:25" ht="33" customHeight="1" x14ac:dyDescent="0.2">
      <c r="A71" s="270"/>
      <c r="B71" s="382"/>
      <c r="C71" s="270"/>
      <c r="D71" s="165"/>
      <c r="E71" s="241"/>
      <c r="F71" s="241"/>
      <c r="G71" s="165"/>
      <c r="H71" s="165"/>
      <c r="I71" s="165"/>
      <c r="J71" s="165"/>
      <c r="K71" s="165"/>
      <c r="L71" s="165"/>
      <c r="M71" s="165"/>
      <c r="N71" s="259" t="s">
        <v>253</v>
      </c>
      <c r="O71" s="372">
        <v>149684707</v>
      </c>
      <c r="P71" s="376">
        <v>682106000</v>
      </c>
      <c r="Q71" s="372">
        <v>45465200</v>
      </c>
      <c r="R71" s="372">
        <v>46979191</v>
      </c>
      <c r="S71" s="372">
        <v>48543598</v>
      </c>
      <c r="T71" s="93" t="s">
        <v>23</v>
      </c>
      <c r="U71" s="95"/>
      <c r="V71" s="95"/>
      <c r="W71" s="94">
        <v>0</v>
      </c>
      <c r="X71" s="374"/>
      <c r="Y71" s="376">
        <v>682106000</v>
      </c>
    </row>
    <row r="72" spans="1:25" ht="33" customHeight="1" x14ac:dyDescent="0.2">
      <c r="A72" s="270"/>
      <c r="B72" s="382"/>
      <c r="C72" s="270"/>
      <c r="D72" s="165"/>
      <c r="E72" s="241"/>
      <c r="F72" s="241"/>
      <c r="G72" s="165"/>
      <c r="H72" s="165"/>
      <c r="I72" s="165"/>
      <c r="J72" s="165"/>
      <c r="K72" s="165"/>
      <c r="L72" s="165"/>
      <c r="M72" s="165"/>
      <c r="N72" s="165"/>
      <c r="O72" s="165"/>
      <c r="P72" s="377"/>
      <c r="Q72" s="165"/>
      <c r="R72" s="165"/>
      <c r="S72" s="165"/>
      <c r="T72" s="93" t="s">
        <v>24</v>
      </c>
      <c r="U72" s="95"/>
      <c r="V72" s="95"/>
      <c r="W72" s="94">
        <v>0</v>
      </c>
      <c r="X72" s="374"/>
      <c r="Y72" s="377"/>
    </row>
    <row r="73" spans="1:25" ht="33" customHeight="1" x14ac:dyDescent="0.2">
      <c r="A73" s="270"/>
      <c r="B73" s="382"/>
      <c r="C73" s="270"/>
      <c r="D73" s="165"/>
      <c r="E73" s="241"/>
      <c r="F73" s="241"/>
      <c r="G73" s="165"/>
      <c r="H73" s="165"/>
      <c r="I73" s="165"/>
      <c r="J73" s="165"/>
      <c r="K73" s="165"/>
      <c r="L73" s="165"/>
      <c r="M73" s="165"/>
      <c r="N73" s="165"/>
      <c r="O73" s="165"/>
      <c r="P73" s="377"/>
      <c r="Q73" s="165"/>
      <c r="R73" s="165"/>
      <c r="S73" s="165"/>
      <c r="T73" s="93" t="s">
        <v>25</v>
      </c>
      <c r="U73" s="95">
        <v>506006000</v>
      </c>
      <c r="V73" s="95">
        <v>76100000</v>
      </c>
      <c r="W73" s="94">
        <v>582106000</v>
      </c>
      <c r="X73" s="374"/>
      <c r="Y73" s="377"/>
    </row>
    <row r="74" spans="1:25" ht="33" customHeight="1" x14ac:dyDescent="0.2">
      <c r="A74" s="270"/>
      <c r="B74" s="382"/>
      <c r="C74" s="270"/>
      <c r="D74" s="165"/>
      <c r="E74" s="241"/>
      <c r="F74" s="241"/>
      <c r="G74" s="165"/>
      <c r="H74" s="165"/>
      <c r="I74" s="165"/>
      <c r="J74" s="165"/>
      <c r="K74" s="165"/>
      <c r="L74" s="165"/>
      <c r="M74" s="165"/>
      <c r="N74" s="165"/>
      <c r="O74" s="165"/>
      <c r="P74" s="378"/>
      <c r="Q74" s="165"/>
      <c r="R74" s="165"/>
      <c r="S74" s="165"/>
      <c r="T74" s="93" t="s">
        <v>26</v>
      </c>
      <c r="U74" s="95">
        <v>100000000</v>
      </c>
      <c r="V74" s="95"/>
      <c r="W74" s="94">
        <v>100000000</v>
      </c>
      <c r="X74" s="374"/>
      <c r="Y74" s="378"/>
    </row>
    <row r="75" spans="1:25" ht="33" customHeight="1" x14ac:dyDescent="0.2">
      <c r="A75" s="270"/>
      <c r="B75" s="382"/>
      <c r="C75" s="270"/>
      <c r="D75" s="165"/>
      <c r="E75" s="241"/>
      <c r="F75" s="241"/>
      <c r="G75" s="165"/>
      <c r="H75" s="165"/>
      <c r="I75" s="165"/>
      <c r="J75" s="165"/>
      <c r="K75" s="165"/>
      <c r="L75" s="165"/>
      <c r="M75" s="165"/>
      <c r="N75" s="379" t="s">
        <v>254</v>
      </c>
      <c r="O75" s="372">
        <v>1829468700</v>
      </c>
      <c r="P75" s="376">
        <v>1672445600</v>
      </c>
      <c r="Q75" s="372">
        <v>5271896600</v>
      </c>
      <c r="R75" s="372">
        <v>5447450757</v>
      </c>
      <c r="S75" s="372">
        <v>5628850867</v>
      </c>
      <c r="T75" s="93" t="s">
        <v>23</v>
      </c>
      <c r="U75" s="95">
        <v>31500000</v>
      </c>
      <c r="V75" s="95"/>
      <c r="W75" s="94">
        <v>31500000</v>
      </c>
      <c r="X75" s="374"/>
      <c r="Y75" s="376">
        <v>1672445600</v>
      </c>
    </row>
    <row r="76" spans="1:25" ht="33" customHeight="1" x14ac:dyDescent="0.2">
      <c r="A76" s="270"/>
      <c r="B76" s="382"/>
      <c r="C76" s="270"/>
      <c r="D76" s="165"/>
      <c r="E76" s="241"/>
      <c r="F76" s="241"/>
      <c r="G76" s="165"/>
      <c r="H76" s="165"/>
      <c r="I76" s="165"/>
      <c r="J76" s="165"/>
      <c r="K76" s="165"/>
      <c r="L76" s="165"/>
      <c r="M76" s="165"/>
      <c r="N76" s="165"/>
      <c r="O76" s="165"/>
      <c r="P76" s="377"/>
      <c r="Q76" s="165"/>
      <c r="R76" s="165"/>
      <c r="S76" s="165"/>
      <c r="T76" s="93" t="s">
        <v>24</v>
      </c>
      <c r="U76" s="95"/>
      <c r="V76" s="95">
        <v>3500000</v>
      </c>
      <c r="W76" s="94">
        <v>3500000</v>
      </c>
      <c r="X76" s="374"/>
      <c r="Y76" s="377"/>
    </row>
    <row r="77" spans="1:25" ht="33" customHeight="1" x14ac:dyDescent="0.2">
      <c r="A77" s="270"/>
      <c r="B77" s="382"/>
      <c r="C77" s="270"/>
      <c r="D77" s="165"/>
      <c r="E77" s="241"/>
      <c r="F77" s="241"/>
      <c r="G77" s="165"/>
      <c r="H77" s="165"/>
      <c r="I77" s="165"/>
      <c r="J77" s="165"/>
      <c r="K77" s="165"/>
      <c r="L77" s="165"/>
      <c r="M77" s="165"/>
      <c r="N77" s="165"/>
      <c r="O77" s="165"/>
      <c r="P77" s="377"/>
      <c r="Q77" s="165"/>
      <c r="R77" s="165"/>
      <c r="S77" s="165"/>
      <c r="T77" s="93" t="s">
        <v>25</v>
      </c>
      <c r="U77" s="95">
        <v>1014945600</v>
      </c>
      <c r="V77" s="95">
        <v>37500000</v>
      </c>
      <c r="W77" s="94">
        <v>1052445600</v>
      </c>
      <c r="X77" s="374"/>
      <c r="Y77" s="377"/>
    </row>
    <row r="78" spans="1:25" ht="33" customHeight="1" x14ac:dyDescent="0.2">
      <c r="A78" s="270"/>
      <c r="B78" s="382"/>
      <c r="C78" s="270"/>
      <c r="D78" s="165"/>
      <c r="E78" s="241"/>
      <c r="F78" s="241"/>
      <c r="G78" s="165"/>
      <c r="H78" s="165"/>
      <c r="I78" s="165"/>
      <c r="J78" s="165"/>
      <c r="K78" s="165"/>
      <c r="L78" s="165"/>
      <c r="M78" s="165"/>
      <c r="N78" s="165"/>
      <c r="O78" s="165"/>
      <c r="P78" s="378"/>
      <c r="Q78" s="165"/>
      <c r="R78" s="165"/>
      <c r="S78" s="165"/>
      <c r="T78" s="93" t="s">
        <v>26</v>
      </c>
      <c r="U78" s="95">
        <v>300000000</v>
      </c>
      <c r="V78" s="95">
        <v>285000000</v>
      </c>
      <c r="W78" s="94">
        <v>585000000</v>
      </c>
      <c r="X78" s="374"/>
      <c r="Y78" s="378"/>
    </row>
    <row r="79" spans="1:25" ht="33" customHeight="1" x14ac:dyDescent="0.2">
      <c r="A79" s="270"/>
      <c r="B79" s="382"/>
      <c r="C79" s="270"/>
      <c r="D79" s="165"/>
      <c r="E79" s="241"/>
      <c r="F79" s="241"/>
      <c r="G79" s="165"/>
      <c r="H79" s="165"/>
      <c r="I79" s="165"/>
      <c r="J79" s="165"/>
      <c r="K79" s="165"/>
      <c r="L79" s="165"/>
      <c r="M79" s="165"/>
      <c r="N79" s="259" t="s">
        <v>255</v>
      </c>
      <c r="O79" s="372">
        <v>207328800</v>
      </c>
      <c r="P79" s="376">
        <v>357294000</v>
      </c>
      <c r="Q79" s="372">
        <v>630514403</v>
      </c>
      <c r="R79" s="372">
        <v>651510532</v>
      </c>
      <c r="S79" s="372">
        <v>673205833</v>
      </c>
      <c r="T79" s="93" t="s">
        <v>23</v>
      </c>
      <c r="U79" s="95">
        <v>38294000</v>
      </c>
      <c r="V79" s="95"/>
      <c r="W79" s="94">
        <v>38294000</v>
      </c>
      <c r="X79" s="374"/>
      <c r="Y79" s="376">
        <v>357294000</v>
      </c>
    </row>
    <row r="80" spans="1:25" ht="33" customHeight="1" x14ac:dyDescent="0.2">
      <c r="A80" s="270"/>
      <c r="B80" s="382"/>
      <c r="C80" s="270"/>
      <c r="D80" s="165"/>
      <c r="E80" s="241"/>
      <c r="F80" s="241"/>
      <c r="G80" s="165"/>
      <c r="H80" s="165"/>
      <c r="I80" s="165"/>
      <c r="J80" s="165"/>
      <c r="K80" s="165"/>
      <c r="L80" s="165"/>
      <c r="M80" s="165"/>
      <c r="N80" s="165"/>
      <c r="O80" s="165"/>
      <c r="P80" s="377"/>
      <c r="Q80" s="165"/>
      <c r="R80" s="165"/>
      <c r="S80" s="165"/>
      <c r="T80" s="93" t="s">
        <v>24</v>
      </c>
      <c r="U80" s="95">
        <v>8000000</v>
      </c>
      <c r="V80" s="95"/>
      <c r="W80" s="94">
        <v>8000000</v>
      </c>
      <c r="X80" s="374"/>
      <c r="Y80" s="377"/>
    </row>
    <row r="81" spans="1:25" ht="33" customHeight="1" x14ac:dyDescent="0.2">
      <c r="A81" s="270"/>
      <c r="B81" s="382"/>
      <c r="C81" s="270"/>
      <c r="D81" s="165"/>
      <c r="E81" s="241"/>
      <c r="F81" s="241"/>
      <c r="G81" s="165"/>
      <c r="H81" s="165"/>
      <c r="I81" s="165"/>
      <c r="J81" s="165"/>
      <c r="K81" s="165"/>
      <c r="L81" s="165"/>
      <c r="M81" s="165"/>
      <c r="N81" s="165"/>
      <c r="O81" s="165"/>
      <c r="P81" s="377"/>
      <c r="Q81" s="165"/>
      <c r="R81" s="165"/>
      <c r="S81" s="165"/>
      <c r="T81" s="93" t="s">
        <v>25</v>
      </c>
      <c r="U81" s="95">
        <v>251600000</v>
      </c>
      <c r="V81" s="95">
        <v>59400000</v>
      </c>
      <c r="W81" s="94">
        <v>311000000</v>
      </c>
      <c r="X81" s="374"/>
      <c r="Y81" s="377"/>
    </row>
    <row r="82" spans="1:25" ht="33" customHeight="1" x14ac:dyDescent="0.2">
      <c r="A82" s="270"/>
      <c r="B82" s="382"/>
      <c r="C82" s="270"/>
      <c r="D82" s="165"/>
      <c r="E82" s="241"/>
      <c r="F82" s="241"/>
      <c r="G82" s="165"/>
      <c r="H82" s="165"/>
      <c r="I82" s="165"/>
      <c r="J82" s="165"/>
      <c r="K82" s="165"/>
      <c r="L82" s="165"/>
      <c r="M82" s="165"/>
      <c r="N82" s="165"/>
      <c r="O82" s="165"/>
      <c r="P82" s="378"/>
      <c r="Q82" s="165"/>
      <c r="R82" s="165"/>
      <c r="S82" s="165"/>
      <c r="T82" s="93" t="s">
        <v>26</v>
      </c>
      <c r="U82" s="95"/>
      <c r="V82" s="95"/>
      <c r="W82" s="94">
        <v>0</v>
      </c>
      <c r="X82" s="375"/>
      <c r="Y82" s="378"/>
    </row>
    <row r="83" spans="1:25" ht="33" customHeight="1" x14ac:dyDescent="0.2">
      <c r="A83" s="270"/>
      <c r="B83" s="382"/>
      <c r="C83" s="270"/>
      <c r="D83" s="165"/>
      <c r="E83" s="246" t="s">
        <v>256</v>
      </c>
      <c r="F83" s="380" t="s">
        <v>256</v>
      </c>
      <c r="G83" s="310" t="s">
        <v>21</v>
      </c>
      <c r="H83" s="310">
        <v>0</v>
      </c>
      <c r="I83" s="310">
        <v>1</v>
      </c>
      <c r="J83" s="310">
        <v>1</v>
      </c>
      <c r="K83" s="310">
        <v>1</v>
      </c>
      <c r="L83" s="310">
        <v>1</v>
      </c>
      <c r="M83" s="310">
        <f>SUM(H83:L83)</f>
        <v>4</v>
      </c>
      <c r="N83" s="259" t="s">
        <v>252</v>
      </c>
      <c r="O83" s="372">
        <v>0</v>
      </c>
      <c r="P83" s="376">
        <v>0</v>
      </c>
      <c r="Q83" s="372">
        <v>0</v>
      </c>
      <c r="R83" s="372">
        <v>0</v>
      </c>
      <c r="S83" s="372">
        <v>0</v>
      </c>
      <c r="T83" s="93" t="s">
        <v>23</v>
      </c>
      <c r="U83" s="95"/>
      <c r="V83" s="95"/>
      <c r="W83" s="94">
        <v>0</v>
      </c>
      <c r="X83" s="373">
        <v>0</v>
      </c>
      <c r="Y83" s="376">
        <v>0</v>
      </c>
    </row>
    <row r="84" spans="1:25" ht="33" customHeight="1" x14ac:dyDescent="0.2">
      <c r="A84" s="270"/>
      <c r="B84" s="382"/>
      <c r="C84" s="270"/>
      <c r="D84" s="165"/>
      <c r="E84" s="241"/>
      <c r="F84" s="241"/>
      <c r="G84" s="165"/>
      <c r="H84" s="165"/>
      <c r="I84" s="165"/>
      <c r="J84" s="165"/>
      <c r="K84" s="165"/>
      <c r="L84" s="165"/>
      <c r="M84" s="165"/>
      <c r="N84" s="165"/>
      <c r="O84" s="165"/>
      <c r="P84" s="377"/>
      <c r="Q84" s="165"/>
      <c r="R84" s="165"/>
      <c r="S84" s="165"/>
      <c r="T84" s="93" t="s">
        <v>24</v>
      </c>
      <c r="U84" s="95"/>
      <c r="V84" s="95"/>
      <c r="W84" s="94">
        <v>0</v>
      </c>
      <c r="X84" s="374"/>
      <c r="Y84" s="377"/>
    </row>
    <row r="85" spans="1:25" ht="33" customHeight="1" x14ac:dyDescent="0.2">
      <c r="A85" s="270"/>
      <c r="B85" s="382"/>
      <c r="C85" s="270"/>
      <c r="D85" s="165"/>
      <c r="E85" s="241"/>
      <c r="F85" s="241"/>
      <c r="G85" s="165"/>
      <c r="H85" s="165"/>
      <c r="I85" s="165"/>
      <c r="J85" s="165"/>
      <c r="K85" s="165"/>
      <c r="L85" s="165"/>
      <c r="M85" s="165"/>
      <c r="N85" s="165"/>
      <c r="O85" s="165"/>
      <c r="P85" s="377"/>
      <c r="Q85" s="165"/>
      <c r="R85" s="165"/>
      <c r="S85" s="165"/>
      <c r="T85" s="93" t="s">
        <v>25</v>
      </c>
      <c r="U85" s="95"/>
      <c r="V85" s="95"/>
      <c r="W85" s="94">
        <v>0</v>
      </c>
      <c r="X85" s="374"/>
      <c r="Y85" s="377"/>
    </row>
    <row r="86" spans="1:25" ht="33" customHeight="1" x14ac:dyDescent="0.2">
      <c r="A86" s="270"/>
      <c r="B86" s="382"/>
      <c r="C86" s="270"/>
      <c r="D86" s="165"/>
      <c r="E86" s="241"/>
      <c r="F86" s="241"/>
      <c r="G86" s="165"/>
      <c r="H86" s="165"/>
      <c r="I86" s="165"/>
      <c r="J86" s="165"/>
      <c r="K86" s="165"/>
      <c r="L86" s="165"/>
      <c r="M86" s="165"/>
      <c r="N86" s="165"/>
      <c r="O86" s="165"/>
      <c r="P86" s="378"/>
      <c r="Q86" s="165"/>
      <c r="R86" s="165"/>
      <c r="S86" s="165"/>
      <c r="T86" s="93" t="s">
        <v>26</v>
      </c>
      <c r="U86" s="95"/>
      <c r="V86" s="95"/>
      <c r="W86" s="94">
        <v>0</v>
      </c>
      <c r="X86" s="374"/>
      <c r="Y86" s="378"/>
    </row>
    <row r="87" spans="1:25" ht="33" customHeight="1" x14ac:dyDescent="0.2">
      <c r="A87" s="270"/>
      <c r="B87" s="382"/>
      <c r="C87" s="270"/>
      <c r="D87" s="165"/>
      <c r="E87" s="241"/>
      <c r="F87" s="241"/>
      <c r="G87" s="165"/>
      <c r="H87" s="165"/>
      <c r="I87" s="165"/>
      <c r="J87" s="165"/>
      <c r="K87" s="165"/>
      <c r="L87" s="165"/>
      <c r="M87" s="165"/>
      <c r="N87" s="259" t="s">
        <v>241</v>
      </c>
      <c r="O87" s="372">
        <v>0</v>
      </c>
      <c r="P87" s="376">
        <v>0</v>
      </c>
      <c r="Q87" s="372">
        <v>0</v>
      </c>
      <c r="R87" s="372">
        <v>0</v>
      </c>
      <c r="S87" s="372">
        <v>0</v>
      </c>
      <c r="T87" s="93" t="s">
        <v>23</v>
      </c>
      <c r="U87" s="95"/>
      <c r="V87" s="95"/>
      <c r="W87" s="94">
        <v>0</v>
      </c>
      <c r="X87" s="374"/>
      <c r="Y87" s="376">
        <v>0</v>
      </c>
    </row>
    <row r="88" spans="1:25" ht="33" customHeight="1" x14ac:dyDescent="0.2">
      <c r="A88" s="270"/>
      <c r="B88" s="382"/>
      <c r="C88" s="270"/>
      <c r="D88" s="165"/>
      <c r="E88" s="241"/>
      <c r="F88" s="241"/>
      <c r="G88" s="165"/>
      <c r="H88" s="165"/>
      <c r="I88" s="165"/>
      <c r="J88" s="165"/>
      <c r="K88" s="165"/>
      <c r="L88" s="165"/>
      <c r="M88" s="165"/>
      <c r="N88" s="165"/>
      <c r="O88" s="165"/>
      <c r="P88" s="377"/>
      <c r="Q88" s="165"/>
      <c r="R88" s="165"/>
      <c r="S88" s="165"/>
      <c r="T88" s="93" t="s">
        <v>24</v>
      </c>
      <c r="U88" s="95"/>
      <c r="V88" s="95"/>
      <c r="W88" s="94">
        <v>0</v>
      </c>
      <c r="X88" s="374"/>
      <c r="Y88" s="377"/>
    </row>
    <row r="89" spans="1:25" ht="33" customHeight="1" x14ac:dyDescent="0.2">
      <c r="A89" s="270"/>
      <c r="B89" s="382"/>
      <c r="C89" s="270"/>
      <c r="D89" s="165"/>
      <c r="E89" s="241"/>
      <c r="F89" s="241"/>
      <c r="G89" s="165"/>
      <c r="H89" s="165"/>
      <c r="I89" s="165"/>
      <c r="J89" s="165"/>
      <c r="K89" s="165"/>
      <c r="L89" s="165"/>
      <c r="M89" s="165"/>
      <c r="N89" s="165"/>
      <c r="O89" s="165"/>
      <c r="P89" s="377"/>
      <c r="Q89" s="165"/>
      <c r="R89" s="165"/>
      <c r="S89" s="165"/>
      <c r="T89" s="93" t="s">
        <v>25</v>
      </c>
      <c r="U89" s="95"/>
      <c r="V89" s="95"/>
      <c r="W89" s="94">
        <v>0</v>
      </c>
      <c r="X89" s="374"/>
      <c r="Y89" s="377"/>
    </row>
    <row r="90" spans="1:25" ht="33" customHeight="1" x14ac:dyDescent="0.2">
      <c r="A90" s="270"/>
      <c r="B90" s="382"/>
      <c r="C90" s="270"/>
      <c r="D90" s="165"/>
      <c r="E90" s="241"/>
      <c r="F90" s="241"/>
      <c r="G90" s="165"/>
      <c r="H90" s="165"/>
      <c r="I90" s="165"/>
      <c r="J90" s="165"/>
      <c r="K90" s="165"/>
      <c r="L90" s="165"/>
      <c r="M90" s="165"/>
      <c r="N90" s="165"/>
      <c r="O90" s="165"/>
      <c r="P90" s="378"/>
      <c r="Q90" s="165"/>
      <c r="R90" s="165"/>
      <c r="S90" s="165"/>
      <c r="T90" s="93" t="s">
        <v>26</v>
      </c>
      <c r="U90" s="95"/>
      <c r="V90" s="95"/>
      <c r="W90" s="94">
        <v>0</v>
      </c>
      <c r="X90" s="374"/>
      <c r="Y90" s="378"/>
    </row>
    <row r="91" spans="1:25" ht="33" customHeight="1" x14ac:dyDescent="0.2">
      <c r="A91" s="270"/>
      <c r="B91" s="382"/>
      <c r="C91" s="270"/>
      <c r="D91" s="165"/>
      <c r="E91" s="241"/>
      <c r="F91" s="241"/>
      <c r="G91" s="165"/>
      <c r="H91" s="165"/>
      <c r="I91" s="165"/>
      <c r="J91" s="165"/>
      <c r="K91" s="165"/>
      <c r="L91" s="165"/>
      <c r="M91" s="165"/>
      <c r="N91" s="259" t="s">
        <v>257</v>
      </c>
      <c r="O91" s="372">
        <v>0</v>
      </c>
      <c r="P91" s="376">
        <v>0</v>
      </c>
      <c r="Q91" s="372">
        <v>0</v>
      </c>
      <c r="R91" s="372">
        <v>0</v>
      </c>
      <c r="S91" s="372">
        <v>0</v>
      </c>
      <c r="T91" s="93" t="s">
        <v>23</v>
      </c>
      <c r="U91" s="95"/>
      <c r="V91" s="95"/>
      <c r="W91" s="94">
        <v>0</v>
      </c>
      <c r="X91" s="374"/>
      <c r="Y91" s="376">
        <v>0</v>
      </c>
    </row>
    <row r="92" spans="1:25" ht="33" customHeight="1" x14ac:dyDescent="0.2">
      <c r="A92" s="270"/>
      <c r="B92" s="382"/>
      <c r="C92" s="270"/>
      <c r="D92" s="165"/>
      <c r="E92" s="241"/>
      <c r="F92" s="241"/>
      <c r="G92" s="165"/>
      <c r="H92" s="165"/>
      <c r="I92" s="165"/>
      <c r="J92" s="165"/>
      <c r="K92" s="165"/>
      <c r="L92" s="165"/>
      <c r="M92" s="165"/>
      <c r="N92" s="165"/>
      <c r="O92" s="165"/>
      <c r="P92" s="377"/>
      <c r="Q92" s="165"/>
      <c r="R92" s="165"/>
      <c r="S92" s="165"/>
      <c r="T92" s="93" t="s">
        <v>24</v>
      </c>
      <c r="U92" s="95"/>
      <c r="V92" s="95"/>
      <c r="W92" s="94">
        <v>0</v>
      </c>
      <c r="X92" s="374"/>
      <c r="Y92" s="377"/>
    </row>
    <row r="93" spans="1:25" ht="33" customHeight="1" x14ac:dyDescent="0.2">
      <c r="A93" s="270"/>
      <c r="B93" s="382"/>
      <c r="C93" s="270"/>
      <c r="D93" s="165"/>
      <c r="E93" s="241"/>
      <c r="F93" s="241"/>
      <c r="G93" s="165"/>
      <c r="H93" s="165"/>
      <c r="I93" s="165"/>
      <c r="J93" s="165"/>
      <c r="K93" s="165"/>
      <c r="L93" s="165"/>
      <c r="M93" s="165"/>
      <c r="N93" s="165"/>
      <c r="O93" s="165"/>
      <c r="P93" s="377"/>
      <c r="Q93" s="165"/>
      <c r="R93" s="165"/>
      <c r="S93" s="165"/>
      <c r="T93" s="93" t="s">
        <v>25</v>
      </c>
      <c r="U93" s="95"/>
      <c r="V93" s="95"/>
      <c r="W93" s="94">
        <v>0</v>
      </c>
      <c r="X93" s="374"/>
      <c r="Y93" s="377"/>
    </row>
    <row r="94" spans="1:25" ht="33" customHeight="1" x14ac:dyDescent="0.2">
      <c r="A94" s="270"/>
      <c r="B94" s="382"/>
      <c r="C94" s="270"/>
      <c r="D94" s="165"/>
      <c r="E94" s="241"/>
      <c r="F94" s="241"/>
      <c r="G94" s="165"/>
      <c r="H94" s="165"/>
      <c r="I94" s="165"/>
      <c r="J94" s="165"/>
      <c r="K94" s="165"/>
      <c r="L94" s="165"/>
      <c r="M94" s="165"/>
      <c r="N94" s="165"/>
      <c r="O94" s="165"/>
      <c r="P94" s="378"/>
      <c r="Q94" s="165"/>
      <c r="R94" s="165"/>
      <c r="S94" s="165"/>
      <c r="T94" s="93" t="s">
        <v>26</v>
      </c>
      <c r="U94" s="95"/>
      <c r="V94" s="95"/>
      <c r="W94" s="94">
        <v>0</v>
      </c>
      <c r="X94" s="374"/>
      <c r="Y94" s="378"/>
    </row>
    <row r="95" spans="1:25" ht="33" customHeight="1" x14ac:dyDescent="0.2">
      <c r="A95" s="270"/>
      <c r="B95" s="382"/>
      <c r="C95" s="270"/>
      <c r="D95" s="165"/>
      <c r="E95" s="241"/>
      <c r="F95" s="241"/>
      <c r="G95" s="165"/>
      <c r="H95" s="165"/>
      <c r="I95" s="165"/>
      <c r="J95" s="165"/>
      <c r="K95" s="165"/>
      <c r="L95" s="165"/>
      <c r="M95" s="165"/>
      <c r="N95" s="259" t="s">
        <v>244</v>
      </c>
      <c r="O95" s="372">
        <v>0</v>
      </c>
      <c r="P95" s="376">
        <v>0</v>
      </c>
      <c r="Q95" s="372">
        <v>0</v>
      </c>
      <c r="R95" s="372">
        <v>0</v>
      </c>
      <c r="S95" s="372">
        <v>0</v>
      </c>
      <c r="T95" s="93" t="s">
        <v>23</v>
      </c>
      <c r="U95" s="95"/>
      <c r="V95" s="95"/>
      <c r="W95" s="94">
        <v>0</v>
      </c>
      <c r="X95" s="374"/>
      <c r="Y95" s="376">
        <v>0</v>
      </c>
    </row>
    <row r="96" spans="1:25" ht="33" customHeight="1" x14ac:dyDescent="0.2">
      <c r="A96" s="270"/>
      <c r="B96" s="382"/>
      <c r="C96" s="270"/>
      <c r="D96" s="165"/>
      <c r="E96" s="241"/>
      <c r="F96" s="241"/>
      <c r="G96" s="165"/>
      <c r="H96" s="165"/>
      <c r="I96" s="165"/>
      <c r="J96" s="165"/>
      <c r="K96" s="165"/>
      <c r="L96" s="165"/>
      <c r="M96" s="165"/>
      <c r="N96" s="165"/>
      <c r="O96" s="165"/>
      <c r="P96" s="377"/>
      <c r="Q96" s="165"/>
      <c r="R96" s="165"/>
      <c r="S96" s="165"/>
      <c r="T96" s="93" t="s">
        <v>24</v>
      </c>
      <c r="U96" s="95"/>
      <c r="V96" s="95"/>
      <c r="W96" s="94">
        <v>0</v>
      </c>
      <c r="X96" s="374"/>
      <c r="Y96" s="377"/>
    </row>
    <row r="97" spans="1:25" ht="33" customHeight="1" x14ac:dyDescent="0.2">
      <c r="A97" s="270"/>
      <c r="B97" s="382"/>
      <c r="C97" s="270"/>
      <c r="D97" s="165"/>
      <c r="E97" s="241"/>
      <c r="F97" s="241"/>
      <c r="G97" s="165"/>
      <c r="H97" s="165"/>
      <c r="I97" s="165"/>
      <c r="J97" s="165"/>
      <c r="K97" s="165"/>
      <c r="L97" s="165"/>
      <c r="M97" s="165"/>
      <c r="N97" s="165"/>
      <c r="O97" s="165"/>
      <c r="P97" s="377"/>
      <c r="Q97" s="165"/>
      <c r="R97" s="165"/>
      <c r="S97" s="165"/>
      <c r="T97" s="93" t="s">
        <v>25</v>
      </c>
      <c r="U97" s="95"/>
      <c r="V97" s="95"/>
      <c r="W97" s="94">
        <v>0</v>
      </c>
      <c r="X97" s="374"/>
      <c r="Y97" s="377"/>
    </row>
    <row r="98" spans="1:25" ht="33" customHeight="1" x14ac:dyDescent="0.2">
      <c r="A98" s="270"/>
      <c r="B98" s="382"/>
      <c r="C98" s="270"/>
      <c r="D98" s="165"/>
      <c r="E98" s="241"/>
      <c r="F98" s="241"/>
      <c r="G98" s="165"/>
      <c r="H98" s="165"/>
      <c r="I98" s="165"/>
      <c r="J98" s="165"/>
      <c r="K98" s="165"/>
      <c r="L98" s="165"/>
      <c r="M98" s="165"/>
      <c r="N98" s="165"/>
      <c r="O98" s="165"/>
      <c r="P98" s="378"/>
      <c r="Q98" s="165"/>
      <c r="R98" s="165"/>
      <c r="S98" s="165"/>
      <c r="T98" s="93" t="s">
        <v>26</v>
      </c>
      <c r="U98" s="95"/>
      <c r="V98" s="95"/>
      <c r="W98" s="94">
        <v>0</v>
      </c>
      <c r="X98" s="375"/>
      <c r="Y98" s="378"/>
    </row>
    <row r="99" spans="1:25" ht="15.75" customHeight="1" x14ac:dyDescent="0.2">
      <c r="A99" s="212" t="s">
        <v>68</v>
      </c>
      <c r="B99" s="165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3">
        <f>SUM(U3:U98)</f>
        <v>4600000000</v>
      </c>
      <c r="V99" s="163">
        <f>SUM(V3:V98)</f>
        <v>800000000</v>
      </c>
      <c r="W99" s="163">
        <f t="shared" ref="W99:W100" si="0">U99+V99</f>
        <v>5400000000</v>
      </c>
      <c r="X99" s="163"/>
      <c r="Y99" s="163"/>
    </row>
    <row r="100" spans="1:2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5">
        <v>4600000000</v>
      </c>
      <c r="V100" s="5">
        <v>800000000</v>
      </c>
      <c r="W100" s="5">
        <f t="shared" si="0"/>
        <v>5400000000</v>
      </c>
      <c r="X100" s="5"/>
      <c r="Y100" s="5"/>
    </row>
    <row r="101" spans="1:2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</sheetData>
  <mergeCells count="235">
    <mergeCell ref="A99:T99"/>
    <mergeCell ref="S87:S90"/>
    <mergeCell ref="Y87:Y90"/>
    <mergeCell ref="N91:N94"/>
    <mergeCell ref="O91:O94"/>
    <mergeCell ref="P91:P94"/>
    <mergeCell ref="Q91:Q94"/>
    <mergeCell ref="R91:R94"/>
    <mergeCell ref="S91:S94"/>
    <mergeCell ref="Y91:Y94"/>
    <mergeCell ref="K83:K98"/>
    <mergeCell ref="L83:L98"/>
    <mergeCell ref="M83:M98"/>
    <mergeCell ref="A3:A98"/>
    <mergeCell ref="B3:B98"/>
    <mergeCell ref="C3:C98"/>
    <mergeCell ref="N83:N86"/>
    <mergeCell ref="O83:O86"/>
    <mergeCell ref="P83:P86"/>
    <mergeCell ref="N95:N98"/>
    <mergeCell ref="O95:O98"/>
    <mergeCell ref="P95:P98"/>
    <mergeCell ref="Q95:Q98"/>
    <mergeCell ref="M67:M82"/>
    <mergeCell ref="Q83:Q86"/>
    <mergeCell ref="R83:R86"/>
    <mergeCell ref="S83:S86"/>
    <mergeCell ref="X83:X98"/>
    <mergeCell ref="Y83:Y86"/>
    <mergeCell ref="N87:N90"/>
    <mergeCell ref="O87:O90"/>
    <mergeCell ref="P87:P90"/>
    <mergeCell ref="Y95:Y98"/>
    <mergeCell ref="X67:X82"/>
    <mergeCell ref="Y67:Y70"/>
    <mergeCell ref="N71:N74"/>
    <mergeCell ref="O71:O74"/>
    <mergeCell ref="P71:P74"/>
    <mergeCell ref="Q71:Q74"/>
    <mergeCell ref="R71:R74"/>
    <mergeCell ref="N67:N70"/>
    <mergeCell ref="O67:O70"/>
    <mergeCell ref="P67:P70"/>
    <mergeCell ref="N79:N82"/>
    <mergeCell ref="O79:O82"/>
    <mergeCell ref="P79:P82"/>
    <mergeCell ref="S71:S74"/>
    <mergeCell ref="Y71:Y74"/>
    <mergeCell ref="N75:N78"/>
    <mergeCell ref="O75:O78"/>
    <mergeCell ref="P75:P78"/>
    <mergeCell ref="Q75:Q78"/>
    <mergeCell ref="Y75:Y78"/>
    <mergeCell ref="Q79:Q82"/>
    <mergeCell ref="R79:R82"/>
    <mergeCell ref="S79:S82"/>
    <mergeCell ref="Y79:Y82"/>
    <mergeCell ref="R75:R78"/>
    <mergeCell ref="S75:S78"/>
    <mergeCell ref="D67:D98"/>
    <mergeCell ref="E67:E82"/>
    <mergeCell ref="F67:F82"/>
    <mergeCell ref="G67:G82"/>
    <mergeCell ref="H67:H82"/>
    <mergeCell ref="I67:I82"/>
    <mergeCell ref="J67:J82"/>
    <mergeCell ref="Q87:Q90"/>
    <mergeCell ref="R87:R90"/>
    <mergeCell ref="Q67:Q70"/>
    <mergeCell ref="R67:R70"/>
    <mergeCell ref="S67:S70"/>
    <mergeCell ref="R95:R98"/>
    <mergeCell ref="S95:S98"/>
    <mergeCell ref="E83:E98"/>
    <mergeCell ref="F83:F98"/>
    <mergeCell ref="G83:G98"/>
    <mergeCell ref="H83:H98"/>
    <mergeCell ref="I83:I98"/>
    <mergeCell ref="J83:J98"/>
    <mergeCell ref="K67:K82"/>
    <mergeCell ref="L67:L82"/>
    <mergeCell ref="M55:M66"/>
    <mergeCell ref="G55:G66"/>
    <mergeCell ref="H55:H66"/>
    <mergeCell ref="I55:I66"/>
    <mergeCell ref="J55:J66"/>
    <mergeCell ref="K55:K66"/>
    <mergeCell ref="L55:L66"/>
    <mergeCell ref="D3:D66"/>
    <mergeCell ref="F3:F30"/>
    <mergeCell ref="E55:E66"/>
    <mergeCell ref="F55:F66"/>
    <mergeCell ref="M31:M54"/>
    <mergeCell ref="S55:S58"/>
    <mergeCell ref="X55:X66"/>
    <mergeCell ref="Y55:Y58"/>
    <mergeCell ref="N59:N62"/>
    <mergeCell ref="O59:O62"/>
    <mergeCell ref="P59:P62"/>
    <mergeCell ref="Q59:Q62"/>
    <mergeCell ref="R59:R62"/>
    <mergeCell ref="S59:S62"/>
    <mergeCell ref="Y59:Y62"/>
    <mergeCell ref="N55:N58"/>
    <mergeCell ref="O55:O58"/>
    <mergeCell ref="P55:P58"/>
    <mergeCell ref="Q55:Q58"/>
    <mergeCell ref="R55:R58"/>
    <mergeCell ref="N63:N66"/>
    <mergeCell ref="O63:O66"/>
    <mergeCell ref="P63:P66"/>
    <mergeCell ref="Q63:Q66"/>
    <mergeCell ref="R63:R66"/>
    <mergeCell ref="S63:S66"/>
    <mergeCell ref="Y63:Y66"/>
    <mergeCell ref="S43:S46"/>
    <mergeCell ref="Y43:Y46"/>
    <mergeCell ref="S47:S50"/>
    <mergeCell ref="Y47:Y50"/>
    <mergeCell ref="N51:N54"/>
    <mergeCell ref="O51:O54"/>
    <mergeCell ref="P51:P54"/>
    <mergeCell ref="Q51:Q54"/>
    <mergeCell ref="R51:R54"/>
    <mergeCell ref="S51:S54"/>
    <mergeCell ref="Y51:Y54"/>
    <mergeCell ref="N47:N50"/>
    <mergeCell ref="O47:O50"/>
    <mergeCell ref="P47:P50"/>
    <mergeCell ref="Q47:Q50"/>
    <mergeCell ref="R47:R50"/>
    <mergeCell ref="Q31:Q34"/>
    <mergeCell ref="R31:R34"/>
    <mergeCell ref="N43:N46"/>
    <mergeCell ref="O43:O46"/>
    <mergeCell ref="P43:P46"/>
    <mergeCell ref="Q43:Q46"/>
    <mergeCell ref="S31:S34"/>
    <mergeCell ref="X31:X54"/>
    <mergeCell ref="Y31:Y34"/>
    <mergeCell ref="N35:N38"/>
    <mergeCell ref="O35:O38"/>
    <mergeCell ref="P35:P38"/>
    <mergeCell ref="Q35:Q38"/>
    <mergeCell ref="R35:R38"/>
    <mergeCell ref="S35:S38"/>
    <mergeCell ref="Y35:Y38"/>
    <mergeCell ref="N39:N42"/>
    <mergeCell ref="O39:O42"/>
    <mergeCell ref="P39:P42"/>
    <mergeCell ref="Q39:Q42"/>
    <mergeCell ref="R39:R42"/>
    <mergeCell ref="S39:S42"/>
    <mergeCell ref="Y39:Y42"/>
    <mergeCell ref="R43:R46"/>
    <mergeCell ref="H3:H30"/>
    <mergeCell ref="I3:I30"/>
    <mergeCell ref="J3:J30"/>
    <mergeCell ref="K3:K30"/>
    <mergeCell ref="L3:L30"/>
    <mergeCell ref="E3:E30"/>
    <mergeCell ref="N31:N34"/>
    <mergeCell ref="O31:O34"/>
    <mergeCell ref="P31:P34"/>
    <mergeCell ref="N23:N26"/>
    <mergeCell ref="O23:O26"/>
    <mergeCell ref="P23:P26"/>
    <mergeCell ref="Q23:Q26"/>
    <mergeCell ref="R23:R26"/>
    <mergeCell ref="S23:S26"/>
    <mergeCell ref="Y23:Y26"/>
    <mergeCell ref="Y27:Y30"/>
    <mergeCell ref="E31:E54"/>
    <mergeCell ref="F31:F54"/>
    <mergeCell ref="G31:G54"/>
    <mergeCell ref="H31:H54"/>
    <mergeCell ref="I31:I54"/>
    <mergeCell ref="J31:J54"/>
    <mergeCell ref="K31:K54"/>
    <mergeCell ref="L31:L54"/>
    <mergeCell ref="N27:N30"/>
    <mergeCell ref="O27:O30"/>
    <mergeCell ref="P27:P30"/>
    <mergeCell ref="Q27:Q30"/>
    <mergeCell ref="R27:R30"/>
    <mergeCell ref="S27:S30"/>
    <mergeCell ref="M3:M30"/>
    <mergeCell ref="G3:G30"/>
    <mergeCell ref="S11:S14"/>
    <mergeCell ref="Y11:Y14"/>
    <mergeCell ref="R15:R18"/>
    <mergeCell ref="S15:S18"/>
    <mergeCell ref="Y15:Y18"/>
    <mergeCell ref="N19:N22"/>
    <mergeCell ref="O19:O22"/>
    <mergeCell ref="P19:P22"/>
    <mergeCell ref="Q19:Q22"/>
    <mergeCell ref="R19:R22"/>
    <mergeCell ref="S19:S22"/>
    <mergeCell ref="Y19:Y22"/>
    <mergeCell ref="S3:S6"/>
    <mergeCell ref="X3:X30"/>
    <mergeCell ref="Y3:Y6"/>
    <mergeCell ref="N7:N10"/>
    <mergeCell ref="O7:O10"/>
    <mergeCell ref="P7:P10"/>
    <mergeCell ref="Q7:Q10"/>
    <mergeCell ref="R7:R10"/>
    <mergeCell ref="S7:S10"/>
    <mergeCell ref="N3:N6"/>
    <mergeCell ref="O3:O6"/>
    <mergeCell ref="P3:P6"/>
    <mergeCell ref="Q3:Q6"/>
    <mergeCell ref="R3:R6"/>
    <mergeCell ref="N15:N18"/>
    <mergeCell ref="O15:O18"/>
    <mergeCell ref="P15:P18"/>
    <mergeCell ref="Q15:Q18"/>
    <mergeCell ref="Y7:Y10"/>
    <mergeCell ref="N11:N14"/>
    <mergeCell ref="O11:O14"/>
    <mergeCell ref="P11:P14"/>
    <mergeCell ref="Q11:Q14"/>
    <mergeCell ref="R11:R14"/>
    <mergeCell ref="G1:G2"/>
    <mergeCell ref="H1:M1"/>
    <mergeCell ref="N1:N2"/>
    <mergeCell ref="O1:S1"/>
    <mergeCell ref="T1:W1"/>
    <mergeCell ref="A1:A2"/>
    <mergeCell ref="B1:B2"/>
    <mergeCell ref="C1:C2"/>
    <mergeCell ref="D1:D2"/>
    <mergeCell ref="E1:E2"/>
    <mergeCell ref="F1:F2"/>
  </mergeCells>
  <pageMargins left="0.7" right="0.7" top="0.75" bottom="0.75" header="0" footer="0"/>
  <pageSetup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7"/>
  <sheetViews>
    <sheetView zoomScale="90" zoomScaleNormal="90" workbookViewId="0">
      <pane xSplit="2" ySplit="2" topLeftCell="C3" activePane="bottomRight" state="frozen"/>
      <selection pane="topRight" activeCell="D1" sqref="D1"/>
      <selection pane="bottomLeft" activeCell="A6" sqref="A6"/>
      <selection pane="bottomRight" activeCell="AC29" sqref="AC29"/>
    </sheetView>
  </sheetViews>
  <sheetFormatPr baseColWidth="10" defaultColWidth="12.625" defaultRowHeight="15" customHeight="1" x14ac:dyDescent="0.2"/>
  <cols>
    <col min="1" max="2" width="26.25" style="2" customWidth="1"/>
    <col min="3" max="3" width="32" style="2" customWidth="1"/>
    <col min="4" max="6" width="37.125" style="2" customWidth="1"/>
    <col min="7" max="12" width="11.75" style="2" customWidth="1"/>
    <col min="13" max="13" width="14.625" style="2" customWidth="1"/>
    <col min="14" max="14" width="34.5" style="2" customWidth="1"/>
    <col min="15" max="19" width="15.375" style="2" customWidth="1"/>
    <col min="20" max="20" width="30.875" style="2" customWidth="1"/>
    <col min="21" max="22" width="21.875" style="2" customWidth="1"/>
    <col min="23" max="25" width="22.5" style="2" customWidth="1"/>
    <col min="26" max="16384" width="12.625" style="2"/>
  </cols>
  <sheetData>
    <row r="1" spans="1:25" ht="15" customHeight="1" x14ac:dyDescent="0.2">
      <c r="A1" s="173" t="s">
        <v>0</v>
      </c>
      <c r="B1" s="175" t="s">
        <v>1</v>
      </c>
      <c r="C1" s="177" t="s">
        <v>2</v>
      </c>
      <c r="D1" s="178" t="s">
        <v>3</v>
      </c>
      <c r="E1" s="179" t="s">
        <v>4</v>
      </c>
      <c r="F1" s="179" t="s">
        <v>5</v>
      </c>
      <c r="G1" s="179" t="s">
        <v>6</v>
      </c>
      <c r="H1" s="180" t="s">
        <v>7</v>
      </c>
      <c r="I1" s="181"/>
      <c r="J1" s="181"/>
      <c r="K1" s="181"/>
      <c r="L1" s="181"/>
      <c r="M1" s="182"/>
      <c r="N1" s="179" t="s">
        <v>8</v>
      </c>
      <c r="O1" s="180" t="s">
        <v>9</v>
      </c>
      <c r="P1" s="181"/>
      <c r="Q1" s="181"/>
      <c r="R1" s="181"/>
      <c r="S1" s="182"/>
      <c r="T1" s="383" t="s">
        <v>10</v>
      </c>
      <c r="U1" s="181"/>
      <c r="V1" s="181"/>
      <c r="W1" s="181"/>
      <c r="X1" s="181"/>
      <c r="Y1" s="182"/>
    </row>
    <row r="2" spans="1:25" ht="15.75" thickBot="1" x14ac:dyDescent="0.25">
      <c r="A2" s="253"/>
      <c r="B2" s="254"/>
      <c r="C2" s="253"/>
      <c r="D2" s="254"/>
      <c r="E2" s="254"/>
      <c r="F2" s="254"/>
      <c r="G2" s="254"/>
      <c r="H2" s="6">
        <v>2019</v>
      </c>
      <c r="I2" s="6">
        <v>2020</v>
      </c>
      <c r="J2" s="6">
        <v>2021</v>
      </c>
      <c r="K2" s="6">
        <v>2022</v>
      </c>
      <c r="L2" s="6">
        <v>2023</v>
      </c>
      <c r="M2" s="6" t="s">
        <v>11</v>
      </c>
      <c r="N2" s="254"/>
      <c r="O2" s="6">
        <v>2019</v>
      </c>
      <c r="P2" s="6">
        <v>2020</v>
      </c>
      <c r="Q2" s="6">
        <v>2021</v>
      </c>
      <c r="R2" s="6">
        <v>2022</v>
      </c>
      <c r="S2" s="6">
        <v>2023</v>
      </c>
      <c r="T2" s="7" t="s">
        <v>12</v>
      </c>
      <c r="U2" s="7" t="s">
        <v>13</v>
      </c>
      <c r="V2" s="7" t="s">
        <v>14</v>
      </c>
      <c r="W2" s="8" t="s">
        <v>15</v>
      </c>
      <c r="X2" s="7" t="s">
        <v>16</v>
      </c>
      <c r="Y2" s="7" t="s">
        <v>8</v>
      </c>
    </row>
    <row r="3" spans="1:25" ht="15" hidden="1" customHeight="1" x14ac:dyDescent="0.2">
      <c r="A3" s="418" t="s">
        <v>279</v>
      </c>
      <c r="B3" s="421">
        <v>2018011001028</v>
      </c>
      <c r="C3" s="418" t="s">
        <v>258</v>
      </c>
      <c r="D3" s="413" t="s">
        <v>259</v>
      </c>
      <c r="E3" s="300" t="s">
        <v>189</v>
      </c>
      <c r="F3" s="300" t="s">
        <v>190</v>
      </c>
      <c r="G3" s="286" t="s">
        <v>21</v>
      </c>
      <c r="H3" s="286">
        <v>2</v>
      </c>
      <c r="I3" s="286">
        <v>2</v>
      </c>
      <c r="J3" s="286">
        <v>2</v>
      </c>
      <c r="K3" s="286">
        <v>2</v>
      </c>
      <c r="L3" s="286">
        <v>1</v>
      </c>
      <c r="M3" s="286">
        <f>SUM(H3:L3)</f>
        <v>9</v>
      </c>
      <c r="N3" s="393" t="s">
        <v>260</v>
      </c>
      <c r="O3" s="394">
        <v>187500000</v>
      </c>
      <c r="P3" s="394">
        <v>395300000</v>
      </c>
      <c r="Q3" s="391">
        <v>408344900</v>
      </c>
      <c r="R3" s="391">
        <v>421820282</v>
      </c>
      <c r="S3" s="391">
        <v>447620481</v>
      </c>
      <c r="T3" s="9" t="s">
        <v>23</v>
      </c>
      <c r="U3" s="10"/>
      <c r="V3" s="10"/>
      <c r="W3" s="11">
        <v>0</v>
      </c>
      <c r="X3" s="388">
        <v>1469269460</v>
      </c>
      <c r="Y3" s="391">
        <v>0</v>
      </c>
    </row>
    <row r="4" spans="1:25" ht="15" hidden="1" customHeight="1" x14ac:dyDescent="0.2">
      <c r="A4" s="419"/>
      <c r="B4" s="422"/>
      <c r="C4" s="419"/>
      <c r="D4" s="414"/>
      <c r="E4" s="277"/>
      <c r="F4" s="277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42" t="s">
        <v>24</v>
      </c>
      <c r="U4" s="13"/>
      <c r="V4" s="13"/>
      <c r="W4" s="14">
        <v>0</v>
      </c>
      <c r="X4" s="389"/>
      <c r="Y4" s="386"/>
    </row>
    <row r="5" spans="1:25" ht="30" hidden="1" customHeight="1" x14ac:dyDescent="0.2">
      <c r="A5" s="419"/>
      <c r="B5" s="422"/>
      <c r="C5" s="419"/>
      <c r="D5" s="414"/>
      <c r="E5" s="277"/>
      <c r="F5" s="277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42" t="s">
        <v>25</v>
      </c>
      <c r="U5" s="13"/>
      <c r="V5" s="13"/>
      <c r="W5" s="14">
        <v>0</v>
      </c>
      <c r="X5" s="389"/>
      <c r="Y5" s="386"/>
    </row>
    <row r="6" spans="1:25" ht="15" hidden="1" customHeight="1" x14ac:dyDescent="0.2">
      <c r="A6" s="419"/>
      <c r="B6" s="422"/>
      <c r="C6" s="419"/>
      <c r="D6" s="414"/>
      <c r="E6" s="277"/>
      <c r="F6" s="277"/>
      <c r="G6" s="176"/>
      <c r="H6" s="176"/>
      <c r="I6" s="176"/>
      <c r="J6" s="176"/>
      <c r="K6" s="176"/>
      <c r="L6" s="176"/>
      <c r="M6" s="176"/>
      <c r="N6" s="281"/>
      <c r="O6" s="281"/>
      <c r="P6" s="281"/>
      <c r="Q6" s="281"/>
      <c r="R6" s="281"/>
      <c r="S6" s="281"/>
      <c r="T6" s="43" t="s">
        <v>26</v>
      </c>
      <c r="U6" s="44"/>
      <c r="V6" s="44"/>
      <c r="W6" s="88">
        <v>0</v>
      </c>
      <c r="X6" s="389"/>
      <c r="Y6" s="387"/>
    </row>
    <row r="7" spans="1:25" ht="15" hidden="1" customHeight="1" x14ac:dyDescent="0.2">
      <c r="A7" s="419"/>
      <c r="B7" s="422"/>
      <c r="C7" s="419"/>
      <c r="D7" s="414"/>
      <c r="E7" s="277"/>
      <c r="F7" s="277"/>
      <c r="G7" s="176"/>
      <c r="H7" s="176"/>
      <c r="I7" s="176"/>
      <c r="J7" s="176"/>
      <c r="K7" s="176"/>
      <c r="L7" s="176"/>
      <c r="M7" s="176"/>
      <c r="N7" s="392" t="s">
        <v>261</v>
      </c>
      <c r="O7" s="384">
        <v>159825079</v>
      </c>
      <c r="P7" s="384">
        <v>36300000</v>
      </c>
      <c r="Q7" s="385">
        <v>37497900</v>
      </c>
      <c r="R7" s="385">
        <v>38735331</v>
      </c>
      <c r="S7" s="385">
        <v>95608258</v>
      </c>
      <c r="T7" s="12" t="s">
        <v>23</v>
      </c>
      <c r="U7" s="13"/>
      <c r="V7" s="13"/>
      <c r="W7" s="14">
        <v>0</v>
      </c>
      <c r="X7" s="389"/>
      <c r="Y7" s="385">
        <v>0</v>
      </c>
    </row>
    <row r="8" spans="1:25" ht="15" hidden="1" customHeight="1" x14ac:dyDescent="0.2">
      <c r="A8" s="419"/>
      <c r="B8" s="422"/>
      <c r="C8" s="419"/>
      <c r="D8" s="414"/>
      <c r="E8" s="277"/>
      <c r="F8" s="277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42" t="s">
        <v>24</v>
      </c>
      <c r="U8" s="13"/>
      <c r="V8" s="13"/>
      <c r="W8" s="14">
        <v>0</v>
      </c>
      <c r="X8" s="389"/>
      <c r="Y8" s="386"/>
    </row>
    <row r="9" spans="1:25" ht="30" hidden="1" customHeight="1" x14ac:dyDescent="0.2">
      <c r="A9" s="419"/>
      <c r="B9" s="422"/>
      <c r="C9" s="419"/>
      <c r="D9" s="414"/>
      <c r="E9" s="277"/>
      <c r="F9" s="277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42" t="s">
        <v>25</v>
      </c>
      <c r="U9" s="13"/>
      <c r="V9" s="13"/>
      <c r="W9" s="14">
        <v>0</v>
      </c>
      <c r="X9" s="389"/>
      <c r="Y9" s="386"/>
    </row>
    <row r="10" spans="1:25" ht="15" hidden="1" customHeight="1" x14ac:dyDescent="0.2">
      <c r="A10" s="419"/>
      <c r="B10" s="422"/>
      <c r="C10" s="419"/>
      <c r="D10" s="414"/>
      <c r="E10" s="277"/>
      <c r="F10" s="277"/>
      <c r="G10" s="176"/>
      <c r="H10" s="176"/>
      <c r="I10" s="176"/>
      <c r="J10" s="176"/>
      <c r="K10" s="176"/>
      <c r="L10" s="176"/>
      <c r="M10" s="176"/>
      <c r="N10" s="281"/>
      <c r="O10" s="281"/>
      <c r="P10" s="281"/>
      <c r="Q10" s="281"/>
      <c r="R10" s="281"/>
      <c r="S10" s="281"/>
      <c r="T10" s="43" t="s">
        <v>26</v>
      </c>
      <c r="U10" s="44"/>
      <c r="V10" s="44"/>
      <c r="W10" s="88">
        <v>0</v>
      </c>
      <c r="X10" s="389"/>
      <c r="Y10" s="387"/>
    </row>
    <row r="11" spans="1:25" ht="15" hidden="1" customHeight="1" x14ac:dyDescent="0.2">
      <c r="A11" s="419"/>
      <c r="B11" s="422"/>
      <c r="C11" s="419"/>
      <c r="D11" s="414"/>
      <c r="E11" s="277"/>
      <c r="F11" s="277"/>
      <c r="G11" s="176"/>
      <c r="H11" s="176"/>
      <c r="I11" s="176"/>
      <c r="J11" s="176"/>
      <c r="K11" s="176"/>
      <c r="L11" s="176"/>
      <c r="M11" s="176"/>
      <c r="N11" s="392" t="s">
        <v>262</v>
      </c>
      <c r="O11" s="384">
        <v>30250000</v>
      </c>
      <c r="P11" s="384">
        <v>59400000</v>
      </c>
      <c r="Q11" s="385">
        <v>61360200</v>
      </c>
      <c r="R11" s="385">
        <v>63385087</v>
      </c>
      <c r="S11" s="385">
        <v>74951456</v>
      </c>
      <c r="T11" s="12" t="s">
        <v>23</v>
      </c>
      <c r="U11" s="13"/>
      <c r="V11" s="13"/>
      <c r="W11" s="14">
        <v>0</v>
      </c>
      <c r="X11" s="389"/>
      <c r="Y11" s="385">
        <v>0</v>
      </c>
    </row>
    <row r="12" spans="1:25" ht="15" hidden="1" customHeight="1" x14ac:dyDescent="0.2">
      <c r="A12" s="419"/>
      <c r="B12" s="422"/>
      <c r="C12" s="419"/>
      <c r="D12" s="414"/>
      <c r="E12" s="277"/>
      <c r="F12" s="277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42" t="s">
        <v>24</v>
      </c>
      <c r="U12" s="13"/>
      <c r="V12" s="13"/>
      <c r="W12" s="14">
        <v>0</v>
      </c>
      <c r="X12" s="389"/>
      <c r="Y12" s="386"/>
    </row>
    <row r="13" spans="1:25" ht="30" hidden="1" customHeight="1" x14ac:dyDescent="0.2">
      <c r="A13" s="419"/>
      <c r="B13" s="422"/>
      <c r="C13" s="419"/>
      <c r="D13" s="414"/>
      <c r="E13" s="277"/>
      <c r="F13" s="277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42" t="s">
        <v>25</v>
      </c>
      <c r="U13" s="13"/>
      <c r="V13" s="13"/>
      <c r="W13" s="14">
        <v>0</v>
      </c>
      <c r="X13" s="389"/>
      <c r="Y13" s="386"/>
    </row>
    <row r="14" spans="1:25" ht="15" hidden="1" customHeight="1" x14ac:dyDescent="0.2">
      <c r="A14" s="419"/>
      <c r="B14" s="422"/>
      <c r="C14" s="419"/>
      <c r="D14" s="414"/>
      <c r="E14" s="277"/>
      <c r="F14" s="277"/>
      <c r="G14" s="176"/>
      <c r="H14" s="176"/>
      <c r="I14" s="176"/>
      <c r="J14" s="176"/>
      <c r="K14" s="176"/>
      <c r="L14" s="176"/>
      <c r="M14" s="176"/>
      <c r="N14" s="281"/>
      <c r="O14" s="281"/>
      <c r="P14" s="281"/>
      <c r="Q14" s="281"/>
      <c r="R14" s="281"/>
      <c r="S14" s="281"/>
      <c r="T14" s="43" t="s">
        <v>26</v>
      </c>
      <c r="U14" s="44"/>
      <c r="V14" s="44"/>
      <c r="W14" s="88">
        <v>0</v>
      </c>
      <c r="X14" s="389"/>
      <c r="Y14" s="387"/>
    </row>
    <row r="15" spans="1:25" ht="15" hidden="1" customHeight="1" x14ac:dyDescent="0.2">
      <c r="A15" s="419"/>
      <c r="B15" s="422"/>
      <c r="C15" s="419"/>
      <c r="D15" s="414"/>
      <c r="E15" s="277"/>
      <c r="F15" s="277"/>
      <c r="G15" s="176"/>
      <c r="H15" s="176"/>
      <c r="I15" s="176"/>
      <c r="J15" s="176"/>
      <c r="K15" s="176"/>
      <c r="L15" s="176"/>
      <c r="M15" s="176"/>
      <c r="N15" s="392" t="s">
        <v>263</v>
      </c>
      <c r="O15" s="384">
        <v>210478921</v>
      </c>
      <c r="P15" s="384">
        <v>297000000</v>
      </c>
      <c r="Q15" s="385">
        <v>306801000</v>
      </c>
      <c r="R15" s="385">
        <v>316925433</v>
      </c>
      <c r="S15" s="385">
        <v>750744940</v>
      </c>
      <c r="T15" s="12" t="s">
        <v>23</v>
      </c>
      <c r="U15" s="13"/>
      <c r="V15" s="13"/>
      <c r="W15" s="14">
        <v>0</v>
      </c>
      <c r="X15" s="389"/>
      <c r="Y15" s="385">
        <v>0</v>
      </c>
    </row>
    <row r="16" spans="1:25" ht="15" hidden="1" customHeight="1" x14ac:dyDescent="0.2">
      <c r="A16" s="419"/>
      <c r="B16" s="422"/>
      <c r="C16" s="419"/>
      <c r="D16" s="414"/>
      <c r="E16" s="277"/>
      <c r="F16" s="277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42" t="s">
        <v>24</v>
      </c>
      <c r="U16" s="13"/>
      <c r="V16" s="13"/>
      <c r="W16" s="14">
        <v>0</v>
      </c>
      <c r="X16" s="389"/>
      <c r="Y16" s="386"/>
    </row>
    <row r="17" spans="1:25" ht="30" hidden="1" customHeight="1" x14ac:dyDescent="0.2">
      <c r="A17" s="419"/>
      <c r="B17" s="422"/>
      <c r="C17" s="419"/>
      <c r="D17" s="414"/>
      <c r="E17" s="277"/>
      <c r="F17" s="277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42" t="s">
        <v>25</v>
      </c>
      <c r="U17" s="13"/>
      <c r="V17" s="13"/>
      <c r="W17" s="14">
        <v>0</v>
      </c>
      <c r="X17" s="389"/>
      <c r="Y17" s="386"/>
    </row>
    <row r="18" spans="1:25" ht="15.75" hidden="1" customHeight="1" x14ac:dyDescent="0.2">
      <c r="A18" s="419"/>
      <c r="B18" s="422"/>
      <c r="C18" s="419"/>
      <c r="D18" s="414"/>
      <c r="E18" s="277"/>
      <c r="F18" s="277"/>
      <c r="G18" s="176"/>
      <c r="H18" s="176"/>
      <c r="I18" s="176"/>
      <c r="J18" s="176"/>
      <c r="K18" s="176"/>
      <c r="L18" s="176"/>
      <c r="M18" s="176"/>
      <c r="N18" s="281"/>
      <c r="O18" s="281"/>
      <c r="P18" s="281"/>
      <c r="Q18" s="281"/>
      <c r="R18" s="281"/>
      <c r="S18" s="281"/>
      <c r="T18" s="43" t="s">
        <v>26</v>
      </c>
      <c r="U18" s="44"/>
      <c r="V18" s="44"/>
      <c r="W18" s="88">
        <v>0</v>
      </c>
      <c r="X18" s="389"/>
      <c r="Y18" s="387"/>
    </row>
    <row r="19" spans="1:25" ht="29.25" customHeight="1" x14ac:dyDescent="0.2">
      <c r="A19" s="419"/>
      <c r="B19" s="422"/>
      <c r="C19" s="419"/>
      <c r="D19" s="414"/>
      <c r="E19" s="277"/>
      <c r="F19" s="277"/>
      <c r="G19" s="176"/>
      <c r="H19" s="176"/>
      <c r="I19" s="176"/>
      <c r="J19" s="176"/>
      <c r="K19" s="176"/>
      <c r="L19" s="176"/>
      <c r="M19" s="176"/>
      <c r="N19" s="395" t="s">
        <v>264</v>
      </c>
      <c r="O19" s="385"/>
      <c r="P19" s="385">
        <v>261998985</v>
      </c>
      <c r="Q19" s="385">
        <v>288198883.5</v>
      </c>
      <c r="R19" s="385">
        <v>317018771.85000002</v>
      </c>
      <c r="S19" s="385">
        <v>348720649.03500003</v>
      </c>
      <c r="T19" s="12" t="s">
        <v>23</v>
      </c>
      <c r="U19" s="89">
        <v>218298985</v>
      </c>
      <c r="V19" s="13"/>
      <c r="W19" s="14">
        <v>218298985</v>
      </c>
      <c r="X19" s="389"/>
      <c r="Y19" s="398">
        <v>261998985</v>
      </c>
    </row>
    <row r="20" spans="1:25" ht="29.25" customHeight="1" x14ac:dyDescent="0.2">
      <c r="A20" s="419"/>
      <c r="B20" s="422"/>
      <c r="C20" s="419"/>
      <c r="D20" s="414"/>
      <c r="E20" s="277"/>
      <c r="F20" s="277"/>
      <c r="G20" s="176"/>
      <c r="H20" s="176"/>
      <c r="I20" s="176"/>
      <c r="J20" s="176"/>
      <c r="K20" s="176"/>
      <c r="L20" s="176"/>
      <c r="M20" s="176"/>
      <c r="N20" s="396"/>
      <c r="O20" s="176"/>
      <c r="P20" s="176"/>
      <c r="Q20" s="386"/>
      <c r="R20" s="386"/>
      <c r="S20" s="386"/>
      <c r="T20" s="42" t="s">
        <v>24</v>
      </c>
      <c r="U20" s="13"/>
      <c r="V20" s="13"/>
      <c r="W20" s="14">
        <v>0</v>
      </c>
      <c r="X20" s="389"/>
      <c r="Y20" s="399"/>
    </row>
    <row r="21" spans="1:25" ht="29.25" customHeight="1" x14ac:dyDescent="0.2">
      <c r="A21" s="419"/>
      <c r="B21" s="422"/>
      <c r="C21" s="419"/>
      <c r="D21" s="414"/>
      <c r="E21" s="277"/>
      <c r="F21" s="277"/>
      <c r="G21" s="176"/>
      <c r="H21" s="176"/>
      <c r="I21" s="176"/>
      <c r="J21" s="176"/>
      <c r="K21" s="176"/>
      <c r="L21" s="176"/>
      <c r="M21" s="176"/>
      <c r="N21" s="396"/>
      <c r="O21" s="176"/>
      <c r="P21" s="176"/>
      <c r="Q21" s="386"/>
      <c r="R21" s="386"/>
      <c r="S21" s="386"/>
      <c r="T21" s="42" t="s">
        <v>25</v>
      </c>
      <c r="U21" s="13"/>
      <c r="V21" s="13">
        <v>10000000</v>
      </c>
      <c r="W21" s="14">
        <v>10000000</v>
      </c>
      <c r="X21" s="389"/>
      <c r="Y21" s="399"/>
    </row>
    <row r="22" spans="1:25" ht="29.25" customHeight="1" x14ac:dyDescent="0.2">
      <c r="A22" s="419"/>
      <c r="B22" s="422"/>
      <c r="C22" s="419"/>
      <c r="D22" s="414"/>
      <c r="E22" s="277"/>
      <c r="F22" s="277"/>
      <c r="G22" s="176"/>
      <c r="H22" s="176"/>
      <c r="I22" s="176"/>
      <c r="J22" s="176"/>
      <c r="K22" s="176"/>
      <c r="L22" s="176"/>
      <c r="M22" s="176"/>
      <c r="N22" s="397"/>
      <c r="O22" s="281"/>
      <c r="P22" s="281"/>
      <c r="Q22" s="387"/>
      <c r="R22" s="387"/>
      <c r="S22" s="387"/>
      <c r="T22" s="43" t="s">
        <v>26</v>
      </c>
      <c r="U22" s="44">
        <v>33700000</v>
      </c>
      <c r="V22" s="44"/>
      <c r="W22" s="88">
        <v>33700000</v>
      </c>
      <c r="X22" s="389"/>
      <c r="Y22" s="400"/>
    </row>
    <row r="23" spans="1:25" ht="29.25" customHeight="1" x14ac:dyDescent="0.2">
      <c r="A23" s="419"/>
      <c r="B23" s="422"/>
      <c r="C23" s="419"/>
      <c r="D23" s="414"/>
      <c r="E23" s="277"/>
      <c r="F23" s="277"/>
      <c r="G23" s="176"/>
      <c r="H23" s="176"/>
      <c r="I23" s="176"/>
      <c r="J23" s="176"/>
      <c r="K23" s="176"/>
      <c r="L23" s="176"/>
      <c r="M23" s="176"/>
      <c r="N23" s="395" t="s">
        <v>265</v>
      </c>
      <c r="O23" s="385"/>
      <c r="P23" s="385">
        <v>1043165983</v>
      </c>
      <c r="Q23" s="385">
        <v>1147482581.3000002</v>
      </c>
      <c r="R23" s="385">
        <v>1262230839.4300003</v>
      </c>
      <c r="S23" s="385">
        <v>1388453923.3730004</v>
      </c>
      <c r="T23" s="12" t="s">
        <v>23</v>
      </c>
      <c r="U23" s="13">
        <v>247915529</v>
      </c>
      <c r="V23" s="13"/>
      <c r="W23" s="14">
        <v>247915529</v>
      </c>
      <c r="X23" s="389"/>
      <c r="Y23" s="398">
        <v>1043165983</v>
      </c>
    </row>
    <row r="24" spans="1:25" ht="29.25" customHeight="1" x14ac:dyDescent="0.2">
      <c r="A24" s="419"/>
      <c r="B24" s="422"/>
      <c r="C24" s="419"/>
      <c r="D24" s="414"/>
      <c r="E24" s="277"/>
      <c r="F24" s="277"/>
      <c r="G24" s="176"/>
      <c r="H24" s="176"/>
      <c r="I24" s="176"/>
      <c r="J24" s="176"/>
      <c r="K24" s="176"/>
      <c r="L24" s="176"/>
      <c r="M24" s="176"/>
      <c r="N24" s="396"/>
      <c r="O24" s="176"/>
      <c r="P24" s="176"/>
      <c r="Q24" s="386"/>
      <c r="R24" s="386"/>
      <c r="S24" s="386"/>
      <c r="T24" s="42" t="s">
        <v>24</v>
      </c>
      <c r="U24" s="13"/>
      <c r="V24" s="13">
        <v>9200000</v>
      </c>
      <c r="W24" s="14">
        <v>9200000</v>
      </c>
      <c r="X24" s="389"/>
      <c r="Y24" s="399"/>
    </row>
    <row r="25" spans="1:25" ht="29.25" customHeight="1" x14ac:dyDescent="0.2">
      <c r="A25" s="419"/>
      <c r="B25" s="422"/>
      <c r="C25" s="419"/>
      <c r="D25" s="414"/>
      <c r="E25" s="277"/>
      <c r="F25" s="277"/>
      <c r="G25" s="176"/>
      <c r="H25" s="176"/>
      <c r="I25" s="176"/>
      <c r="J25" s="176"/>
      <c r="K25" s="176"/>
      <c r="L25" s="176"/>
      <c r="M25" s="176"/>
      <c r="N25" s="396"/>
      <c r="O25" s="176"/>
      <c r="P25" s="176"/>
      <c r="Q25" s="386"/>
      <c r="R25" s="386"/>
      <c r="S25" s="386"/>
      <c r="T25" s="42" t="s">
        <v>25</v>
      </c>
      <c r="U25" s="13">
        <v>143662454</v>
      </c>
      <c r="V25" s="13">
        <v>642388000</v>
      </c>
      <c r="W25" s="14">
        <v>786050454</v>
      </c>
      <c r="X25" s="389"/>
      <c r="Y25" s="399"/>
    </row>
    <row r="26" spans="1:25" ht="29.25" customHeight="1" x14ac:dyDescent="0.2">
      <c r="A26" s="419"/>
      <c r="B26" s="422"/>
      <c r="C26" s="419"/>
      <c r="D26" s="414"/>
      <c r="E26" s="277"/>
      <c r="F26" s="277"/>
      <c r="G26" s="176"/>
      <c r="H26" s="176"/>
      <c r="I26" s="176"/>
      <c r="J26" s="176"/>
      <c r="K26" s="176"/>
      <c r="L26" s="176"/>
      <c r="M26" s="176"/>
      <c r="N26" s="397"/>
      <c r="O26" s="281"/>
      <c r="P26" s="281"/>
      <c r="Q26" s="387"/>
      <c r="R26" s="387"/>
      <c r="S26" s="387"/>
      <c r="T26" s="43" t="s">
        <v>26</v>
      </c>
      <c r="U26" s="44"/>
      <c r="V26" s="44"/>
      <c r="W26" s="88">
        <v>0</v>
      </c>
      <c r="X26" s="389"/>
      <c r="Y26" s="400"/>
    </row>
    <row r="27" spans="1:25" ht="29.25" customHeight="1" x14ac:dyDescent="0.2">
      <c r="A27" s="419"/>
      <c r="B27" s="422"/>
      <c r="C27" s="419"/>
      <c r="D27" s="414"/>
      <c r="E27" s="277"/>
      <c r="F27" s="277"/>
      <c r="G27" s="176"/>
      <c r="H27" s="176"/>
      <c r="I27" s="176"/>
      <c r="J27" s="176"/>
      <c r="K27" s="176"/>
      <c r="L27" s="176"/>
      <c r="M27" s="176"/>
      <c r="N27" s="395" t="s">
        <v>266</v>
      </c>
      <c r="O27" s="385"/>
      <c r="P27" s="385">
        <v>164104492</v>
      </c>
      <c r="Q27" s="385">
        <v>180514941.20000002</v>
      </c>
      <c r="R27" s="385">
        <v>198566435.32000002</v>
      </c>
      <c r="S27" s="385">
        <v>218423078.85200003</v>
      </c>
      <c r="T27" s="12" t="s">
        <v>23</v>
      </c>
      <c r="U27" s="13">
        <v>125692492</v>
      </c>
      <c r="V27" s="13"/>
      <c r="W27" s="14">
        <v>125692492</v>
      </c>
      <c r="X27" s="389"/>
      <c r="Y27" s="398">
        <v>164104492</v>
      </c>
    </row>
    <row r="28" spans="1:25" ht="29.25" customHeight="1" x14ac:dyDescent="0.2">
      <c r="A28" s="419"/>
      <c r="B28" s="422"/>
      <c r="C28" s="419"/>
      <c r="D28" s="414"/>
      <c r="E28" s="277"/>
      <c r="F28" s="277"/>
      <c r="G28" s="176"/>
      <c r="H28" s="176"/>
      <c r="I28" s="176"/>
      <c r="J28" s="176"/>
      <c r="K28" s="176"/>
      <c r="L28" s="176"/>
      <c r="M28" s="176"/>
      <c r="N28" s="396"/>
      <c r="O28" s="176"/>
      <c r="P28" s="176"/>
      <c r="Q28" s="386"/>
      <c r="R28" s="386"/>
      <c r="S28" s="386"/>
      <c r="T28" s="42" t="s">
        <v>24</v>
      </c>
      <c r="U28" s="13"/>
      <c r="V28" s="13"/>
      <c r="W28" s="14">
        <v>0</v>
      </c>
      <c r="X28" s="389"/>
      <c r="Y28" s="399"/>
    </row>
    <row r="29" spans="1:25" ht="29.25" customHeight="1" x14ac:dyDescent="0.2">
      <c r="A29" s="419"/>
      <c r="B29" s="422"/>
      <c r="C29" s="419"/>
      <c r="D29" s="414"/>
      <c r="E29" s="277"/>
      <c r="F29" s="277"/>
      <c r="G29" s="176"/>
      <c r="H29" s="176"/>
      <c r="I29" s="176"/>
      <c r="J29" s="176"/>
      <c r="K29" s="176"/>
      <c r="L29" s="176"/>
      <c r="M29" s="176"/>
      <c r="N29" s="396"/>
      <c r="O29" s="176"/>
      <c r="P29" s="176"/>
      <c r="Q29" s="386"/>
      <c r="R29" s="386"/>
      <c r="S29" s="386"/>
      <c r="T29" s="42" t="s">
        <v>25</v>
      </c>
      <c r="U29" s="13"/>
      <c r="V29" s="13">
        <v>38412000</v>
      </c>
      <c r="W29" s="14">
        <v>38412000</v>
      </c>
      <c r="X29" s="389"/>
      <c r="Y29" s="399"/>
    </row>
    <row r="30" spans="1:25" ht="29.25" customHeight="1" thickBot="1" x14ac:dyDescent="0.25">
      <c r="A30" s="419"/>
      <c r="B30" s="422"/>
      <c r="C30" s="419"/>
      <c r="D30" s="415"/>
      <c r="E30" s="278"/>
      <c r="F30" s="278"/>
      <c r="G30" s="254"/>
      <c r="H30" s="254"/>
      <c r="I30" s="254"/>
      <c r="J30" s="254"/>
      <c r="K30" s="254"/>
      <c r="L30" s="254"/>
      <c r="M30" s="254"/>
      <c r="N30" s="401"/>
      <c r="O30" s="254"/>
      <c r="P30" s="254"/>
      <c r="Q30" s="387"/>
      <c r="R30" s="387"/>
      <c r="S30" s="387"/>
      <c r="T30" s="47" t="s">
        <v>26</v>
      </c>
      <c r="U30" s="48"/>
      <c r="V30" s="48"/>
      <c r="W30" s="90">
        <v>0</v>
      </c>
      <c r="X30" s="390"/>
      <c r="Y30" s="402"/>
    </row>
    <row r="31" spans="1:25" ht="29.25" hidden="1" customHeight="1" x14ac:dyDescent="0.2">
      <c r="A31" s="419"/>
      <c r="B31" s="422"/>
      <c r="C31" s="419"/>
      <c r="D31" s="413" t="s">
        <v>267</v>
      </c>
      <c r="E31" s="300" t="s">
        <v>268</v>
      </c>
      <c r="F31" s="405" t="s">
        <v>269</v>
      </c>
      <c r="G31" s="286" t="s">
        <v>21</v>
      </c>
      <c r="H31" s="286">
        <v>3</v>
      </c>
      <c r="I31" s="286">
        <v>2</v>
      </c>
      <c r="J31" s="286">
        <v>4</v>
      </c>
      <c r="K31" s="286">
        <v>3</v>
      </c>
      <c r="L31" s="286">
        <v>1</v>
      </c>
      <c r="M31" s="286">
        <f>SUM(H31:L31)</f>
        <v>13</v>
      </c>
      <c r="N31" s="409" t="s">
        <v>270</v>
      </c>
      <c r="O31" s="391">
        <v>22800000</v>
      </c>
      <c r="P31" s="391">
        <v>0</v>
      </c>
      <c r="Q31" s="385">
        <v>0</v>
      </c>
      <c r="R31" s="385">
        <v>0</v>
      </c>
      <c r="S31" s="385">
        <v>0</v>
      </c>
      <c r="T31" s="9" t="s">
        <v>23</v>
      </c>
      <c r="U31" s="10"/>
      <c r="V31" s="10"/>
      <c r="W31" s="11">
        <v>0</v>
      </c>
      <c r="X31" s="388">
        <v>50730540</v>
      </c>
      <c r="Y31" s="391">
        <v>0</v>
      </c>
    </row>
    <row r="32" spans="1:25" ht="29.25" hidden="1" customHeight="1" x14ac:dyDescent="0.2">
      <c r="A32" s="419"/>
      <c r="B32" s="422"/>
      <c r="C32" s="419"/>
      <c r="D32" s="414"/>
      <c r="E32" s="277"/>
      <c r="F32" s="277"/>
      <c r="G32" s="176"/>
      <c r="H32" s="176"/>
      <c r="I32" s="176"/>
      <c r="J32" s="176"/>
      <c r="K32" s="176"/>
      <c r="L32" s="176"/>
      <c r="M32" s="176"/>
      <c r="N32" s="410"/>
      <c r="O32" s="176"/>
      <c r="P32" s="176"/>
      <c r="Q32" s="386"/>
      <c r="R32" s="386"/>
      <c r="S32" s="386"/>
      <c r="T32" s="42" t="s">
        <v>24</v>
      </c>
      <c r="U32" s="13"/>
      <c r="V32" s="13"/>
      <c r="W32" s="14">
        <v>0</v>
      </c>
      <c r="X32" s="389"/>
      <c r="Y32" s="386"/>
    </row>
    <row r="33" spans="1:25" ht="29.25" hidden="1" customHeight="1" x14ac:dyDescent="0.2">
      <c r="A33" s="419"/>
      <c r="B33" s="422"/>
      <c r="C33" s="419"/>
      <c r="D33" s="414"/>
      <c r="E33" s="277"/>
      <c r="F33" s="277"/>
      <c r="G33" s="176"/>
      <c r="H33" s="176"/>
      <c r="I33" s="176"/>
      <c r="J33" s="176"/>
      <c r="K33" s="176"/>
      <c r="L33" s="176"/>
      <c r="M33" s="176"/>
      <c r="N33" s="410"/>
      <c r="O33" s="176"/>
      <c r="P33" s="176"/>
      <c r="Q33" s="386"/>
      <c r="R33" s="386"/>
      <c r="S33" s="386"/>
      <c r="T33" s="42" t="s">
        <v>25</v>
      </c>
      <c r="U33" s="13"/>
      <c r="V33" s="13"/>
      <c r="W33" s="14">
        <v>0</v>
      </c>
      <c r="X33" s="389"/>
      <c r="Y33" s="386"/>
    </row>
    <row r="34" spans="1:25" ht="29.25" hidden="1" customHeight="1" x14ac:dyDescent="0.2">
      <c r="A34" s="419"/>
      <c r="B34" s="422"/>
      <c r="C34" s="419"/>
      <c r="D34" s="414"/>
      <c r="E34" s="277"/>
      <c r="F34" s="277"/>
      <c r="G34" s="176"/>
      <c r="H34" s="176"/>
      <c r="I34" s="176"/>
      <c r="J34" s="176"/>
      <c r="K34" s="176"/>
      <c r="L34" s="176"/>
      <c r="M34" s="176"/>
      <c r="N34" s="411"/>
      <c r="O34" s="281"/>
      <c r="P34" s="281"/>
      <c r="Q34" s="387"/>
      <c r="R34" s="387"/>
      <c r="S34" s="387"/>
      <c r="T34" s="43" t="s">
        <v>26</v>
      </c>
      <c r="U34" s="44"/>
      <c r="V34" s="44"/>
      <c r="W34" s="88">
        <v>0</v>
      </c>
      <c r="X34" s="389"/>
      <c r="Y34" s="387"/>
    </row>
    <row r="35" spans="1:25" ht="29.25" hidden="1" customHeight="1" x14ac:dyDescent="0.2">
      <c r="A35" s="419"/>
      <c r="B35" s="422"/>
      <c r="C35" s="419"/>
      <c r="D35" s="414"/>
      <c r="E35" s="277"/>
      <c r="F35" s="277"/>
      <c r="G35" s="176"/>
      <c r="H35" s="176"/>
      <c r="I35" s="176"/>
      <c r="J35" s="176"/>
      <c r="K35" s="176"/>
      <c r="L35" s="176"/>
      <c r="M35" s="176"/>
      <c r="N35" s="412" t="s">
        <v>271</v>
      </c>
      <c r="O35" s="385">
        <v>30250000</v>
      </c>
      <c r="P35" s="385">
        <v>357260000</v>
      </c>
      <c r="Q35" s="385">
        <v>392986000.00000006</v>
      </c>
      <c r="R35" s="385">
        <v>432284600.00000012</v>
      </c>
      <c r="S35" s="385">
        <v>475513060.00000018</v>
      </c>
      <c r="T35" s="12" t="s">
        <v>23</v>
      </c>
      <c r="U35" s="13"/>
      <c r="V35" s="13"/>
      <c r="W35" s="14">
        <v>0</v>
      </c>
      <c r="X35" s="389"/>
      <c r="Y35" s="385">
        <v>0</v>
      </c>
    </row>
    <row r="36" spans="1:25" ht="29.25" hidden="1" customHeight="1" x14ac:dyDescent="0.2">
      <c r="A36" s="419"/>
      <c r="B36" s="422"/>
      <c r="C36" s="419"/>
      <c r="D36" s="414"/>
      <c r="E36" s="277"/>
      <c r="F36" s="277"/>
      <c r="G36" s="176"/>
      <c r="H36" s="176"/>
      <c r="I36" s="176"/>
      <c r="J36" s="176"/>
      <c r="K36" s="176"/>
      <c r="L36" s="176"/>
      <c r="M36" s="176"/>
      <c r="N36" s="410"/>
      <c r="O36" s="176"/>
      <c r="P36" s="176"/>
      <c r="Q36" s="386"/>
      <c r="R36" s="386"/>
      <c r="S36" s="386"/>
      <c r="T36" s="42" t="s">
        <v>24</v>
      </c>
      <c r="U36" s="13"/>
      <c r="V36" s="13"/>
      <c r="W36" s="14">
        <v>0</v>
      </c>
      <c r="X36" s="389"/>
      <c r="Y36" s="386"/>
    </row>
    <row r="37" spans="1:25" ht="29.25" hidden="1" customHeight="1" x14ac:dyDescent="0.2">
      <c r="A37" s="419"/>
      <c r="B37" s="422"/>
      <c r="C37" s="419"/>
      <c r="D37" s="414"/>
      <c r="E37" s="277"/>
      <c r="F37" s="277"/>
      <c r="G37" s="176"/>
      <c r="H37" s="176"/>
      <c r="I37" s="176"/>
      <c r="J37" s="176"/>
      <c r="K37" s="176"/>
      <c r="L37" s="176"/>
      <c r="M37" s="176"/>
      <c r="N37" s="410"/>
      <c r="O37" s="176"/>
      <c r="P37" s="176"/>
      <c r="Q37" s="386"/>
      <c r="R37" s="386"/>
      <c r="S37" s="386"/>
      <c r="T37" s="42" t="s">
        <v>25</v>
      </c>
      <c r="U37" s="13"/>
      <c r="V37" s="13"/>
      <c r="W37" s="14">
        <v>0</v>
      </c>
      <c r="X37" s="389"/>
      <c r="Y37" s="386"/>
    </row>
    <row r="38" spans="1:25" ht="29.25" hidden="1" customHeight="1" thickBot="1" x14ac:dyDescent="0.25">
      <c r="A38" s="419"/>
      <c r="B38" s="422"/>
      <c r="C38" s="419"/>
      <c r="D38" s="414"/>
      <c r="E38" s="277"/>
      <c r="F38" s="406"/>
      <c r="G38" s="407"/>
      <c r="H38" s="407"/>
      <c r="I38" s="407"/>
      <c r="J38" s="407"/>
      <c r="K38" s="407"/>
      <c r="L38" s="407"/>
      <c r="M38" s="407"/>
      <c r="N38" s="411"/>
      <c r="O38" s="281"/>
      <c r="P38" s="281"/>
      <c r="Q38" s="387"/>
      <c r="R38" s="387"/>
      <c r="S38" s="387"/>
      <c r="T38" s="43" t="s">
        <v>26</v>
      </c>
      <c r="U38" s="44"/>
      <c r="V38" s="44"/>
      <c r="W38" s="88">
        <v>0</v>
      </c>
      <c r="X38" s="389"/>
      <c r="Y38" s="404"/>
    </row>
    <row r="39" spans="1:25" ht="29.25" customHeight="1" x14ac:dyDescent="0.2">
      <c r="A39" s="419"/>
      <c r="B39" s="422"/>
      <c r="C39" s="419"/>
      <c r="D39" s="414"/>
      <c r="E39" s="277"/>
      <c r="F39" s="405" t="s">
        <v>269</v>
      </c>
      <c r="G39" s="286" t="s">
        <v>21</v>
      </c>
      <c r="H39" s="286">
        <v>3</v>
      </c>
      <c r="I39" s="286">
        <v>2</v>
      </c>
      <c r="J39" s="286">
        <v>4</v>
      </c>
      <c r="K39" s="286">
        <v>3</v>
      </c>
      <c r="L39" s="286">
        <v>1</v>
      </c>
      <c r="M39" s="286">
        <f>SUM(H39:L39)</f>
        <v>13</v>
      </c>
      <c r="N39" s="408" t="s">
        <v>272</v>
      </c>
      <c r="O39" s="391"/>
      <c r="P39" s="391">
        <v>25365270</v>
      </c>
      <c r="Q39" s="385">
        <v>27901797.000000004</v>
      </c>
      <c r="R39" s="385">
        <v>30691976.700000007</v>
      </c>
      <c r="S39" s="385">
        <v>33761174.370000012</v>
      </c>
      <c r="T39" s="9" t="s">
        <v>23</v>
      </c>
      <c r="U39" s="10">
        <v>25365270</v>
      </c>
      <c r="V39" s="10"/>
      <c r="W39" s="11">
        <v>25365270</v>
      </c>
      <c r="X39" s="389"/>
      <c r="Y39" s="403">
        <v>25365270</v>
      </c>
    </row>
    <row r="40" spans="1:25" ht="29.25" customHeight="1" x14ac:dyDescent="0.2">
      <c r="A40" s="419"/>
      <c r="B40" s="422"/>
      <c r="C40" s="419"/>
      <c r="D40" s="414"/>
      <c r="E40" s="277"/>
      <c r="F40" s="277"/>
      <c r="G40" s="176"/>
      <c r="H40" s="176"/>
      <c r="I40" s="176"/>
      <c r="J40" s="176"/>
      <c r="K40" s="176"/>
      <c r="L40" s="176"/>
      <c r="M40" s="176"/>
      <c r="N40" s="396"/>
      <c r="O40" s="176"/>
      <c r="P40" s="176"/>
      <c r="Q40" s="386"/>
      <c r="R40" s="386"/>
      <c r="S40" s="386"/>
      <c r="T40" s="42" t="s">
        <v>24</v>
      </c>
      <c r="U40" s="13"/>
      <c r="V40" s="13"/>
      <c r="W40" s="14">
        <v>0</v>
      </c>
      <c r="X40" s="389"/>
      <c r="Y40" s="399"/>
    </row>
    <row r="41" spans="1:25" ht="29.25" customHeight="1" x14ac:dyDescent="0.2">
      <c r="A41" s="419"/>
      <c r="B41" s="422"/>
      <c r="C41" s="419"/>
      <c r="D41" s="414"/>
      <c r="E41" s="277"/>
      <c r="F41" s="277"/>
      <c r="G41" s="176"/>
      <c r="H41" s="176"/>
      <c r="I41" s="176"/>
      <c r="J41" s="176"/>
      <c r="K41" s="176"/>
      <c r="L41" s="176"/>
      <c r="M41" s="176"/>
      <c r="N41" s="396"/>
      <c r="O41" s="176"/>
      <c r="P41" s="176"/>
      <c r="Q41" s="386"/>
      <c r="R41" s="386"/>
      <c r="S41" s="386"/>
      <c r="T41" s="42" t="s">
        <v>25</v>
      </c>
      <c r="U41" s="13"/>
      <c r="V41" s="13"/>
      <c r="W41" s="14">
        <v>0</v>
      </c>
      <c r="X41" s="389"/>
      <c r="Y41" s="399"/>
    </row>
    <row r="42" spans="1:25" ht="29.25" customHeight="1" x14ac:dyDescent="0.2">
      <c r="A42" s="419"/>
      <c r="B42" s="422"/>
      <c r="C42" s="419"/>
      <c r="D42" s="414"/>
      <c r="E42" s="277"/>
      <c r="F42" s="277"/>
      <c r="G42" s="176"/>
      <c r="H42" s="176"/>
      <c r="I42" s="176"/>
      <c r="J42" s="176"/>
      <c r="K42" s="176"/>
      <c r="L42" s="176"/>
      <c r="M42" s="176"/>
      <c r="N42" s="397"/>
      <c r="O42" s="281"/>
      <c r="P42" s="281"/>
      <c r="Q42" s="387"/>
      <c r="R42" s="387"/>
      <c r="S42" s="387"/>
      <c r="T42" s="43" t="s">
        <v>26</v>
      </c>
      <c r="U42" s="44"/>
      <c r="V42" s="44"/>
      <c r="W42" s="88">
        <v>0</v>
      </c>
      <c r="X42" s="389"/>
      <c r="Y42" s="400"/>
    </row>
    <row r="43" spans="1:25" ht="29.25" customHeight="1" x14ac:dyDescent="0.2">
      <c r="A43" s="419"/>
      <c r="B43" s="422"/>
      <c r="C43" s="419"/>
      <c r="D43" s="414"/>
      <c r="E43" s="277"/>
      <c r="F43" s="277"/>
      <c r="G43" s="176"/>
      <c r="H43" s="176"/>
      <c r="I43" s="176"/>
      <c r="J43" s="176"/>
      <c r="K43" s="176"/>
      <c r="L43" s="176"/>
      <c r="M43" s="176"/>
      <c r="N43" s="424" t="s">
        <v>273</v>
      </c>
      <c r="O43" s="385"/>
      <c r="P43" s="385">
        <v>25365270</v>
      </c>
      <c r="Q43" s="385">
        <v>27901797.000000004</v>
      </c>
      <c r="R43" s="385">
        <v>30691976.700000007</v>
      </c>
      <c r="S43" s="385">
        <v>33761174.370000012</v>
      </c>
      <c r="T43" s="12" t="s">
        <v>23</v>
      </c>
      <c r="U43" s="13">
        <v>25365270</v>
      </c>
      <c r="V43" s="13"/>
      <c r="W43" s="14">
        <v>25365270</v>
      </c>
      <c r="X43" s="389"/>
      <c r="Y43" s="398">
        <v>25365270</v>
      </c>
    </row>
    <row r="44" spans="1:25" ht="29.25" customHeight="1" x14ac:dyDescent="0.2">
      <c r="A44" s="419"/>
      <c r="B44" s="422"/>
      <c r="C44" s="419"/>
      <c r="D44" s="414"/>
      <c r="E44" s="277"/>
      <c r="F44" s="277"/>
      <c r="G44" s="176"/>
      <c r="H44" s="176"/>
      <c r="I44" s="176"/>
      <c r="J44" s="176"/>
      <c r="K44" s="176"/>
      <c r="L44" s="176"/>
      <c r="M44" s="176"/>
      <c r="N44" s="396"/>
      <c r="O44" s="176"/>
      <c r="P44" s="176"/>
      <c r="Q44" s="386"/>
      <c r="R44" s="386"/>
      <c r="S44" s="386"/>
      <c r="T44" s="42" t="s">
        <v>24</v>
      </c>
      <c r="U44" s="13"/>
      <c r="V44" s="13"/>
      <c r="W44" s="14">
        <v>0</v>
      </c>
      <c r="X44" s="389"/>
      <c r="Y44" s="399"/>
    </row>
    <row r="45" spans="1:25" ht="29.25" customHeight="1" x14ac:dyDescent="0.2">
      <c r="A45" s="419"/>
      <c r="B45" s="422"/>
      <c r="C45" s="419"/>
      <c r="D45" s="414"/>
      <c r="E45" s="277"/>
      <c r="F45" s="277"/>
      <c r="G45" s="176"/>
      <c r="H45" s="176"/>
      <c r="I45" s="176"/>
      <c r="J45" s="176"/>
      <c r="K45" s="176"/>
      <c r="L45" s="176"/>
      <c r="M45" s="176"/>
      <c r="N45" s="396"/>
      <c r="O45" s="176"/>
      <c r="P45" s="176"/>
      <c r="Q45" s="386"/>
      <c r="R45" s="386"/>
      <c r="S45" s="386"/>
      <c r="T45" s="42" t="s">
        <v>25</v>
      </c>
      <c r="U45" s="13"/>
      <c r="V45" s="13"/>
      <c r="W45" s="14">
        <v>0</v>
      </c>
      <c r="X45" s="389"/>
      <c r="Y45" s="399"/>
    </row>
    <row r="46" spans="1:25" ht="29.25" customHeight="1" thickBot="1" x14ac:dyDescent="0.25">
      <c r="A46" s="419"/>
      <c r="B46" s="422"/>
      <c r="C46" s="419"/>
      <c r="D46" s="414"/>
      <c r="E46" s="277"/>
      <c r="F46" s="406"/>
      <c r="G46" s="407"/>
      <c r="H46" s="407"/>
      <c r="I46" s="407"/>
      <c r="J46" s="407"/>
      <c r="K46" s="407"/>
      <c r="L46" s="407"/>
      <c r="M46" s="407"/>
      <c r="N46" s="397"/>
      <c r="O46" s="281"/>
      <c r="P46" s="281"/>
      <c r="Q46" s="387"/>
      <c r="R46" s="387"/>
      <c r="S46" s="387"/>
      <c r="T46" s="43" t="s">
        <v>26</v>
      </c>
      <c r="U46" s="44"/>
      <c r="V46" s="44"/>
      <c r="W46" s="88">
        <v>0</v>
      </c>
      <c r="X46" s="389"/>
      <c r="Y46" s="400"/>
    </row>
    <row r="47" spans="1:25" ht="15" hidden="1" customHeight="1" x14ac:dyDescent="0.2">
      <c r="A47" s="419"/>
      <c r="B47" s="422"/>
      <c r="C47" s="419"/>
      <c r="D47" s="414"/>
      <c r="E47" s="277"/>
      <c r="F47" s="416" t="s">
        <v>274</v>
      </c>
      <c r="G47" s="417" t="s">
        <v>21</v>
      </c>
      <c r="H47" s="417">
        <v>1</v>
      </c>
      <c r="I47" s="417">
        <v>0</v>
      </c>
      <c r="J47" s="417">
        <v>2</v>
      </c>
      <c r="K47" s="417">
        <v>1</v>
      </c>
      <c r="L47" s="417">
        <v>1</v>
      </c>
      <c r="M47" s="417">
        <f>SUM(H47:L47)</f>
        <v>5</v>
      </c>
      <c r="N47" s="338" t="s">
        <v>275</v>
      </c>
      <c r="O47" s="385">
        <v>681000000</v>
      </c>
      <c r="P47" s="385">
        <v>105600000</v>
      </c>
      <c r="Q47" s="385">
        <v>109084800</v>
      </c>
      <c r="R47" s="385">
        <v>112684598</v>
      </c>
      <c r="S47" s="385">
        <v>62083285</v>
      </c>
      <c r="T47" s="12" t="s">
        <v>23</v>
      </c>
      <c r="U47" s="13"/>
      <c r="V47" s="13"/>
      <c r="W47" s="14">
        <v>0</v>
      </c>
      <c r="X47" s="389"/>
      <c r="Y47" s="385">
        <v>0</v>
      </c>
    </row>
    <row r="48" spans="1:25" ht="15.75" hidden="1" customHeight="1" x14ac:dyDescent="0.2">
      <c r="A48" s="419"/>
      <c r="B48" s="422"/>
      <c r="C48" s="419"/>
      <c r="D48" s="414"/>
      <c r="E48" s="277"/>
      <c r="F48" s="277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42" t="s">
        <v>24</v>
      </c>
      <c r="U48" s="13"/>
      <c r="V48" s="13"/>
      <c r="W48" s="14">
        <v>0</v>
      </c>
      <c r="X48" s="389"/>
      <c r="Y48" s="386"/>
    </row>
    <row r="49" spans="1:25" ht="15.75" hidden="1" customHeight="1" x14ac:dyDescent="0.2">
      <c r="A49" s="419"/>
      <c r="B49" s="422"/>
      <c r="C49" s="419"/>
      <c r="D49" s="414"/>
      <c r="E49" s="277"/>
      <c r="F49" s="277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42" t="s">
        <v>25</v>
      </c>
      <c r="U49" s="13"/>
      <c r="V49" s="13"/>
      <c r="W49" s="14">
        <v>0</v>
      </c>
      <c r="X49" s="389"/>
      <c r="Y49" s="386"/>
    </row>
    <row r="50" spans="1:25" ht="15.75" hidden="1" customHeight="1" x14ac:dyDescent="0.2">
      <c r="A50" s="419"/>
      <c r="B50" s="422"/>
      <c r="C50" s="419"/>
      <c r="D50" s="414"/>
      <c r="E50" s="277"/>
      <c r="F50" s="277"/>
      <c r="G50" s="176"/>
      <c r="H50" s="176"/>
      <c r="I50" s="176"/>
      <c r="J50" s="176"/>
      <c r="K50" s="176"/>
      <c r="L50" s="176"/>
      <c r="M50" s="176"/>
      <c r="N50" s="281"/>
      <c r="O50" s="281"/>
      <c r="P50" s="281"/>
      <c r="Q50" s="281"/>
      <c r="R50" s="281"/>
      <c r="S50" s="281"/>
      <c r="T50" s="43" t="s">
        <v>26</v>
      </c>
      <c r="U50" s="44"/>
      <c r="V50" s="44"/>
      <c r="W50" s="88">
        <v>0</v>
      </c>
      <c r="X50" s="389"/>
      <c r="Y50" s="387"/>
    </row>
    <row r="51" spans="1:25" ht="15" hidden="1" customHeight="1" x14ac:dyDescent="0.2">
      <c r="A51" s="419"/>
      <c r="B51" s="422"/>
      <c r="C51" s="419"/>
      <c r="D51" s="414"/>
      <c r="E51" s="277"/>
      <c r="F51" s="277"/>
      <c r="G51" s="176"/>
      <c r="H51" s="176"/>
      <c r="I51" s="176"/>
      <c r="J51" s="176"/>
      <c r="K51" s="176"/>
      <c r="L51" s="176"/>
      <c r="M51" s="176"/>
      <c r="N51" s="338" t="s">
        <v>276</v>
      </c>
      <c r="O51" s="385">
        <v>327896000</v>
      </c>
      <c r="P51" s="385">
        <v>0</v>
      </c>
      <c r="Q51" s="385">
        <v>0</v>
      </c>
      <c r="R51" s="385">
        <v>0</v>
      </c>
      <c r="S51" s="385">
        <v>370422739</v>
      </c>
      <c r="T51" s="12" t="s">
        <v>23</v>
      </c>
      <c r="U51" s="13"/>
      <c r="V51" s="13"/>
      <c r="W51" s="14">
        <v>0</v>
      </c>
      <c r="X51" s="389"/>
      <c r="Y51" s="385">
        <v>0</v>
      </c>
    </row>
    <row r="52" spans="1:25" ht="15.75" hidden="1" customHeight="1" x14ac:dyDescent="0.2">
      <c r="A52" s="419"/>
      <c r="B52" s="422"/>
      <c r="C52" s="419"/>
      <c r="D52" s="414"/>
      <c r="E52" s="277"/>
      <c r="F52" s="277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42" t="s">
        <v>24</v>
      </c>
      <c r="U52" s="13"/>
      <c r="V52" s="13"/>
      <c r="W52" s="14">
        <v>0</v>
      </c>
      <c r="X52" s="389"/>
      <c r="Y52" s="386"/>
    </row>
    <row r="53" spans="1:25" ht="15.75" hidden="1" customHeight="1" x14ac:dyDescent="0.2">
      <c r="A53" s="419"/>
      <c r="B53" s="422"/>
      <c r="C53" s="419"/>
      <c r="D53" s="414"/>
      <c r="E53" s="277"/>
      <c r="F53" s="277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42" t="s">
        <v>25</v>
      </c>
      <c r="U53" s="13"/>
      <c r="V53" s="13"/>
      <c r="W53" s="14">
        <v>0</v>
      </c>
      <c r="X53" s="389"/>
      <c r="Y53" s="386"/>
    </row>
    <row r="54" spans="1:25" ht="15.75" hidden="1" customHeight="1" x14ac:dyDescent="0.2">
      <c r="A54" s="420"/>
      <c r="B54" s="423"/>
      <c r="C54" s="420"/>
      <c r="D54" s="415"/>
      <c r="E54" s="278"/>
      <c r="F54" s="278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47" t="s">
        <v>26</v>
      </c>
      <c r="U54" s="48"/>
      <c r="V54" s="48"/>
      <c r="W54" s="90">
        <v>0</v>
      </c>
      <c r="X54" s="390"/>
      <c r="Y54" s="404"/>
    </row>
    <row r="55" spans="1:25" ht="15.75" customHeight="1" thickBot="1" x14ac:dyDescent="0.25">
      <c r="A55" s="363" t="s">
        <v>68</v>
      </c>
      <c r="B55" s="364"/>
      <c r="C55" s="364"/>
      <c r="D55" s="364"/>
      <c r="E55" s="364"/>
      <c r="F55" s="364"/>
      <c r="G55" s="364"/>
      <c r="H55" s="364"/>
      <c r="I55" s="364"/>
      <c r="J55" s="364"/>
      <c r="K55" s="364"/>
      <c r="L55" s="364"/>
      <c r="M55" s="364"/>
      <c r="N55" s="364"/>
      <c r="O55" s="364"/>
      <c r="P55" s="364"/>
      <c r="Q55" s="364"/>
      <c r="R55" s="364"/>
      <c r="S55" s="364"/>
      <c r="T55" s="365"/>
      <c r="U55" s="21">
        <f>SUM(U3:U54)</f>
        <v>820000000</v>
      </c>
      <c r="V55" s="22">
        <f>SUM(V3:V54)</f>
        <v>700000000</v>
      </c>
      <c r="W55" s="23">
        <f t="shared" ref="W55:W56" si="0">U55+V55</f>
        <v>1520000000</v>
      </c>
      <c r="X55" s="22">
        <f t="shared" ref="X55:Y55" si="1">SUM(X3:X54)</f>
        <v>1520000000</v>
      </c>
      <c r="Y55" s="22">
        <f t="shared" si="1"/>
        <v>1520000000</v>
      </c>
    </row>
    <row r="56" spans="1:25" ht="15.75" customHeight="1" x14ac:dyDescent="0.25">
      <c r="U56" s="5">
        <v>820000000</v>
      </c>
      <c r="V56" s="5">
        <v>700000000</v>
      </c>
      <c r="W56" s="5">
        <f t="shared" si="0"/>
        <v>1520000000</v>
      </c>
      <c r="X56" s="5"/>
      <c r="Y56" s="5"/>
    </row>
    <row r="57" spans="1:25" ht="15.75" customHeight="1" x14ac:dyDescent="0.25">
      <c r="U57" s="5">
        <f>U56-U55</f>
        <v>0</v>
      </c>
      <c r="V57" s="5">
        <f>V56-V55</f>
        <v>0</v>
      </c>
      <c r="W57" s="5">
        <f>W56-W55</f>
        <v>0</v>
      </c>
      <c r="X57" s="5"/>
      <c r="Y57" s="5"/>
    </row>
    <row r="58" spans="1:25" ht="15.75" customHeight="1" x14ac:dyDescent="0.2"/>
    <row r="59" spans="1:25" ht="19.5" customHeight="1" x14ac:dyDescent="0.2"/>
    <row r="60" spans="1:25" ht="15.75" customHeight="1" x14ac:dyDescent="0.25">
      <c r="U60" s="5"/>
      <c r="V60" s="5"/>
      <c r="W60" s="5"/>
      <c r="X60" s="5"/>
      <c r="Y60" s="5"/>
    </row>
    <row r="61" spans="1:25" ht="15.75" customHeight="1" x14ac:dyDescent="0.2"/>
    <row r="62" spans="1:25" ht="15.75" customHeight="1" x14ac:dyDescent="0.25">
      <c r="V62" s="5"/>
    </row>
    <row r="63" spans="1:25" ht="15.75" customHeight="1" x14ac:dyDescent="0.2"/>
    <row r="64" spans="1:2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44">
    <mergeCell ref="H31:H38"/>
    <mergeCell ref="I31:I38"/>
    <mergeCell ref="A3:A54"/>
    <mergeCell ref="B3:B54"/>
    <mergeCell ref="C3:C54"/>
    <mergeCell ref="D3:D30"/>
    <mergeCell ref="N43:N46"/>
    <mergeCell ref="O43:O46"/>
    <mergeCell ref="P43:P46"/>
    <mergeCell ref="N47:N50"/>
    <mergeCell ref="O39:O42"/>
    <mergeCell ref="P39:P42"/>
    <mergeCell ref="A55:T55"/>
    <mergeCell ref="N51:N54"/>
    <mergeCell ref="O51:O54"/>
    <mergeCell ref="P51:P54"/>
    <mergeCell ref="Q51:Q54"/>
    <mergeCell ref="R51:R54"/>
    <mergeCell ref="S51:S54"/>
    <mergeCell ref="O47:O50"/>
    <mergeCell ref="P47:P50"/>
    <mergeCell ref="Q47:Q50"/>
    <mergeCell ref="R47:R50"/>
    <mergeCell ref="S47:S50"/>
    <mergeCell ref="D31:D54"/>
    <mergeCell ref="E31:E54"/>
    <mergeCell ref="F31:F38"/>
    <mergeCell ref="G31:G38"/>
    <mergeCell ref="F47:F54"/>
    <mergeCell ref="G47:G54"/>
    <mergeCell ref="H47:H54"/>
    <mergeCell ref="I47:I54"/>
    <mergeCell ref="J47:J54"/>
    <mergeCell ref="K47:K54"/>
    <mergeCell ref="L47:L54"/>
    <mergeCell ref="M47:M54"/>
    <mergeCell ref="J31:J38"/>
    <mergeCell ref="K31:K38"/>
    <mergeCell ref="L31:L38"/>
    <mergeCell ref="M31:M38"/>
    <mergeCell ref="N31:N34"/>
    <mergeCell ref="O31:O34"/>
    <mergeCell ref="N35:N38"/>
    <mergeCell ref="O35:O38"/>
    <mergeCell ref="P31:P34"/>
    <mergeCell ref="F39:F46"/>
    <mergeCell ref="G39:G46"/>
    <mergeCell ref="H39:H46"/>
    <mergeCell ref="I39:I46"/>
    <mergeCell ref="J39:J46"/>
    <mergeCell ref="K39:K46"/>
    <mergeCell ref="L39:L46"/>
    <mergeCell ref="M39:M46"/>
    <mergeCell ref="N39:N42"/>
    <mergeCell ref="R31:R34"/>
    <mergeCell ref="S31:S34"/>
    <mergeCell ref="X31:X54"/>
    <mergeCell ref="Y31:Y34"/>
    <mergeCell ref="P35:P38"/>
    <mergeCell ref="Q35:Q38"/>
    <mergeCell ref="R35:R38"/>
    <mergeCell ref="S35:S38"/>
    <mergeCell ref="Y43:Y46"/>
    <mergeCell ref="Q39:Q42"/>
    <mergeCell ref="R39:R42"/>
    <mergeCell ref="S39:S42"/>
    <mergeCell ref="Y39:Y42"/>
    <mergeCell ref="Y35:Y38"/>
    <mergeCell ref="Q31:Q34"/>
    <mergeCell ref="Q43:Q46"/>
    <mergeCell ref="R43:R46"/>
    <mergeCell ref="S43:S46"/>
    <mergeCell ref="Y51:Y54"/>
    <mergeCell ref="Y47:Y50"/>
    <mergeCell ref="Y23:Y26"/>
    <mergeCell ref="N27:N30"/>
    <mergeCell ref="O27:O30"/>
    <mergeCell ref="P27:P30"/>
    <mergeCell ref="Q27:Q30"/>
    <mergeCell ref="R27:R30"/>
    <mergeCell ref="S27:S30"/>
    <mergeCell ref="Y27:Y30"/>
    <mergeCell ref="N23:N26"/>
    <mergeCell ref="O23:O26"/>
    <mergeCell ref="P23:P26"/>
    <mergeCell ref="Q23:Q26"/>
    <mergeCell ref="R23:R26"/>
    <mergeCell ref="S23:S26"/>
    <mergeCell ref="N19:N22"/>
    <mergeCell ref="O19:O22"/>
    <mergeCell ref="P19:P22"/>
    <mergeCell ref="Q19:Q22"/>
    <mergeCell ref="R19:R22"/>
    <mergeCell ref="S19:S22"/>
    <mergeCell ref="Y19:Y22"/>
    <mergeCell ref="N15:N18"/>
    <mergeCell ref="O15:O18"/>
    <mergeCell ref="P15:P18"/>
    <mergeCell ref="Q15:Q18"/>
    <mergeCell ref="R15:R18"/>
    <mergeCell ref="S15:S18"/>
    <mergeCell ref="Y7:Y10"/>
    <mergeCell ref="N11:N14"/>
    <mergeCell ref="N3:N6"/>
    <mergeCell ref="O3:O6"/>
    <mergeCell ref="P3:P6"/>
    <mergeCell ref="Q3:Q6"/>
    <mergeCell ref="R3:R6"/>
    <mergeCell ref="S3:S6"/>
    <mergeCell ref="Y15:Y18"/>
    <mergeCell ref="E3:E30"/>
    <mergeCell ref="F3:F30"/>
    <mergeCell ref="G3:G30"/>
    <mergeCell ref="A1:A2"/>
    <mergeCell ref="B1:B2"/>
    <mergeCell ref="C1:C2"/>
    <mergeCell ref="D1:D2"/>
    <mergeCell ref="E1:E2"/>
    <mergeCell ref="F1:F2"/>
    <mergeCell ref="G1:G2"/>
    <mergeCell ref="T1:Y1"/>
    <mergeCell ref="O11:O14"/>
    <mergeCell ref="P11:P14"/>
    <mergeCell ref="H1:M1"/>
    <mergeCell ref="N1:N2"/>
    <mergeCell ref="H3:H30"/>
    <mergeCell ref="I3:I30"/>
    <mergeCell ref="J3:J30"/>
    <mergeCell ref="K3:K30"/>
    <mergeCell ref="L3:L30"/>
    <mergeCell ref="M3:M30"/>
    <mergeCell ref="O1:S1"/>
    <mergeCell ref="Q11:Q14"/>
    <mergeCell ref="R11:R14"/>
    <mergeCell ref="S11:S14"/>
    <mergeCell ref="Y11:Y14"/>
    <mergeCell ref="X3:X30"/>
    <mergeCell ref="Y3:Y6"/>
    <mergeCell ref="N7:N10"/>
    <mergeCell ref="O7:O10"/>
    <mergeCell ref="P7:P10"/>
    <mergeCell ref="Q7:Q10"/>
    <mergeCell ref="R7:R10"/>
    <mergeCell ref="S7:S1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Cartografía y Geografìa</vt:lpstr>
      <vt:lpstr>Catastro</vt:lpstr>
      <vt:lpstr>Agrología</vt:lpstr>
      <vt:lpstr>CIAF</vt:lpstr>
      <vt:lpstr>Gestión documental</vt:lpstr>
      <vt:lpstr>Fortalecimiento</vt:lpstr>
      <vt:lpstr>Infraestructura</vt:lpstr>
      <vt:lpstr>Mercadeo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 Carolina Zuleta Aleman</dc:creator>
  <cp:lastModifiedBy>Adriana Leonor Perico Sierra</cp:lastModifiedBy>
  <dcterms:created xsi:type="dcterms:W3CDTF">2020-01-31T12:33:42Z</dcterms:created>
  <dcterms:modified xsi:type="dcterms:W3CDTF">2020-01-31T22:57:52Z</dcterms:modified>
</cp:coreProperties>
</file>