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2.IGAC\2021\Admon Riesgos\Informe Riesgos\Trimestre IV\"/>
    </mc:Choice>
  </mc:AlternateContent>
  <xr:revisionPtr revIDLastSave="0" documentId="13_ncr:1_{ABF92D30-ADEB-47EE-BCF3-756F3CAF69F5}" xr6:coauthVersionLast="47" xr6:coauthVersionMax="47" xr10:uidLastSave="{00000000-0000-0000-0000-000000000000}"/>
  <bookViews>
    <workbookView xWindow="-108" yWindow="-108" windowWidth="23256" windowHeight="12576" xr2:uid="{97433025-FED8-4EEB-AEEA-BF59E695FFE8}"/>
  </bookViews>
  <sheets>
    <sheet name="Informe Consolidado" sheetId="9" r:id="rId1"/>
    <sheet name="Procesos" sheetId="7" r:id="rId2"/>
    <sheet name="Territoriales" sheetId="8"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1" hidden="1">Procesos!$A$1:$AH$74</definedName>
    <definedName name="_xlnm._FilterDatabase" localSheetId="2" hidden="1">Territoriales!$A$1:$AI$331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7" i="9" l="1"/>
  <c r="D53" i="9" l="1"/>
  <c r="C53" i="9"/>
  <c r="E52" i="9"/>
  <c r="E51" i="9"/>
  <c r="E50" i="9"/>
  <c r="E49" i="9"/>
  <c r="E48" i="9"/>
  <c r="E47" i="9"/>
  <c r="E46" i="9"/>
  <c r="E45" i="9"/>
  <c r="E44" i="9"/>
  <c r="E43" i="9"/>
  <c r="E42" i="9"/>
  <c r="E41" i="9"/>
  <c r="E40" i="9"/>
  <c r="E39" i="9"/>
  <c r="E38" i="9"/>
  <c r="E36" i="9"/>
  <c r="E35" i="9"/>
  <c r="E34" i="9"/>
  <c r="E33" i="9"/>
  <c r="E32" i="9"/>
  <c r="E31" i="9"/>
  <c r="D25" i="9"/>
  <c r="C25" i="9"/>
  <c r="E24" i="9"/>
  <c r="E23" i="9"/>
  <c r="E22" i="9"/>
  <c r="E21" i="9"/>
  <c r="E20" i="9"/>
  <c r="E19" i="9"/>
  <c r="E18" i="9"/>
  <c r="E17" i="9"/>
  <c r="E16" i="9"/>
  <c r="E15" i="9"/>
  <c r="E14" i="9"/>
  <c r="E13" i="9"/>
  <c r="E12" i="9"/>
  <c r="E11" i="9"/>
  <c r="E10" i="9"/>
  <c r="E9" i="9"/>
  <c r="E8" i="9"/>
  <c r="E53" i="9" l="1"/>
  <c r="E25" i="9"/>
  <c r="C331" i="8" l="1"/>
  <c r="AG331" i="8"/>
  <c r="AF331" i="8"/>
  <c r="Y331" i="8"/>
  <c r="R331" i="8"/>
  <c r="K331" i="8"/>
  <c r="C330" i="8"/>
  <c r="AG330" i="8"/>
  <c r="AF330" i="8"/>
  <c r="Y330" i="8"/>
  <c r="R330" i="8"/>
  <c r="K330" i="8"/>
  <c r="C329" i="8"/>
  <c r="AG329" i="8"/>
  <c r="AF329" i="8"/>
  <c r="Y329" i="8"/>
  <c r="R329" i="8"/>
  <c r="K329" i="8"/>
  <c r="C328" i="8"/>
  <c r="AG328" i="8"/>
  <c r="AF328" i="8"/>
  <c r="Y328" i="8"/>
  <c r="R328" i="8"/>
  <c r="K328" i="8"/>
  <c r="C327" i="8"/>
  <c r="AG327" i="8"/>
  <c r="AF327" i="8"/>
  <c r="Y327" i="8"/>
  <c r="R327" i="8"/>
  <c r="K327" i="8"/>
  <c r="C326" i="8"/>
  <c r="AG326" i="8"/>
  <c r="AF326" i="8"/>
  <c r="Y326" i="8"/>
  <c r="R326" i="8"/>
  <c r="K326" i="8"/>
  <c r="C325" i="8"/>
  <c r="AG325" i="8"/>
  <c r="AF325" i="8"/>
  <c r="Y325" i="8"/>
  <c r="R325" i="8"/>
  <c r="K325" i="8"/>
  <c r="C324" i="8"/>
  <c r="AG324" i="8"/>
  <c r="AF324" i="8"/>
  <c r="Y324" i="8"/>
  <c r="R324" i="8"/>
  <c r="K324" i="8"/>
  <c r="C323" i="8"/>
  <c r="AG323" i="8"/>
  <c r="AF323" i="8"/>
  <c r="Y323" i="8"/>
  <c r="R323" i="8"/>
  <c r="K323" i="8"/>
  <c r="C322" i="8"/>
  <c r="AG322" i="8"/>
  <c r="AF322" i="8"/>
  <c r="Y322" i="8"/>
  <c r="R322" i="8"/>
  <c r="K322" i="8"/>
  <c r="C321" i="8"/>
  <c r="AG321" i="8"/>
  <c r="AF321" i="8"/>
  <c r="Y321" i="8"/>
  <c r="R321" i="8"/>
  <c r="K321" i="8"/>
  <c r="C320" i="8"/>
  <c r="AG320" i="8"/>
  <c r="AF320" i="8"/>
  <c r="Y320" i="8"/>
  <c r="R320" i="8"/>
  <c r="K320" i="8"/>
  <c r="C319" i="8"/>
  <c r="AG319" i="8"/>
  <c r="AF319" i="8"/>
  <c r="Y319" i="8"/>
  <c r="R319" i="8"/>
  <c r="K319" i="8"/>
  <c r="C318" i="8"/>
  <c r="AG318" i="8"/>
  <c r="AF318" i="8"/>
  <c r="Y318" i="8"/>
  <c r="R318" i="8"/>
  <c r="K318" i="8"/>
  <c r="C317" i="8"/>
  <c r="AG317" i="8"/>
  <c r="AF317" i="8"/>
  <c r="Y317" i="8"/>
  <c r="R317" i="8"/>
  <c r="K317" i="8"/>
  <c r="C316" i="8"/>
  <c r="AG316" i="8"/>
  <c r="AF316" i="8"/>
  <c r="Y316" i="8"/>
  <c r="R316" i="8"/>
  <c r="K316" i="8"/>
  <c r="C315" i="8"/>
  <c r="AG315" i="8"/>
  <c r="AF315" i="8"/>
  <c r="Y315" i="8"/>
  <c r="R315" i="8"/>
  <c r="K315" i="8"/>
  <c r="C314" i="8"/>
  <c r="AG314" i="8"/>
  <c r="AF314" i="8"/>
  <c r="Y314" i="8"/>
  <c r="R314" i="8"/>
  <c r="K314" i="8"/>
  <c r="C313" i="8"/>
  <c r="AG313" i="8"/>
  <c r="AF313" i="8"/>
  <c r="Y313" i="8"/>
  <c r="R313" i="8"/>
  <c r="K313" i="8"/>
  <c r="C312" i="8"/>
  <c r="AG312" i="8"/>
  <c r="AF312" i="8"/>
  <c r="Y312" i="8"/>
  <c r="R312" i="8"/>
  <c r="K312" i="8"/>
  <c r="C311" i="8"/>
  <c r="AG311" i="8"/>
  <c r="AF311" i="8"/>
  <c r="Y311" i="8"/>
  <c r="R311" i="8"/>
  <c r="K311" i="8"/>
  <c r="C310" i="8"/>
  <c r="AG310" i="8"/>
  <c r="AF310" i="8"/>
  <c r="Y310" i="8"/>
  <c r="R310" i="8"/>
  <c r="K310" i="8"/>
  <c r="C309" i="8"/>
  <c r="AG309" i="8"/>
  <c r="AF309" i="8"/>
  <c r="Y309" i="8"/>
  <c r="R309" i="8"/>
  <c r="K309" i="8"/>
  <c r="C308" i="8"/>
  <c r="AG308" i="8"/>
  <c r="AF308" i="8"/>
  <c r="Y308" i="8"/>
  <c r="R308" i="8"/>
  <c r="K308" i="8"/>
  <c r="C307" i="8"/>
  <c r="AG307" i="8"/>
  <c r="AF307" i="8"/>
  <c r="Y307" i="8"/>
  <c r="R307" i="8"/>
  <c r="K307" i="8"/>
  <c r="C306" i="8"/>
  <c r="AG306" i="8"/>
  <c r="AF306" i="8"/>
  <c r="Y306" i="8"/>
  <c r="R306" i="8"/>
  <c r="K306" i="8"/>
  <c r="C305" i="8"/>
  <c r="AG305" i="8"/>
  <c r="AF305" i="8"/>
  <c r="Y305" i="8"/>
  <c r="R305" i="8"/>
  <c r="K305" i="8"/>
  <c r="C304" i="8"/>
  <c r="AG304" i="8"/>
  <c r="AF304" i="8"/>
  <c r="Y304" i="8"/>
  <c r="R304" i="8"/>
  <c r="K304" i="8"/>
  <c r="C303" i="8"/>
  <c r="AG303" i="8"/>
  <c r="AF303" i="8"/>
  <c r="Y303" i="8"/>
  <c r="R303" i="8"/>
  <c r="K303" i="8"/>
  <c r="C302" i="8"/>
  <c r="AG302" i="8"/>
  <c r="AF302" i="8"/>
  <c r="Y302" i="8"/>
  <c r="R302" i="8"/>
  <c r="K302" i="8"/>
  <c r="C301" i="8"/>
  <c r="AG301" i="8"/>
  <c r="AF301" i="8"/>
  <c r="Y301" i="8"/>
  <c r="R301" i="8"/>
  <c r="K301" i="8"/>
  <c r="C300" i="8"/>
  <c r="AG300" i="8"/>
  <c r="AF300" i="8"/>
  <c r="Y300" i="8"/>
  <c r="R300" i="8"/>
  <c r="K300" i="8"/>
  <c r="C299" i="8"/>
  <c r="AG299" i="8"/>
  <c r="AF299" i="8"/>
  <c r="Y299" i="8"/>
  <c r="R299" i="8"/>
  <c r="K299" i="8"/>
  <c r="C298" i="8"/>
  <c r="AG298" i="8"/>
  <c r="AF298" i="8"/>
  <c r="Y298" i="8"/>
  <c r="R298" i="8"/>
  <c r="K298" i="8"/>
  <c r="C297" i="8"/>
  <c r="AG297" i="8"/>
  <c r="AF297" i="8"/>
  <c r="Y297" i="8"/>
  <c r="R297" i="8"/>
  <c r="K297" i="8"/>
  <c r="C296" i="8"/>
  <c r="AG296" i="8"/>
  <c r="AF296" i="8"/>
  <c r="Y296" i="8"/>
  <c r="R296" i="8"/>
  <c r="K296" i="8"/>
  <c r="C295" i="8"/>
  <c r="AG295" i="8"/>
  <c r="AF295" i="8"/>
  <c r="Y295" i="8"/>
  <c r="R295" i="8"/>
  <c r="K295" i="8"/>
  <c r="C294" i="8"/>
  <c r="AG294" i="8"/>
  <c r="AF294" i="8"/>
  <c r="Y294" i="8"/>
  <c r="R294" i="8"/>
  <c r="K294" i="8"/>
  <c r="C293" i="8"/>
  <c r="AG293" i="8"/>
  <c r="AF293" i="8"/>
  <c r="Y293" i="8"/>
  <c r="R293" i="8"/>
  <c r="K293" i="8"/>
  <c r="C292" i="8"/>
  <c r="AG292" i="8"/>
  <c r="AF292" i="8"/>
  <c r="Y292" i="8"/>
  <c r="R292" i="8"/>
  <c r="K292" i="8"/>
  <c r="C291" i="8"/>
  <c r="AG291" i="8"/>
  <c r="AF291" i="8"/>
  <c r="Y291" i="8"/>
  <c r="R291" i="8"/>
  <c r="K291" i="8"/>
  <c r="C290" i="8"/>
  <c r="AG290" i="8"/>
  <c r="AF290" i="8"/>
  <c r="Y290" i="8"/>
  <c r="R290" i="8"/>
  <c r="K290" i="8"/>
  <c r="C289" i="8"/>
  <c r="AG289" i="8"/>
  <c r="AF289" i="8"/>
  <c r="Y289" i="8"/>
  <c r="R289" i="8"/>
  <c r="K289" i="8"/>
  <c r="C288" i="8"/>
  <c r="AG288" i="8"/>
  <c r="AF288" i="8"/>
  <c r="Y288" i="8"/>
  <c r="R288" i="8"/>
  <c r="K288" i="8"/>
  <c r="C287" i="8"/>
  <c r="AG287" i="8"/>
  <c r="AF287" i="8"/>
  <c r="Y287" i="8"/>
  <c r="R287" i="8"/>
  <c r="K287" i="8"/>
  <c r="C286" i="8"/>
  <c r="AG286" i="8"/>
  <c r="AF286" i="8"/>
  <c r="Y286" i="8"/>
  <c r="R286" i="8"/>
  <c r="K286" i="8"/>
  <c r="C285" i="8"/>
  <c r="AG285" i="8"/>
  <c r="AF285" i="8"/>
  <c r="Y285" i="8"/>
  <c r="R285" i="8"/>
  <c r="K285" i="8"/>
  <c r="C284" i="8"/>
  <c r="AG284" i="8"/>
  <c r="AF284" i="8"/>
  <c r="Y284" i="8"/>
  <c r="R284" i="8"/>
  <c r="K284" i="8"/>
  <c r="C283" i="8"/>
  <c r="AG283" i="8"/>
  <c r="AF283" i="8"/>
  <c r="Y283" i="8"/>
  <c r="R283" i="8"/>
  <c r="K283" i="8"/>
  <c r="C282" i="8"/>
  <c r="AG282" i="8"/>
  <c r="AF282" i="8"/>
  <c r="Y282" i="8"/>
  <c r="R282" i="8"/>
  <c r="K282" i="8"/>
  <c r="C281" i="8"/>
  <c r="AG281" i="8"/>
  <c r="AF281" i="8"/>
  <c r="Y281" i="8"/>
  <c r="R281" i="8"/>
  <c r="K281" i="8"/>
  <c r="C280" i="8"/>
  <c r="AG280" i="8"/>
  <c r="AF280" i="8"/>
  <c r="Y280" i="8"/>
  <c r="R280" i="8"/>
  <c r="K280" i="8"/>
  <c r="C279" i="8"/>
  <c r="AG279" i="8"/>
  <c r="AF279" i="8"/>
  <c r="Y279" i="8"/>
  <c r="R279" i="8"/>
  <c r="K279" i="8"/>
  <c r="C278" i="8"/>
  <c r="AG278" i="8"/>
  <c r="AF278" i="8"/>
  <c r="Y278" i="8"/>
  <c r="R278" i="8"/>
  <c r="K278" i="8"/>
  <c r="C277" i="8"/>
  <c r="AG277" i="8"/>
  <c r="AF277" i="8"/>
  <c r="Y277" i="8"/>
  <c r="R277" i="8"/>
  <c r="K277" i="8"/>
  <c r="C276" i="8"/>
  <c r="AG276" i="8"/>
  <c r="AF276" i="8"/>
  <c r="Y276" i="8"/>
  <c r="R276" i="8"/>
  <c r="K276" i="8"/>
  <c r="C275" i="8"/>
  <c r="AG275" i="8"/>
  <c r="AF275" i="8"/>
  <c r="Y275" i="8"/>
  <c r="R275" i="8"/>
  <c r="K275" i="8"/>
  <c r="C274" i="8"/>
  <c r="AG274" i="8"/>
  <c r="AF274" i="8"/>
  <c r="Y274" i="8"/>
  <c r="R274" i="8"/>
  <c r="K274" i="8"/>
  <c r="C273" i="8"/>
  <c r="AG273" i="8"/>
  <c r="AF273" i="8"/>
  <c r="Y273" i="8"/>
  <c r="R273" i="8"/>
  <c r="K273" i="8"/>
  <c r="C272" i="8"/>
  <c r="AG272" i="8"/>
  <c r="AF272" i="8"/>
  <c r="Y272" i="8"/>
  <c r="R272" i="8"/>
  <c r="K272" i="8"/>
  <c r="C271" i="8"/>
  <c r="AG271" i="8"/>
  <c r="AF271" i="8"/>
  <c r="Y271" i="8"/>
  <c r="R271" i="8"/>
  <c r="K271" i="8"/>
  <c r="C270" i="8"/>
  <c r="AG270" i="8"/>
  <c r="AF270" i="8"/>
  <c r="Y270" i="8"/>
  <c r="R270" i="8"/>
  <c r="K270" i="8"/>
  <c r="C269" i="8"/>
  <c r="AG269" i="8"/>
  <c r="AF269" i="8"/>
  <c r="Y269" i="8"/>
  <c r="R269" i="8"/>
  <c r="K269" i="8"/>
  <c r="C268" i="8"/>
  <c r="AG268" i="8"/>
  <c r="AF268" i="8"/>
  <c r="Y268" i="8"/>
  <c r="R268" i="8"/>
  <c r="K268" i="8"/>
  <c r="C267" i="8"/>
  <c r="AG267" i="8"/>
  <c r="AF267" i="8"/>
  <c r="Y267" i="8"/>
  <c r="R267" i="8"/>
  <c r="K267" i="8"/>
  <c r="C266" i="8"/>
  <c r="AG266" i="8"/>
  <c r="AF266" i="8"/>
  <c r="Y266" i="8"/>
  <c r="R266" i="8"/>
  <c r="K266" i="8"/>
  <c r="C265" i="8"/>
  <c r="AG265" i="8"/>
  <c r="AF265" i="8"/>
  <c r="Y265" i="8"/>
  <c r="R265" i="8"/>
  <c r="K265" i="8"/>
  <c r="C264" i="8"/>
  <c r="AG264" i="8"/>
  <c r="AF264" i="8"/>
  <c r="Y264" i="8"/>
  <c r="R264" i="8"/>
  <c r="K264" i="8"/>
  <c r="C263" i="8"/>
  <c r="AG263" i="8"/>
  <c r="AF263" i="8"/>
  <c r="Y263" i="8"/>
  <c r="R263" i="8"/>
  <c r="K263" i="8"/>
  <c r="C262" i="8"/>
  <c r="AG262" i="8"/>
  <c r="AF262" i="8"/>
  <c r="Y262" i="8"/>
  <c r="R262" i="8"/>
  <c r="K262" i="8"/>
  <c r="C261" i="8"/>
  <c r="AG261" i="8"/>
  <c r="AF261" i="8"/>
  <c r="Y261" i="8"/>
  <c r="R261" i="8"/>
  <c r="K261" i="8"/>
  <c r="C260" i="8"/>
  <c r="AG260" i="8"/>
  <c r="AF260" i="8"/>
  <c r="Y260" i="8"/>
  <c r="R260" i="8"/>
  <c r="K260" i="8"/>
  <c r="C259" i="8"/>
  <c r="AG259" i="8"/>
  <c r="AF259" i="8"/>
  <c r="Y259" i="8"/>
  <c r="R259" i="8"/>
  <c r="K259" i="8"/>
  <c r="C258" i="8"/>
  <c r="AG258" i="8"/>
  <c r="AF258" i="8"/>
  <c r="Y258" i="8"/>
  <c r="R258" i="8"/>
  <c r="K258" i="8"/>
  <c r="C257" i="8"/>
  <c r="AG257" i="8"/>
  <c r="AF257" i="8"/>
  <c r="Y257" i="8"/>
  <c r="R257" i="8"/>
  <c r="K257" i="8"/>
  <c r="C256" i="8"/>
  <c r="AG256" i="8"/>
  <c r="AF256" i="8"/>
  <c r="Y256" i="8"/>
  <c r="R256" i="8"/>
  <c r="K256" i="8"/>
  <c r="C255" i="8"/>
  <c r="AG255" i="8"/>
  <c r="AF255" i="8"/>
  <c r="Y255" i="8"/>
  <c r="R255" i="8"/>
  <c r="K255" i="8"/>
  <c r="C254" i="8"/>
  <c r="AG254" i="8"/>
  <c r="AF254" i="8"/>
  <c r="Y254" i="8"/>
  <c r="R254" i="8"/>
  <c r="K254" i="8"/>
  <c r="C253" i="8"/>
  <c r="AG253" i="8"/>
  <c r="AF253" i="8"/>
  <c r="Y253" i="8"/>
  <c r="R253" i="8"/>
  <c r="K253" i="8"/>
  <c r="C252" i="8"/>
  <c r="AG252" i="8"/>
  <c r="AF252" i="8"/>
  <c r="Y252" i="8"/>
  <c r="R252" i="8"/>
  <c r="K252" i="8"/>
  <c r="C251" i="8"/>
  <c r="AG251" i="8"/>
  <c r="AF251" i="8"/>
  <c r="Y251" i="8"/>
  <c r="R251" i="8"/>
  <c r="K251" i="8"/>
  <c r="C250" i="8"/>
  <c r="AG250" i="8"/>
  <c r="AF250" i="8"/>
  <c r="Y250" i="8"/>
  <c r="R250" i="8"/>
  <c r="K250" i="8"/>
  <c r="C249" i="8"/>
  <c r="AG249" i="8"/>
  <c r="AF249" i="8"/>
  <c r="Y249" i="8"/>
  <c r="R249" i="8"/>
  <c r="K249" i="8"/>
  <c r="C248" i="8"/>
  <c r="AG248" i="8"/>
  <c r="AF248" i="8"/>
  <c r="Y248" i="8"/>
  <c r="R248" i="8"/>
  <c r="K248" i="8"/>
  <c r="C247" i="8"/>
  <c r="AG247" i="8"/>
  <c r="AF247" i="8"/>
  <c r="Y247" i="8"/>
  <c r="R247" i="8"/>
  <c r="K247" i="8"/>
  <c r="C246" i="8"/>
  <c r="AG246" i="8"/>
  <c r="AF246" i="8"/>
  <c r="Y246" i="8"/>
  <c r="R246" i="8"/>
  <c r="K246" i="8"/>
  <c r="C245" i="8"/>
  <c r="AG245" i="8"/>
  <c r="AF245" i="8"/>
  <c r="Y245" i="8"/>
  <c r="R245" i="8"/>
  <c r="K245" i="8"/>
  <c r="C244" i="8"/>
  <c r="AG244" i="8"/>
  <c r="AF244" i="8"/>
  <c r="Y244" i="8"/>
  <c r="R244" i="8"/>
  <c r="K244" i="8"/>
  <c r="C243" i="8"/>
  <c r="AG243" i="8"/>
  <c r="AF243" i="8"/>
  <c r="Y243" i="8"/>
  <c r="R243" i="8"/>
  <c r="K243" i="8"/>
  <c r="C242" i="8"/>
  <c r="AG242" i="8"/>
  <c r="AF242" i="8"/>
  <c r="Y242" i="8"/>
  <c r="R242" i="8"/>
  <c r="K242" i="8"/>
  <c r="C241" i="8"/>
  <c r="AG241" i="8"/>
  <c r="AF241" i="8"/>
  <c r="Y241" i="8"/>
  <c r="R241" i="8"/>
  <c r="K241" i="8"/>
  <c r="C240" i="8"/>
  <c r="AG240" i="8"/>
  <c r="AF240" i="8"/>
  <c r="Y240" i="8"/>
  <c r="R240" i="8"/>
  <c r="K240" i="8"/>
  <c r="C239" i="8"/>
  <c r="AG239" i="8"/>
  <c r="AF239" i="8"/>
  <c r="Y239" i="8"/>
  <c r="R239" i="8"/>
  <c r="K239" i="8"/>
  <c r="C238" i="8"/>
  <c r="AG238" i="8"/>
  <c r="AF238" i="8"/>
  <c r="Y238" i="8"/>
  <c r="R238" i="8"/>
  <c r="K238" i="8"/>
  <c r="C237" i="8"/>
  <c r="AG237" i="8"/>
  <c r="AF237" i="8"/>
  <c r="Y237" i="8"/>
  <c r="R237" i="8"/>
  <c r="K237" i="8"/>
  <c r="C236" i="8"/>
  <c r="AG236" i="8"/>
  <c r="AF236" i="8"/>
  <c r="Y236" i="8"/>
  <c r="R236" i="8"/>
  <c r="K236" i="8"/>
  <c r="C235" i="8"/>
  <c r="AG235" i="8"/>
  <c r="AF235" i="8"/>
  <c r="Y235" i="8"/>
  <c r="R235" i="8"/>
  <c r="K235" i="8"/>
  <c r="C234" i="8"/>
  <c r="AG234" i="8"/>
  <c r="AF234" i="8"/>
  <c r="Y234" i="8"/>
  <c r="R234" i="8"/>
  <c r="K234" i="8"/>
  <c r="C233" i="8"/>
  <c r="AG233" i="8"/>
  <c r="AF233" i="8"/>
  <c r="Y233" i="8"/>
  <c r="R233" i="8"/>
  <c r="K233" i="8"/>
  <c r="C232" i="8"/>
  <c r="AG232" i="8"/>
  <c r="AF232" i="8"/>
  <c r="Y232" i="8"/>
  <c r="R232" i="8"/>
  <c r="K232" i="8"/>
  <c r="C231" i="8"/>
  <c r="AG231" i="8"/>
  <c r="AF231" i="8"/>
  <c r="Y231" i="8"/>
  <c r="R231" i="8"/>
  <c r="K231" i="8"/>
  <c r="C230" i="8"/>
  <c r="AG230" i="8"/>
  <c r="AF230" i="8"/>
  <c r="Y230" i="8"/>
  <c r="R230" i="8"/>
  <c r="K230" i="8"/>
  <c r="C229" i="8"/>
  <c r="AG229" i="8"/>
  <c r="AF229" i="8"/>
  <c r="Y229" i="8"/>
  <c r="R229" i="8"/>
  <c r="K229" i="8"/>
  <c r="C228" i="8"/>
  <c r="AG228" i="8"/>
  <c r="AF228" i="8"/>
  <c r="Y228" i="8"/>
  <c r="R228" i="8"/>
  <c r="K228" i="8"/>
  <c r="C227" i="8"/>
  <c r="AG227" i="8"/>
  <c r="AF227" i="8"/>
  <c r="Y227" i="8"/>
  <c r="R227" i="8"/>
  <c r="K227" i="8"/>
  <c r="C226" i="8"/>
  <c r="AG226" i="8"/>
  <c r="AF226" i="8"/>
  <c r="Y226" i="8"/>
  <c r="R226" i="8"/>
  <c r="K226" i="8"/>
  <c r="C225" i="8"/>
  <c r="AG225" i="8"/>
  <c r="AF225" i="8"/>
  <c r="Y225" i="8"/>
  <c r="R225" i="8"/>
  <c r="K225" i="8"/>
  <c r="C224" i="8"/>
  <c r="AG224" i="8"/>
  <c r="AF224" i="8"/>
  <c r="Y224" i="8"/>
  <c r="R224" i="8"/>
  <c r="K224" i="8"/>
  <c r="C223" i="8"/>
  <c r="AG223" i="8"/>
  <c r="AF223" i="8"/>
  <c r="Y223" i="8"/>
  <c r="R223" i="8"/>
  <c r="K223" i="8"/>
  <c r="C222" i="8"/>
  <c r="AG222" i="8"/>
  <c r="AF222" i="8"/>
  <c r="Y222" i="8"/>
  <c r="R222" i="8"/>
  <c r="K222" i="8"/>
  <c r="C221" i="8"/>
  <c r="AG221" i="8"/>
  <c r="AF221" i="8"/>
  <c r="Y221" i="8"/>
  <c r="R221" i="8"/>
  <c r="K221" i="8"/>
  <c r="C220" i="8"/>
  <c r="AG220" i="8"/>
  <c r="AF220" i="8"/>
  <c r="Y220" i="8"/>
  <c r="R220" i="8"/>
  <c r="K220" i="8"/>
  <c r="C219" i="8"/>
  <c r="AG219" i="8"/>
  <c r="AF219" i="8"/>
  <c r="Y219" i="8"/>
  <c r="R219" i="8"/>
  <c r="K219" i="8"/>
  <c r="C218" i="8"/>
  <c r="AG218" i="8"/>
  <c r="AF218" i="8"/>
  <c r="Y218" i="8"/>
  <c r="R218" i="8"/>
  <c r="K218" i="8"/>
  <c r="C217" i="8"/>
  <c r="AG217" i="8"/>
  <c r="AF217" i="8"/>
  <c r="Y217" i="8"/>
  <c r="R217" i="8"/>
  <c r="K217" i="8"/>
  <c r="C216" i="8"/>
  <c r="AG216" i="8"/>
  <c r="AF216" i="8"/>
  <c r="Y216" i="8"/>
  <c r="R216" i="8"/>
  <c r="K216" i="8"/>
  <c r="C215" i="8"/>
  <c r="AG215" i="8"/>
  <c r="AF215" i="8"/>
  <c r="Y215" i="8"/>
  <c r="R215" i="8"/>
  <c r="K215" i="8"/>
  <c r="C214" i="8"/>
  <c r="AG214" i="8"/>
  <c r="AF214" i="8"/>
  <c r="Y214" i="8"/>
  <c r="R214" i="8"/>
  <c r="K214" i="8"/>
  <c r="C213" i="8"/>
  <c r="AG213" i="8"/>
  <c r="AF213" i="8"/>
  <c r="Y213" i="8"/>
  <c r="R213" i="8"/>
  <c r="K213" i="8"/>
  <c r="C212" i="8"/>
  <c r="AG212" i="8"/>
  <c r="AF212" i="8"/>
  <c r="Y212" i="8"/>
  <c r="R212" i="8"/>
  <c r="K212" i="8"/>
  <c r="C211" i="8"/>
  <c r="AG211" i="8"/>
  <c r="AF211" i="8"/>
  <c r="Y211" i="8"/>
  <c r="R211" i="8"/>
  <c r="K211" i="8"/>
  <c r="C210" i="8"/>
  <c r="AG210" i="8"/>
  <c r="AF210" i="8"/>
  <c r="Y210" i="8"/>
  <c r="R210" i="8"/>
  <c r="K210" i="8"/>
  <c r="C209" i="8"/>
  <c r="AG209" i="8"/>
  <c r="AF209" i="8"/>
  <c r="Y209" i="8"/>
  <c r="R209" i="8"/>
  <c r="K209" i="8"/>
  <c r="C208" i="8"/>
  <c r="AG208" i="8"/>
  <c r="AF208" i="8"/>
  <c r="Y208" i="8"/>
  <c r="R208" i="8"/>
  <c r="K208" i="8"/>
  <c r="C207" i="8"/>
  <c r="AG207" i="8"/>
  <c r="AF207" i="8"/>
  <c r="Y207" i="8"/>
  <c r="R207" i="8"/>
  <c r="K207" i="8"/>
  <c r="C206" i="8"/>
  <c r="AG206" i="8"/>
  <c r="AF206" i="8"/>
  <c r="Y206" i="8"/>
  <c r="R206" i="8"/>
  <c r="K206" i="8"/>
  <c r="C205" i="8"/>
  <c r="AG205" i="8"/>
  <c r="AF205" i="8"/>
  <c r="Y205" i="8"/>
  <c r="R205" i="8"/>
  <c r="K205" i="8"/>
  <c r="C204" i="8"/>
  <c r="AG204" i="8"/>
  <c r="AF204" i="8"/>
  <c r="Y204" i="8"/>
  <c r="R204" i="8"/>
  <c r="K204" i="8"/>
  <c r="C203" i="8"/>
  <c r="AG203" i="8"/>
  <c r="AF203" i="8"/>
  <c r="Y203" i="8"/>
  <c r="R203" i="8"/>
  <c r="K203" i="8"/>
  <c r="C202" i="8"/>
  <c r="AG202" i="8"/>
  <c r="AF202" i="8"/>
  <c r="Y202" i="8"/>
  <c r="R202" i="8"/>
  <c r="K202" i="8"/>
  <c r="C201" i="8"/>
  <c r="AG201" i="8"/>
  <c r="AF201" i="8"/>
  <c r="Y201" i="8"/>
  <c r="R201" i="8"/>
  <c r="K201" i="8"/>
  <c r="C200" i="8"/>
  <c r="AG200" i="8"/>
  <c r="AF200" i="8"/>
  <c r="Y200" i="8"/>
  <c r="R200" i="8"/>
  <c r="K200" i="8"/>
  <c r="C199" i="8"/>
  <c r="AG199" i="8"/>
  <c r="AF199" i="8"/>
  <c r="Y199" i="8"/>
  <c r="R199" i="8"/>
  <c r="K199" i="8"/>
  <c r="C198" i="8"/>
  <c r="AG198" i="8"/>
  <c r="AF198" i="8"/>
  <c r="Y198" i="8"/>
  <c r="R198" i="8"/>
  <c r="K198" i="8"/>
  <c r="C197" i="8"/>
  <c r="AG197" i="8"/>
  <c r="AF197" i="8"/>
  <c r="Y197" i="8"/>
  <c r="R197" i="8"/>
  <c r="K197" i="8"/>
  <c r="C196" i="8"/>
  <c r="AG196" i="8"/>
  <c r="AF196" i="8"/>
  <c r="Y196" i="8"/>
  <c r="R196" i="8"/>
  <c r="K196" i="8"/>
  <c r="C195" i="8"/>
  <c r="AG195" i="8"/>
  <c r="AF195" i="8"/>
  <c r="Y195" i="8"/>
  <c r="R195" i="8"/>
  <c r="K195" i="8"/>
  <c r="C194" i="8"/>
  <c r="AG194" i="8"/>
  <c r="AF194" i="8"/>
  <c r="Y194" i="8"/>
  <c r="R194" i="8"/>
  <c r="K194" i="8"/>
  <c r="C193" i="8"/>
  <c r="AG193" i="8"/>
  <c r="AF193" i="8"/>
  <c r="Y193" i="8"/>
  <c r="R193" i="8"/>
  <c r="K193" i="8"/>
  <c r="C192" i="8"/>
  <c r="AG192" i="8"/>
  <c r="AF192" i="8"/>
  <c r="Y192" i="8"/>
  <c r="R192" i="8"/>
  <c r="K192" i="8"/>
  <c r="C191" i="8"/>
  <c r="AG191" i="8"/>
  <c r="AF191" i="8"/>
  <c r="Y191" i="8"/>
  <c r="R191" i="8"/>
  <c r="K191" i="8"/>
  <c r="C190" i="8"/>
  <c r="AG190" i="8"/>
  <c r="AF190" i="8"/>
  <c r="Y190" i="8"/>
  <c r="R190" i="8"/>
  <c r="K190" i="8"/>
  <c r="C189" i="8"/>
  <c r="AG189" i="8"/>
  <c r="AF189" i="8"/>
  <c r="Y189" i="8"/>
  <c r="R189" i="8"/>
  <c r="K189" i="8"/>
  <c r="C188" i="8"/>
  <c r="AG188" i="8"/>
  <c r="AF188" i="8"/>
  <c r="Y188" i="8"/>
  <c r="R188" i="8"/>
  <c r="K188" i="8"/>
  <c r="C187" i="8"/>
  <c r="AG187" i="8"/>
  <c r="AF187" i="8"/>
  <c r="Y187" i="8"/>
  <c r="R187" i="8"/>
  <c r="K187" i="8"/>
  <c r="C186" i="8"/>
  <c r="AG186" i="8"/>
  <c r="AF186" i="8"/>
  <c r="Y186" i="8"/>
  <c r="R186" i="8"/>
  <c r="K186" i="8"/>
  <c r="C185" i="8"/>
  <c r="AG185" i="8"/>
  <c r="AF185" i="8"/>
  <c r="Y185" i="8"/>
  <c r="R185" i="8"/>
  <c r="K185" i="8"/>
  <c r="C184" i="8"/>
  <c r="AG184" i="8"/>
  <c r="AF184" i="8"/>
  <c r="Y184" i="8"/>
  <c r="R184" i="8"/>
  <c r="K184" i="8"/>
  <c r="C183" i="8"/>
  <c r="AG183" i="8"/>
  <c r="AF183" i="8"/>
  <c r="Y183" i="8"/>
  <c r="R183" i="8"/>
  <c r="K183" i="8"/>
  <c r="C182" i="8"/>
  <c r="AG182" i="8"/>
  <c r="AF182" i="8"/>
  <c r="Y182" i="8"/>
  <c r="R182" i="8"/>
  <c r="K182" i="8"/>
  <c r="C181" i="8"/>
  <c r="AG181" i="8"/>
  <c r="AF181" i="8"/>
  <c r="Y181" i="8"/>
  <c r="R181" i="8"/>
  <c r="K181" i="8"/>
  <c r="C180" i="8"/>
  <c r="AG180" i="8"/>
  <c r="AF180" i="8"/>
  <c r="Y180" i="8"/>
  <c r="R180" i="8"/>
  <c r="K180" i="8"/>
  <c r="C179" i="8"/>
  <c r="AG179" i="8"/>
  <c r="AF179" i="8"/>
  <c r="Y179" i="8"/>
  <c r="R179" i="8"/>
  <c r="K179" i="8"/>
  <c r="C178" i="8"/>
  <c r="AG178" i="8"/>
  <c r="AF178" i="8"/>
  <c r="Y178" i="8"/>
  <c r="R178" i="8"/>
  <c r="K178" i="8"/>
  <c r="C177" i="8"/>
  <c r="AG177" i="8"/>
  <c r="AF177" i="8"/>
  <c r="Y177" i="8"/>
  <c r="R177" i="8"/>
  <c r="K177" i="8"/>
  <c r="C176" i="8"/>
  <c r="AG176" i="8"/>
  <c r="AF176" i="8"/>
  <c r="Y176" i="8"/>
  <c r="R176" i="8"/>
  <c r="K176" i="8"/>
  <c r="C175" i="8"/>
  <c r="AG175" i="8"/>
  <c r="AF175" i="8"/>
  <c r="Y175" i="8"/>
  <c r="R175" i="8"/>
  <c r="K175" i="8"/>
  <c r="C174" i="8"/>
  <c r="AG174" i="8"/>
  <c r="AF174" i="8"/>
  <c r="Y174" i="8"/>
  <c r="R174" i="8"/>
  <c r="K174" i="8"/>
  <c r="C173" i="8"/>
  <c r="AG173" i="8"/>
  <c r="AF173" i="8"/>
  <c r="Y173" i="8"/>
  <c r="R173" i="8"/>
  <c r="K173" i="8"/>
  <c r="C172" i="8"/>
  <c r="AG172" i="8"/>
  <c r="AF172" i="8"/>
  <c r="Y172" i="8"/>
  <c r="R172" i="8"/>
  <c r="K172" i="8"/>
  <c r="C171" i="8"/>
  <c r="AG171" i="8"/>
  <c r="AF171" i="8"/>
  <c r="Y171" i="8"/>
  <c r="R171" i="8"/>
  <c r="K171" i="8"/>
  <c r="C170" i="8"/>
  <c r="AG170" i="8"/>
  <c r="AF170" i="8"/>
  <c r="Y170" i="8"/>
  <c r="R170" i="8"/>
  <c r="K170" i="8"/>
  <c r="C169" i="8"/>
  <c r="AG169" i="8"/>
  <c r="AF169" i="8"/>
  <c r="Y169" i="8"/>
  <c r="R169" i="8"/>
  <c r="K169" i="8"/>
  <c r="C168" i="8"/>
  <c r="AG168" i="8"/>
  <c r="AF168" i="8"/>
  <c r="Y168" i="8"/>
  <c r="R168" i="8"/>
  <c r="K168" i="8"/>
  <c r="C167" i="8"/>
  <c r="AG167" i="8"/>
  <c r="AF167" i="8"/>
  <c r="Y167" i="8"/>
  <c r="R167" i="8"/>
  <c r="K167" i="8"/>
  <c r="C166" i="8"/>
  <c r="AG166" i="8"/>
  <c r="AF166" i="8"/>
  <c r="Y166" i="8"/>
  <c r="R166" i="8"/>
  <c r="K166" i="8"/>
  <c r="C165" i="8"/>
  <c r="AG165" i="8"/>
  <c r="AF165" i="8"/>
  <c r="Y165" i="8"/>
  <c r="R165" i="8"/>
  <c r="K165" i="8"/>
  <c r="C164" i="8"/>
  <c r="AG164" i="8"/>
  <c r="AF164" i="8"/>
  <c r="Y164" i="8"/>
  <c r="R164" i="8"/>
  <c r="K164" i="8"/>
  <c r="C163" i="8"/>
  <c r="AG163" i="8"/>
  <c r="AF163" i="8"/>
  <c r="Y163" i="8"/>
  <c r="R163" i="8"/>
  <c r="K163" i="8"/>
  <c r="C162" i="8"/>
  <c r="AG162" i="8"/>
  <c r="AF162" i="8"/>
  <c r="Y162" i="8"/>
  <c r="R162" i="8"/>
  <c r="K162" i="8"/>
  <c r="C161" i="8"/>
  <c r="AG161" i="8"/>
  <c r="AF161" i="8"/>
  <c r="Y161" i="8"/>
  <c r="R161" i="8"/>
  <c r="K161" i="8"/>
  <c r="C160" i="8"/>
  <c r="AG160" i="8"/>
  <c r="AF160" i="8"/>
  <c r="Y160" i="8"/>
  <c r="R160" i="8"/>
  <c r="K160" i="8"/>
  <c r="C159" i="8"/>
  <c r="AG159" i="8"/>
  <c r="AF159" i="8"/>
  <c r="Y159" i="8"/>
  <c r="R159" i="8"/>
  <c r="K159" i="8"/>
  <c r="C158" i="8"/>
  <c r="AG158" i="8"/>
  <c r="AF158" i="8"/>
  <c r="Y158" i="8"/>
  <c r="R158" i="8"/>
  <c r="K158" i="8"/>
  <c r="C157" i="8"/>
  <c r="AG157" i="8"/>
  <c r="AF157" i="8"/>
  <c r="Y157" i="8"/>
  <c r="R157" i="8"/>
  <c r="K157" i="8"/>
  <c r="C156" i="8"/>
  <c r="AG156" i="8"/>
  <c r="AF156" i="8"/>
  <c r="Y156" i="8"/>
  <c r="R156" i="8"/>
  <c r="K156" i="8"/>
  <c r="C155" i="8"/>
  <c r="AG155" i="8"/>
  <c r="AF155" i="8"/>
  <c r="Y155" i="8"/>
  <c r="R155" i="8"/>
  <c r="K155" i="8"/>
  <c r="C154" i="8"/>
  <c r="AG154" i="8"/>
  <c r="AF154" i="8"/>
  <c r="Y154" i="8"/>
  <c r="R154" i="8"/>
  <c r="K154" i="8"/>
  <c r="C153" i="8"/>
  <c r="AG153" i="8"/>
  <c r="AF153" i="8"/>
  <c r="Y153" i="8"/>
  <c r="R153" i="8"/>
  <c r="K153" i="8"/>
  <c r="C152" i="8"/>
  <c r="AG152" i="8"/>
  <c r="AF152" i="8"/>
  <c r="Y152" i="8"/>
  <c r="R152" i="8"/>
  <c r="K152" i="8"/>
  <c r="C151" i="8"/>
  <c r="AG151" i="8"/>
  <c r="AF151" i="8"/>
  <c r="Y151" i="8"/>
  <c r="R151" i="8"/>
  <c r="K151" i="8"/>
  <c r="C150" i="8"/>
  <c r="AG150" i="8"/>
  <c r="AF150" i="8"/>
  <c r="Y150" i="8"/>
  <c r="R150" i="8"/>
  <c r="K150" i="8"/>
  <c r="C149" i="8"/>
  <c r="AG149" i="8"/>
  <c r="AF149" i="8"/>
  <c r="Y149" i="8"/>
  <c r="R149" i="8"/>
  <c r="K149" i="8"/>
  <c r="C148" i="8"/>
  <c r="AG148" i="8"/>
  <c r="AF148" i="8"/>
  <c r="Y148" i="8"/>
  <c r="R148" i="8"/>
  <c r="K148" i="8"/>
  <c r="C147" i="8"/>
  <c r="AG147" i="8"/>
  <c r="AF147" i="8"/>
  <c r="Y147" i="8"/>
  <c r="R147" i="8"/>
  <c r="K147" i="8"/>
  <c r="C146" i="8"/>
  <c r="AG146" i="8"/>
  <c r="AF146" i="8"/>
  <c r="Y146" i="8"/>
  <c r="R146" i="8"/>
  <c r="K146" i="8"/>
  <c r="C145" i="8"/>
  <c r="AG145" i="8"/>
  <c r="AF145" i="8"/>
  <c r="Y145" i="8"/>
  <c r="R145" i="8"/>
  <c r="K145" i="8"/>
  <c r="C144" i="8"/>
  <c r="AG144" i="8"/>
  <c r="AF144" i="8"/>
  <c r="Y144" i="8"/>
  <c r="R144" i="8"/>
  <c r="K144" i="8"/>
  <c r="C143" i="8"/>
  <c r="AG143" i="8"/>
  <c r="AF143" i="8"/>
  <c r="Y143" i="8"/>
  <c r="R143" i="8"/>
  <c r="K143" i="8"/>
  <c r="C142" i="8"/>
  <c r="AG142" i="8"/>
  <c r="AF142" i="8"/>
  <c r="Y142" i="8"/>
  <c r="R142" i="8"/>
  <c r="K142" i="8"/>
  <c r="C141" i="8"/>
  <c r="AG141" i="8"/>
  <c r="AF141" i="8"/>
  <c r="Y141" i="8"/>
  <c r="R141" i="8"/>
  <c r="K141" i="8"/>
  <c r="C140" i="8"/>
  <c r="AG140" i="8"/>
  <c r="AF140" i="8"/>
  <c r="Y140" i="8"/>
  <c r="R140" i="8"/>
  <c r="K140" i="8"/>
  <c r="C139" i="8"/>
  <c r="AG139" i="8"/>
  <c r="AF139" i="8"/>
  <c r="Y139" i="8"/>
  <c r="R139" i="8"/>
  <c r="K139" i="8"/>
  <c r="C138" i="8"/>
  <c r="AG138" i="8"/>
  <c r="AF138" i="8"/>
  <c r="Y138" i="8"/>
  <c r="R138" i="8"/>
  <c r="K138" i="8"/>
  <c r="C137" i="8"/>
  <c r="AG137" i="8"/>
  <c r="AF137" i="8"/>
  <c r="Y137" i="8"/>
  <c r="R137" i="8"/>
  <c r="K137" i="8"/>
  <c r="C136" i="8"/>
  <c r="AG136" i="8"/>
  <c r="AF136" i="8"/>
  <c r="Y136" i="8"/>
  <c r="R136" i="8"/>
  <c r="K136" i="8"/>
  <c r="C135" i="8"/>
  <c r="AG135" i="8"/>
  <c r="AF135" i="8"/>
  <c r="Y135" i="8"/>
  <c r="R135" i="8"/>
  <c r="K135" i="8"/>
  <c r="C134" i="8"/>
  <c r="AG134" i="8"/>
  <c r="AF134" i="8"/>
  <c r="Y134" i="8"/>
  <c r="R134" i="8"/>
  <c r="K134" i="8"/>
  <c r="C133" i="8"/>
  <c r="AG133" i="8"/>
  <c r="AF133" i="8"/>
  <c r="Y133" i="8"/>
  <c r="R133" i="8"/>
  <c r="K133" i="8"/>
  <c r="C132" i="8"/>
  <c r="AG132" i="8"/>
  <c r="AF132" i="8"/>
  <c r="Y132" i="8"/>
  <c r="R132" i="8"/>
  <c r="K132" i="8"/>
  <c r="C131" i="8"/>
  <c r="AG131" i="8"/>
  <c r="AF131" i="8"/>
  <c r="Y131" i="8"/>
  <c r="R131" i="8"/>
  <c r="K131" i="8"/>
  <c r="C130" i="8"/>
  <c r="AG130" i="8"/>
  <c r="AF130" i="8"/>
  <c r="Y130" i="8"/>
  <c r="R130" i="8"/>
  <c r="K130" i="8"/>
  <c r="C129" i="8"/>
  <c r="AG129" i="8"/>
  <c r="AF129" i="8"/>
  <c r="Y129" i="8"/>
  <c r="R129" i="8"/>
  <c r="K129" i="8"/>
  <c r="C128" i="8"/>
  <c r="AG128" i="8"/>
  <c r="AF128" i="8"/>
  <c r="Y128" i="8"/>
  <c r="R128" i="8"/>
  <c r="K128" i="8"/>
  <c r="C127" i="8"/>
  <c r="AG127" i="8"/>
  <c r="AF127" i="8"/>
  <c r="Y127" i="8"/>
  <c r="R127" i="8"/>
  <c r="K127" i="8"/>
  <c r="C126" i="8"/>
  <c r="AG126" i="8"/>
  <c r="AF126" i="8"/>
  <c r="Y126" i="8"/>
  <c r="R126" i="8"/>
  <c r="K126" i="8"/>
  <c r="C125" i="8"/>
  <c r="AG125" i="8"/>
  <c r="AF125" i="8"/>
  <c r="Y125" i="8"/>
  <c r="R125" i="8"/>
  <c r="K125" i="8"/>
  <c r="C124" i="8"/>
  <c r="AG124" i="8"/>
  <c r="AF124" i="8"/>
  <c r="Y124" i="8"/>
  <c r="R124" i="8"/>
  <c r="K124" i="8"/>
  <c r="C123" i="8"/>
  <c r="AG123" i="8"/>
  <c r="AF123" i="8"/>
  <c r="Y123" i="8"/>
  <c r="R123" i="8"/>
  <c r="K123" i="8"/>
  <c r="C122" i="8"/>
  <c r="AG122" i="8"/>
  <c r="AF122" i="8"/>
  <c r="Y122" i="8"/>
  <c r="R122" i="8"/>
  <c r="K122" i="8"/>
  <c r="C121" i="8"/>
  <c r="AG121" i="8"/>
  <c r="AF121" i="8"/>
  <c r="Y121" i="8"/>
  <c r="R121" i="8"/>
  <c r="K121" i="8"/>
  <c r="C120" i="8"/>
  <c r="AG120" i="8"/>
  <c r="AF120" i="8"/>
  <c r="Y120" i="8"/>
  <c r="R120" i="8"/>
  <c r="K120" i="8"/>
  <c r="C119" i="8"/>
  <c r="AG119" i="8"/>
  <c r="AF119" i="8"/>
  <c r="Y119" i="8"/>
  <c r="R119" i="8"/>
  <c r="K119" i="8"/>
  <c r="C118" i="8"/>
  <c r="AG118" i="8"/>
  <c r="AF118" i="8"/>
  <c r="Y118" i="8"/>
  <c r="R118" i="8"/>
  <c r="K118" i="8"/>
  <c r="C117" i="8"/>
  <c r="AG117" i="8"/>
  <c r="AF117" i="8"/>
  <c r="Y117" i="8"/>
  <c r="R117" i="8"/>
  <c r="K117" i="8"/>
  <c r="C116" i="8"/>
  <c r="AG116" i="8"/>
  <c r="AF116" i="8"/>
  <c r="Y116" i="8"/>
  <c r="R116" i="8"/>
  <c r="K116" i="8"/>
  <c r="C115" i="8"/>
  <c r="AG115" i="8"/>
  <c r="AF115" i="8"/>
  <c r="Y115" i="8"/>
  <c r="R115" i="8"/>
  <c r="K115" i="8"/>
  <c r="C114" i="8"/>
  <c r="AG114" i="8"/>
  <c r="AF114" i="8"/>
  <c r="Y114" i="8"/>
  <c r="R114" i="8"/>
  <c r="K114" i="8"/>
  <c r="C113" i="8"/>
  <c r="AG113" i="8"/>
  <c r="AF113" i="8"/>
  <c r="Y113" i="8"/>
  <c r="R113" i="8"/>
  <c r="K113" i="8"/>
  <c r="C112" i="8"/>
  <c r="AG112" i="8"/>
  <c r="AF112" i="8"/>
  <c r="Y112" i="8"/>
  <c r="R112" i="8"/>
  <c r="K112" i="8"/>
  <c r="C111" i="8"/>
  <c r="AG111" i="8"/>
  <c r="AF111" i="8"/>
  <c r="Y111" i="8"/>
  <c r="R111" i="8"/>
  <c r="K111" i="8"/>
  <c r="C110" i="8"/>
  <c r="AG110" i="8"/>
  <c r="AF110" i="8"/>
  <c r="Y110" i="8"/>
  <c r="R110" i="8"/>
  <c r="K110" i="8"/>
  <c r="C109" i="8"/>
  <c r="AG109" i="8"/>
  <c r="AF109" i="8"/>
  <c r="Y109" i="8"/>
  <c r="R109" i="8"/>
  <c r="K109" i="8"/>
  <c r="C108" i="8"/>
  <c r="AG108" i="8"/>
  <c r="AF108" i="8"/>
  <c r="Y108" i="8"/>
  <c r="R108" i="8"/>
  <c r="K108" i="8"/>
  <c r="C107" i="8"/>
  <c r="AG107" i="8"/>
  <c r="AF107" i="8"/>
  <c r="Y107" i="8"/>
  <c r="R107" i="8"/>
  <c r="K107" i="8"/>
  <c r="C106" i="8"/>
  <c r="AG106" i="8"/>
  <c r="AF106" i="8"/>
  <c r="Y106" i="8"/>
  <c r="R106" i="8"/>
  <c r="K106" i="8"/>
  <c r="C105" i="8"/>
  <c r="AG105" i="8"/>
  <c r="AF105" i="8"/>
  <c r="Y105" i="8"/>
  <c r="R105" i="8"/>
  <c r="K105" i="8"/>
  <c r="C104" i="8"/>
  <c r="AG104" i="8"/>
  <c r="AF104" i="8"/>
  <c r="Y104" i="8"/>
  <c r="R104" i="8"/>
  <c r="K104" i="8"/>
  <c r="C103" i="8"/>
  <c r="AG103" i="8"/>
  <c r="AF103" i="8"/>
  <c r="Y103" i="8"/>
  <c r="R103" i="8"/>
  <c r="K103" i="8"/>
  <c r="C102" i="8"/>
  <c r="AG102" i="8"/>
  <c r="AF102" i="8"/>
  <c r="Y102" i="8"/>
  <c r="R102" i="8"/>
  <c r="K102" i="8"/>
  <c r="C101" i="8"/>
  <c r="AG101" i="8"/>
  <c r="AF101" i="8"/>
  <c r="Y101" i="8"/>
  <c r="R101" i="8"/>
  <c r="K101" i="8"/>
  <c r="C100" i="8"/>
  <c r="AG100" i="8"/>
  <c r="AF100" i="8"/>
  <c r="Y100" i="8"/>
  <c r="R100" i="8"/>
  <c r="K100" i="8"/>
  <c r="C99" i="8"/>
  <c r="AG99" i="8"/>
  <c r="AF99" i="8"/>
  <c r="Y99" i="8"/>
  <c r="R99" i="8"/>
  <c r="K99" i="8"/>
  <c r="C98" i="8"/>
  <c r="AG98" i="8"/>
  <c r="AF98" i="8"/>
  <c r="Y98" i="8"/>
  <c r="R98" i="8"/>
  <c r="K98" i="8"/>
  <c r="C97" i="8"/>
  <c r="AG97" i="8"/>
  <c r="AF97" i="8"/>
  <c r="Y97" i="8"/>
  <c r="R97" i="8"/>
  <c r="K97" i="8"/>
  <c r="C96" i="8"/>
  <c r="AG96" i="8"/>
  <c r="AF96" i="8"/>
  <c r="Y96" i="8"/>
  <c r="R96" i="8"/>
  <c r="K96" i="8"/>
  <c r="C95" i="8"/>
  <c r="AG95" i="8"/>
  <c r="AF95" i="8"/>
  <c r="Y95" i="8"/>
  <c r="R95" i="8"/>
  <c r="K95" i="8"/>
  <c r="C94" i="8"/>
  <c r="AG94" i="8"/>
  <c r="AF94" i="8"/>
  <c r="Y94" i="8"/>
  <c r="R94" i="8"/>
  <c r="K94" i="8"/>
  <c r="C93" i="8"/>
  <c r="AG93" i="8"/>
  <c r="AF93" i="8"/>
  <c r="Y93" i="8"/>
  <c r="R93" i="8"/>
  <c r="K93" i="8"/>
  <c r="C92" i="8"/>
  <c r="AG92" i="8"/>
  <c r="AF92" i="8"/>
  <c r="Y92" i="8"/>
  <c r="R92" i="8"/>
  <c r="K92" i="8"/>
  <c r="C91" i="8"/>
  <c r="AG91" i="8"/>
  <c r="AF91" i="8"/>
  <c r="Y91" i="8"/>
  <c r="R91" i="8"/>
  <c r="K91" i="8"/>
  <c r="C90" i="8"/>
  <c r="AG90" i="8"/>
  <c r="AF90" i="8"/>
  <c r="Y90" i="8"/>
  <c r="R90" i="8"/>
  <c r="K90" i="8"/>
  <c r="C89" i="8"/>
  <c r="AG89" i="8"/>
  <c r="AF89" i="8"/>
  <c r="Y89" i="8"/>
  <c r="R89" i="8"/>
  <c r="K89" i="8"/>
  <c r="C88" i="8"/>
  <c r="AG88" i="8"/>
  <c r="AF88" i="8"/>
  <c r="Y88" i="8"/>
  <c r="R88" i="8"/>
  <c r="K88" i="8"/>
  <c r="C87" i="8"/>
  <c r="AG87" i="8"/>
  <c r="AF87" i="8"/>
  <c r="Y87" i="8"/>
  <c r="R87" i="8"/>
  <c r="K87" i="8"/>
  <c r="C86" i="8"/>
  <c r="AG86" i="8"/>
  <c r="AF86" i="8"/>
  <c r="Y86" i="8"/>
  <c r="R86" i="8"/>
  <c r="K86" i="8"/>
  <c r="C85" i="8"/>
  <c r="AG85" i="8"/>
  <c r="AF85" i="8"/>
  <c r="Y85" i="8"/>
  <c r="R85" i="8"/>
  <c r="K85" i="8"/>
  <c r="C84" i="8"/>
  <c r="AG84" i="8"/>
  <c r="AF84" i="8"/>
  <c r="Y84" i="8"/>
  <c r="R84" i="8"/>
  <c r="K84" i="8"/>
  <c r="C83" i="8"/>
  <c r="AG83" i="8"/>
  <c r="AF83" i="8"/>
  <c r="Y83" i="8"/>
  <c r="R83" i="8"/>
  <c r="K83" i="8"/>
  <c r="C82" i="8"/>
  <c r="AG82" i="8"/>
  <c r="AF82" i="8"/>
  <c r="Y82" i="8"/>
  <c r="R82" i="8"/>
  <c r="K82" i="8"/>
  <c r="C81" i="8"/>
  <c r="AG81" i="8"/>
  <c r="AF81" i="8"/>
  <c r="Y81" i="8"/>
  <c r="R81" i="8"/>
  <c r="K81" i="8"/>
  <c r="C80" i="8"/>
  <c r="AG80" i="8"/>
  <c r="AF80" i="8"/>
  <c r="Y80" i="8"/>
  <c r="R80" i="8"/>
  <c r="K80" i="8"/>
  <c r="C79" i="8"/>
  <c r="AG79" i="8"/>
  <c r="AF79" i="8"/>
  <c r="Y79" i="8"/>
  <c r="R79" i="8"/>
  <c r="K79" i="8"/>
  <c r="C78" i="8"/>
  <c r="AG78" i="8"/>
  <c r="AF78" i="8"/>
  <c r="Y78" i="8"/>
  <c r="R78" i="8"/>
  <c r="K78" i="8"/>
  <c r="C77" i="8"/>
  <c r="AG77" i="8"/>
  <c r="AF77" i="8"/>
  <c r="Y77" i="8"/>
  <c r="R77" i="8"/>
  <c r="K77" i="8"/>
  <c r="C76" i="8"/>
  <c r="AG76" i="8"/>
  <c r="AF76" i="8"/>
  <c r="Y76" i="8"/>
  <c r="R76" i="8"/>
  <c r="K76" i="8"/>
  <c r="C75" i="8"/>
  <c r="AG75" i="8"/>
  <c r="AF75" i="8"/>
  <c r="Y75" i="8"/>
  <c r="R75" i="8"/>
  <c r="K75" i="8"/>
  <c r="C74" i="8"/>
  <c r="AG74" i="8"/>
  <c r="AF74" i="8"/>
  <c r="Y74" i="8"/>
  <c r="R74" i="8"/>
  <c r="K74" i="8"/>
  <c r="C73" i="8"/>
  <c r="AG73" i="8"/>
  <c r="AF73" i="8"/>
  <c r="Y73" i="8"/>
  <c r="R73" i="8"/>
  <c r="K73" i="8"/>
  <c r="C72" i="8"/>
  <c r="AG72" i="8"/>
  <c r="AF72" i="8"/>
  <c r="Y72" i="8"/>
  <c r="R72" i="8"/>
  <c r="K72" i="8"/>
  <c r="C71" i="8"/>
  <c r="AG71" i="8"/>
  <c r="AF71" i="8"/>
  <c r="Y71" i="8"/>
  <c r="R71" i="8"/>
  <c r="K71" i="8"/>
  <c r="C70" i="8"/>
  <c r="AG70" i="8"/>
  <c r="AF70" i="8"/>
  <c r="Y70" i="8"/>
  <c r="R70" i="8"/>
  <c r="K70" i="8"/>
  <c r="C69" i="8"/>
  <c r="AG69" i="8"/>
  <c r="AF69" i="8"/>
  <c r="Y69" i="8"/>
  <c r="R69" i="8"/>
  <c r="K69" i="8"/>
  <c r="C68" i="8"/>
  <c r="AG68" i="8"/>
  <c r="AF68" i="8"/>
  <c r="Y68" i="8"/>
  <c r="R68" i="8"/>
  <c r="K68" i="8"/>
  <c r="C67" i="8"/>
  <c r="AG67" i="8"/>
  <c r="AF67" i="8"/>
  <c r="Y67" i="8"/>
  <c r="R67" i="8"/>
  <c r="K67" i="8"/>
  <c r="C66" i="8"/>
  <c r="AG66" i="8"/>
  <c r="AF66" i="8"/>
  <c r="Y66" i="8"/>
  <c r="R66" i="8"/>
  <c r="K66" i="8"/>
  <c r="C65" i="8"/>
  <c r="AG65" i="8"/>
  <c r="AF65" i="8"/>
  <c r="Y65" i="8"/>
  <c r="R65" i="8"/>
  <c r="K65" i="8"/>
  <c r="C64" i="8"/>
  <c r="AG64" i="8"/>
  <c r="AF64" i="8"/>
  <c r="Y64" i="8"/>
  <c r="R64" i="8"/>
  <c r="K64" i="8"/>
  <c r="C63" i="8"/>
  <c r="AG63" i="8"/>
  <c r="AF63" i="8"/>
  <c r="Y63" i="8"/>
  <c r="R63" i="8"/>
  <c r="K63" i="8"/>
  <c r="C62" i="8"/>
  <c r="AG62" i="8"/>
  <c r="AF62" i="8"/>
  <c r="Y62" i="8"/>
  <c r="R62" i="8"/>
  <c r="K62" i="8"/>
  <c r="C61" i="8"/>
  <c r="AG61" i="8"/>
  <c r="AF61" i="8"/>
  <c r="Y61" i="8"/>
  <c r="R61" i="8"/>
  <c r="K61" i="8"/>
  <c r="C60" i="8"/>
  <c r="AG60" i="8"/>
  <c r="AF60" i="8"/>
  <c r="Y60" i="8"/>
  <c r="R60" i="8"/>
  <c r="K60" i="8"/>
  <c r="C59" i="8"/>
  <c r="AG59" i="8"/>
  <c r="AF59" i="8"/>
  <c r="Y59" i="8"/>
  <c r="R59" i="8"/>
  <c r="K59" i="8"/>
  <c r="C58" i="8"/>
  <c r="AG58" i="8"/>
  <c r="AF58" i="8"/>
  <c r="Y58" i="8"/>
  <c r="R58" i="8"/>
  <c r="K58" i="8"/>
  <c r="C57" i="8"/>
  <c r="AG57" i="8"/>
  <c r="AF57" i="8"/>
  <c r="Y57" i="8"/>
  <c r="R57" i="8"/>
  <c r="K57" i="8"/>
  <c r="C56" i="8"/>
  <c r="AG56" i="8"/>
  <c r="AF56" i="8"/>
  <c r="Y56" i="8"/>
  <c r="R56" i="8"/>
  <c r="K56" i="8"/>
  <c r="C55" i="8"/>
  <c r="AG55" i="8"/>
  <c r="AF55" i="8"/>
  <c r="Y55" i="8"/>
  <c r="R55" i="8"/>
  <c r="K55" i="8"/>
  <c r="C54" i="8"/>
  <c r="AG54" i="8"/>
  <c r="AF54" i="8"/>
  <c r="Y54" i="8"/>
  <c r="R54" i="8"/>
  <c r="K54" i="8"/>
  <c r="C53" i="8"/>
  <c r="AG53" i="8"/>
  <c r="AF53" i="8"/>
  <c r="Y53" i="8"/>
  <c r="R53" i="8"/>
  <c r="K53" i="8"/>
  <c r="C52" i="8"/>
  <c r="AG52" i="8"/>
  <c r="AF52" i="8"/>
  <c r="Y52" i="8"/>
  <c r="R52" i="8"/>
  <c r="K52" i="8"/>
  <c r="C51" i="8"/>
  <c r="AG51" i="8"/>
  <c r="AF51" i="8"/>
  <c r="Y51" i="8"/>
  <c r="R51" i="8"/>
  <c r="K51" i="8"/>
  <c r="C50" i="8"/>
  <c r="AG50" i="8"/>
  <c r="AF50" i="8"/>
  <c r="Y50" i="8"/>
  <c r="R50" i="8"/>
  <c r="K50" i="8"/>
  <c r="C49" i="8"/>
  <c r="AG49" i="8"/>
  <c r="AF49" i="8"/>
  <c r="Y49" i="8"/>
  <c r="R49" i="8"/>
  <c r="K49" i="8"/>
  <c r="C48" i="8"/>
  <c r="AG48" i="8"/>
  <c r="AF48" i="8"/>
  <c r="Y48" i="8"/>
  <c r="R48" i="8"/>
  <c r="K48" i="8"/>
  <c r="C47" i="8"/>
  <c r="AG47" i="8"/>
  <c r="AF47" i="8"/>
  <c r="Y47" i="8"/>
  <c r="R47" i="8"/>
  <c r="K47" i="8"/>
  <c r="C46" i="8"/>
  <c r="AG46" i="8"/>
  <c r="AF46" i="8"/>
  <c r="Y46" i="8"/>
  <c r="R46" i="8"/>
  <c r="K46" i="8"/>
  <c r="C45" i="8"/>
  <c r="AG45" i="8"/>
  <c r="AF45" i="8"/>
  <c r="Y45" i="8"/>
  <c r="R45" i="8"/>
  <c r="K45" i="8"/>
  <c r="C44" i="8"/>
  <c r="AG44" i="8"/>
  <c r="AF44" i="8"/>
  <c r="Y44" i="8"/>
  <c r="R44" i="8"/>
  <c r="K44" i="8"/>
  <c r="C43" i="8"/>
  <c r="AG43" i="8"/>
  <c r="AF43" i="8"/>
  <c r="Y43" i="8"/>
  <c r="R43" i="8"/>
  <c r="K43" i="8"/>
  <c r="C42" i="8"/>
  <c r="AG42" i="8"/>
  <c r="AF42" i="8"/>
  <c r="Y42" i="8"/>
  <c r="R42" i="8"/>
  <c r="K42" i="8"/>
  <c r="C41" i="8"/>
  <c r="AG41" i="8"/>
  <c r="AF41" i="8"/>
  <c r="Y41" i="8"/>
  <c r="R41" i="8"/>
  <c r="K41" i="8"/>
  <c r="C40" i="8"/>
  <c r="AG40" i="8"/>
  <c r="AF40" i="8"/>
  <c r="Y40" i="8"/>
  <c r="R40" i="8"/>
  <c r="K40" i="8"/>
  <c r="C39" i="8"/>
  <c r="AG39" i="8"/>
  <c r="AF39" i="8"/>
  <c r="Y39" i="8"/>
  <c r="R39" i="8"/>
  <c r="K39" i="8"/>
  <c r="C38" i="8"/>
  <c r="AG38" i="8"/>
  <c r="AF38" i="8"/>
  <c r="Y38" i="8"/>
  <c r="R38" i="8"/>
  <c r="K38" i="8"/>
  <c r="C37" i="8"/>
  <c r="AG37" i="8"/>
  <c r="AF37" i="8"/>
  <c r="Y37" i="8"/>
  <c r="R37" i="8"/>
  <c r="K37" i="8"/>
  <c r="C36" i="8"/>
  <c r="AG36" i="8"/>
  <c r="AF36" i="8"/>
  <c r="Y36" i="8"/>
  <c r="R36" i="8"/>
  <c r="K36" i="8"/>
  <c r="C35" i="8"/>
  <c r="AG35" i="8"/>
  <c r="AF35" i="8"/>
  <c r="Y35" i="8"/>
  <c r="R35" i="8"/>
  <c r="K35" i="8"/>
  <c r="C34" i="8"/>
  <c r="AG34" i="8"/>
  <c r="AF34" i="8"/>
  <c r="Y34" i="8"/>
  <c r="R34" i="8"/>
  <c r="K34" i="8"/>
  <c r="C33" i="8"/>
  <c r="AG33" i="8"/>
  <c r="AF33" i="8"/>
  <c r="Y33" i="8"/>
  <c r="R33" i="8"/>
  <c r="K33" i="8"/>
  <c r="C32" i="8"/>
  <c r="AG32" i="8"/>
  <c r="AF32" i="8"/>
  <c r="Y32" i="8"/>
  <c r="R32" i="8"/>
  <c r="K32" i="8"/>
  <c r="C31" i="8"/>
  <c r="AG31" i="8"/>
  <c r="AF31" i="8"/>
  <c r="Y31" i="8"/>
  <c r="R31" i="8"/>
  <c r="K31" i="8"/>
  <c r="C30" i="8"/>
  <c r="AG30" i="8"/>
  <c r="AF30" i="8"/>
  <c r="Y30" i="8"/>
  <c r="R30" i="8"/>
  <c r="K30" i="8"/>
  <c r="C29" i="8"/>
  <c r="AG29" i="8"/>
  <c r="AF29" i="8"/>
  <c r="Y29" i="8"/>
  <c r="R29" i="8"/>
  <c r="K29" i="8"/>
  <c r="C28" i="8"/>
  <c r="AG28" i="8"/>
  <c r="AF28" i="8"/>
  <c r="Y28" i="8"/>
  <c r="R28" i="8"/>
  <c r="K28" i="8"/>
  <c r="C27" i="8"/>
  <c r="AG27" i="8"/>
  <c r="AF27" i="8"/>
  <c r="Y27" i="8"/>
  <c r="R27" i="8"/>
  <c r="K27" i="8"/>
  <c r="C26" i="8"/>
  <c r="AG26" i="8"/>
  <c r="AF26" i="8"/>
  <c r="Y26" i="8"/>
  <c r="R26" i="8"/>
  <c r="K26" i="8"/>
  <c r="C25" i="8"/>
  <c r="AG25" i="8"/>
  <c r="AF25" i="8"/>
  <c r="Y25" i="8"/>
  <c r="R25" i="8"/>
  <c r="K25" i="8"/>
  <c r="C24" i="8"/>
  <c r="AG24" i="8"/>
  <c r="AF24" i="8"/>
  <c r="Y24" i="8"/>
  <c r="R24" i="8"/>
  <c r="K24" i="8"/>
  <c r="C23" i="8"/>
  <c r="AG23" i="8"/>
  <c r="AF23" i="8"/>
  <c r="Y23" i="8"/>
  <c r="R23" i="8"/>
  <c r="K23" i="8"/>
  <c r="C22" i="8"/>
  <c r="AG22" i="8"/>
  <c r="AF22" i="8"/>
  <c r="Y22" i="8"/>
  <c r="R22" i="8"/>
  <c r="K22" i="8"/>
  <c r="C21" i="8"/>
  <c r="AG21" i="8"/>
  <c r="AF21" i="8"/>
  <c r="Y21" i="8"/>
  <c r="R21" i="8"/>
  <c r="K21" i="8"/>
  <c r="C20" i="8"/>
  <c r="AG20" i="8"/>
  <c r="AF20" i="8"/>
  <c r="Y20" i="8"/>
  <c r="R20" i="8"/>
  <c r="K20" i="8"/>
  <c r="C19" i="8"/>
  <c r="AG19" i="8"/>
  <c r="AF19" i="8"/>
  <c r="Y19" i="8"/>
  <c r="R19" i="8"/>
  <c r="K19" i="8"/>
  <c r="C18" i="8"/>
  <c r="AG18" i="8"/>
  <c r="AF18" i="8"/>
  <c r="Y18" i="8"/>
  <c r="R18" i="8"/>
  <c r="K18" i="8"/>
  <c r="C17" i="8"/>
  <c r="AG17" i="8"/>
  <c r="AF17" i="8"/>
  <c r="Y17" i="8"/>
  <c r="R17" i="8"/>
  <c r="K17" i="8"/>
  <c r="C16" i="8"/>
  <c r="AG16" i="8"/>
  <c r="AF16" i="8"/>
  <c r="Y16" i="8"/>
  <c r="R16" i="8"/>
  <c r="K16" i="8"/>
  <c r="C15" i="8"/>
  <c r="AG15" i="8"/>
  <c r="AF15" i="8"/>
  <c r="Y15" i="8"/>
  <c r="R15" i="8"/>
  <c r="K15" i="8"/>
  <c r="C14" i="8"/>
  <c r="AG14" i="8"/>
  <c r="AF14" i="8"/>
  <c r="Y14" i="8"/>
  <c r="R14" i="8"/>
  <c r="K14" i="8"/>
  <c r="C13" i="8"/>
  <c r="AG13" i="8"/>
  <c r="AF13" i="8"/>
  <c r="Y13" i="8"/>
  <c r="R13" i="8"/>
  <c r="K13" i="8"/>
  <c r="C12" i="8"/>
  <c r="AG12" i="8"/>
  <c r="AF12" i="8"/>
  <c r="Y12" i="8"/>
  <c r="R12" i="8"/>
  <c r="K12" i="8"/>
  <c r="C11" i="8"/>
  <c r="AG11" i="8"/>
  <c r="AF11" i="8"/>
  <c r="Y11" i="8"/>
  <c r="R11" i="8"/>
  <c r="K11" i="8"/>
  <c r="C10" i="8"/>
  <c r="AG10" i="8"/>
  <c r="AF10" i="8"/>
  <c r="Y10" i="8"/>
  <c r="R10" i="8"/>
  <c r="K10" i="8"/>
  <c r="C9" i="8"/>
  <c r="AG9" i="8"/>
  <c r="AF9" i="8"/>
  <c r="Y9" i="8"/>
  <c r="R9" i="8"/>
  <c r="K9" i="8"/>
  <c r="C8" i="8"/>
  <c r="AG8" i="8"/>
  <c r="AF8" i="8"/>
  <c r="Y8" i="8"/>
  <c r="R8" i="8"/>
  <c r="K8" i="8"/>
  <c r="C7" i="8"/>
  <c r="AG7" i="8"/>
  <c r="AF7" i="8"/>
  <c r="Y7" i="8"/>
  <c r="R7" i="8"/>
  <c r="K7" i="8"/>
  <c r="C6" i="8"/>
  <c r="AG6" i="8"/>
  <c r="AF6" i="8"/>
  <c r="Y6" i="8"/>
  <c r="R6" i="8"/>
  <c r="K6" i="8"/>
  <c r="C5" i="8"/>
  <c r="AG5" i="8"/>
  <c r="AF5" i="8"/>
  <c r="Y5" i="8"/>
  <c r="R5" i="8"/>
  <c r="K5" i="8"/>
  <c r="C4" i="8"/>
  <c r="AG4" i="8"/>
  <c r="AF4" i="8"/>
  <c r="Y4" i="8"/>
  <c r="R4" i="8"/>
  <c r="K4" i="8"/>
  <c r="C3" i="8"/>
  <c r="AG3" i="8"/>
  <c r="AF3" i="8"/>
  <c r="Y3" i="8"/>
  <c r="R3" i="8"/>
  <c r="K3" i="8"/>
  <c r="C2" i="8"/>
  <c r="AG2" i="8"/>
  <c r="AF2" i="8"/>
  <c r="Y2" i="8"/>
  <c r="R2" i="8"/>
  <c r="K2" i="8"/>
  <c r="AG74" i="7" l="1"/>
  <c r="AF74" i="7"/>
  <c r="Y74" i="7"/>
  <c r="R74" i="7"/>
  <c r="K74" i="7"/>
  <c r="AG73" i="7"/>
  <c r="AF73" i="7"/>
  <c r="Y73" i="7"/>
  <c r="R73" i="7"/>
  <c r="K73" i="7"/>
  <c r="AG72" i="7"/>
  <c r="AF72" i="7"/>
  <c r="Y72" i="7"/>
  <c r="R72" i="7"/>
  <c r="K72" i="7"/>
  <c r="AG71" i="7"/>
  <c r="AF71" i="7"/>
  <c r="Y71" i="7"/>
  <c r="R71" i="7"/>
  <c r="K71" i="7"/>
  <c r="AG70" i="7"/>
  <c r="AF70" i="7"/>
  <c r="Y70" i="7"/>
  <c r="R70" i="7"/>
  <c r="K70" i="7"/>
  <c r="AG69" i="7"/>
  <c r="AF69" i="7"/>
  <c r="Y69" i="7"/>
  <c r="R69" i="7"/>
  <c r="K69" i="7"/>
  <c r="AG68" i="7"/>
  <c r="AF68" i="7"/>
  <c r="Y68" i="7"/>
  <c r="R68" i="7"/>
  <c r="K68" i="7"/>
  <c r="AG67" i="7"/>
  <c r="AF67" i="7"/>
  <c r="Y67" i="7"/>
  <c r="R67" i="7"/>
  <c r="K67" i="7"/>
  <c r="AG66" i="7"/>
  <c r="AF66" i="7"/>
  <c r="Y66" i="7"/>
  <c r="R66" i="7"/>
  <c r="K66" i="7"/>
  <c r="AG65" i="7"/>
  <c r="AF65" i="7"/>
  <c r="Y65" i="7"/>
  <c r="R65" i="7"/>
  <c r="K65" i="7"/>
  <c r="AG64" i="7"/>
  <c r="AF64" i="7"/>
  <c r="Y64" i="7"/>
  <c r="R64" i="7"/>
  <c r="K64" i="7"/>
  <c r="AG63" i="7"/>
  <c r="AF63" i="7"/>
  <c r="Y63" i="7"/>
  <c r="R63" i="7"/>
  <c r="K63" i="7"/>
  <c r="AG62" i="7"/>
  <c r="AF62" i="7"/>
  <c r="Y62" i="7"/>
  <c r="R62" i="7"/>
  <c r="K62" i="7"/>
  <c r="AG61" i="7"/>
  <c r="AF61" i="7"/>
  <c r="Y61" i="7"/>
  <c r="R61" i="7"/>
  <c r="K61" i="7"/>
  <c r="AG60" i="7"/>
  <c r="AF60" i="7"/>
  <c r="Y60" i="7"/>
  <c r="R60" i="7"/>
  <c r="K60" i="7"/>
  <c r="AG59" i="7"/>
  <c r="AF59" i="7"/>
  <c r="Y59" i="7"/>
  <c r="R59" i="7"/>
  <c r="K59" i="7"/>
  <c r="AG58" i="7"/>
  <c r="AF58" i="7"/>
  <c r="Y58" i="7"/>
  <c r="R58" i="7"/>
  <c r="K58" i="7"/>
  <c r="AG57" i="7"/>
  <c r="AF57" i="7"/>
  <c r="Y57" i="7"/>
  <c r="R57" i="7"/>
  <c r="K57" i="7"/>
  <c r="AG56" i="7"/>
  <c r="AF56" i="7"/>
  <c r="Y56" i="7"/>
  <c r="R56" i="7"/>
  <c r="K56" i="7"/>
  <c r="AG55" i="7"/>
  <c r="AF55" i="7"/>
  <c r="Y55" i="7"/>
  <c r="R55" i="7"/>
  <c r="K55" i="7"/>
  <c r="AG54" i="7"/>
  <c r="AF54" i="7"/>
  <c r="Y54" i="7"/>
  <c r="R54" i="7"/>
  <c r="K54" i="7"/>
  <c r="AG53" i="7"/>
  <c r="AF53" i="7"/>
  <c r="Y53" i="7"/>
  <c r="R53" i="7"/>
  <c r="K53" i="7"/>
  <c r="AG52" i="7"/>
  <c r="AF52" i="7"/>
  <c r="Y52" i="7"/>
  <c r="R52" i="7"/>
  <c r="K52" i="7"/>
  <c r="AG51" i="7"/>
  <c r="AF51" i="7"/>
  <c r="Y51" i="7"/>
  <c r="R51" i="7"/>
  <c r="K51" i="7"/>
  <c r="AG50" i="7"/>
  <c r="AF50" i="7"/>
  <c r="Y50" i="7"/>
  <c r="R50" i="7"/>
  <c r="K50" i="7"/>
  <c r="AG49" i="7"/>
  <c r="AF49" i="7"/>
  <c r="Y49" i="7"/>
  <c r="K49" i="7"/>
  <c r="AG48" i="7"/>
  <c r="AF48" i="7"/>
  <c r="Y48" i="7"/>
  <c r="R48" i="7"/>
  <c r="K48" i="7"/>
  <c r="AG47" i="7"/>
  <c r="AF47" i="7"/>
  <c r="Y47" i="7"/>
  <c r="R47" i="7"/>
  <c r="K47" i="7"/>
  <c r="AG46" i="7"/>
  <c r="AF46" i="7"/>
  <c r="Y46" i="7"/>
  <c r="R46" i="7"/>
  <c r="K46" i="7"/>
  <c r="AG45" i="7"/>
  <c r="AF45" i="7"/>
  <c r="Y45" i="7"/>
  <c r="R45" i="7"/>
  <c r="K45" i="7"/>
  <c r="AG44" i="7"/>
  <c r="AF44" i="7"/>
  <c r="Y44" i="7"/>
  <c r="R44" i="7"/>
  <c r="K44" i="7"/>
  <c r="AG43" i="7"/>
  <c r="AF43" i="7"/>
  <c r="Y43" i="7"/>
  <c r="R43" i="7"/>
  <c r="K43" i="7"/>
  <c r="AG42" i="7"/>
  <c r="AF42" i="7"/>
  <c r="Y42" i="7"/>
  <c r="R42" i="7"/>
  <c r="K42" i="7"/>
  <c r="AG41" i="7"/>
  <c r="AF41" i="7"/>
  <c r="Y41" i="7"/>
  <c r="R41" i="7"/>
  <c r="K41" i="7"/>
  <c r="AG40" i="7"/>
  <c r="AF40" i="7"/>
  <c r="Y40" i="7"/>
  <c r="R40" i="7"/>
  <c r="K40" i="7"/>
  <c r="AG39" i="7"/>
  <c r="AF39" i="7"/>
  <c r="Y39" i="7"/>
  <c r="R39" i="7"/>
  <c r="K39" i="7"/>
  <c r="AG38" i="7"/>
  <c r="AF38" i="7"/>
  <c r="Y38" i="7"/>
  <c r="R38" i="7"/>
  <c r="K38" i="7"/>
  <c r="AG37" i="7"/>
  <c r="AF37" i="7"/>
  <c r="Y37" i="7"/>
  <c r="R37" i="7"/>
  <c r="K37" i="7"/>
  <c r="AG36" i="7"/>
  <c r="AF36" i="7"/>
  <c r="Y36" i="7"/>
  <c r="R36" i="7"/>
  <c r="K36" i="7"/>
  <c r="AG35" i="7"/>
  <c r="AF35" i="7"/>
  <c r="Y35" i="7"/>
  <c r="R35" i="7"/>
  <c r="K35" i="7"/>
  <c r="AG34" i="7"/>
  <c r="AF34" i="7"/>
  <c r="Y34" i="7"/>
  <c r="R34" i="7"/>
  <c r="K34" i="7"/>
  <c r="AG33" i="7"/>
  <c r="AF33" i="7"/>
  <c r="Y33" i="7"/>
  <c r="R33" i="7"/>
  <c r="K33" i="7"/>
  <c r="AG32" i="7"/>
  <c r="AF32" i="7"/>
  <c r="Y32" i="7"/>
  <c r="R32" i="7"/>
  <c r="K32" i="7"/>
  <c r="AG31" i="7"/>
  <c r="AF31" i="7"/>
  <c r="Y31" i="7"/>
  <c r="R31" i="7"/>
  <c r="K31" i="7"/>
  <c r="AG30" i="7"/>
  <c r="AF30" i="7"/>
  <c r="Y30" i="7"/>
  <c r="R30" i="7"/>
  <c r="K30" i="7"/>
  <c r="AG29" i="7"/>
  <c r="AF29" i="7"/>
  <c r="Y29" i="7"/>
  <c r="R29" i="7"/>
  <c r="K29" i="7"/>
  <c r="AG28" i="7"/>
  <c r="AF28" i="7"/>
  <c r="Y28" i="7"/>
  <c r="R28" i="7"/>
  <c r="K28" i="7"/>
  <c r="AG27" i="7"/>
  <c r="AF27" i="7"/>
  <c r="Y27" i="7"/>
  <c r="R27" i="7"/>
  <c r="K27" i="7"/>
  <c r="AG26" i="7"/>
  <c r="AF26" i="7"/>
  <c r="Y26" i="7"/>
  <c r="R26" i="7"/>
  <c r="K26" i="7"/>
  <c r="AG25" i="7"/>
  <c r="AF25" i="7"/>
  <c r="Y25" i="7"/>
  <c r="R25" i="7"/>
  <c r="K25" i="7"/>
  <c r="AG24" i="7"/>
  <c r="AF24" i="7"/>
  <c r="Y24" i="7"/>
  <c r="R24" i="7"/>
  <c r="K24" i="7"/>
  <c r="AG23" i="7"/>
  <c r="AF23" i="7"/>
  <c r="Y23" i="7"/>
  <c r="R23" i="7"/>
  <c r="K23" i="7"/>
  <c r="AG22" i="7"/>
  <c r="AF22" i="7"/>
  <c r="Y22" i="7"/>
  <c r="R22" i="7"/>
  <c r="K22" i="7"/>
  <c r="AG21" i="7"/>
  <c r="AF21" i="7"/>
  <c r="Y21" i="7"/>
  <c r="R21" i="7"/>
  <c r="K21" i="7"/>
  <c r="AG20" i="7"/>
  <c r="AF20" i="7"/>
  <c r="Y20" i="7"/>
  <c r="R20" i="7"/>
  <c r="K20" i="7"/>
  <c r="AG19" i="7"/>
  <c r="AF19" i="7"/>
  <c r="Y19" i="7"/>
  <c r="R19" i="7"/>
  <c r="K19" i="7"/>
  <c r="AG18" i="7"/>
  <c r="AF18" i="7"/>
  <c r="Y18" i="7"/>
  <c r="R18" i="7"/>
  <c r="K18" i="7"/>
  <c r="AG17" i="7"/>
  <c r="AF17" i="7"/>
  <c r="Y17" i="7"/>
  <c r="R17" i="7"/>
  <c r="K17" i="7"/>
  <c r="AG16" i="7"/>
  <c r="AF16" i="7"/>
  <c r="Y16" i="7"/>
  <c r="R16" i="7"/>
  <c r="K16" i="7"/>
  <c r="AG15" i="7"/>
  <c r="AF15" i="7"/>
  <c r="Y15" i="7"/>
  <c r="R15" i="7"/>
  <c r="K15" i="7"/>
  <c r="AG14" i="7"/>
  <c r="AF14" i="7"/>
  <c r="Y14" i="7"/>
  <c r="R14" i="7"/>
  <c r="K14" i="7"/>
  <c r="AG13" i="7"/>
  <c r="AF13" i="7"/>
  <c r="Y13" i="7"/>
  <c r="R13" i="7"/>
  <c r="K13" i="7"/>
  <c r="AG12" i="7"/>
  <c r="AF12" i="7"/>
  <c r="Y12" i="7"/>
  <c r="R12" i="7"/>
  <c r="K12" i="7"/>
  <c r="AG11" i="7"/>
  <c r="AF11" i="7"/>
  <c r="Y11" i="7"/>
  <c r="R11" i="7"/>
  <c r="K11" i="7"/>
  <c r="AG10" i="7"/>
  <c r="AF10" i="7"/>
  <c r="Y10" i="7"/>
  <c r="R10" i="7"/>
  <c r="K10" i="7"/>
  <c r="AG9" i="7"/>
  <c r="AF9" i="7"/>
  <c r="Y9" i="7"/>
  <c r="R9" i="7"/>
  <c r="K9" i="7"/>
  <c r="AG8" i="7"/>
  <c r="AF8" i="7"/>
  <c r="Y8" i="7"/>
  <c r="R8" i="7"/>
  <c r="K8" i="7"/>
  <c r="AG7" i="7"/>
  <c r="AF7" i="7"/>
  <c r="Y7" i="7"/>
  <c r="R7" i="7"/>
  <c r="K7" i="7"/>
  <c r="AG6" i="7"/>
  <c r="AF6" i="7"/>
  <c r="Y6" i="7"/>
  <c r="R6" i="7"/>
  <c r="K6" i="7"/>
  <c r="AG5" i="7"/>
  <c r="AF5" i="7"/>
  <c r="Y5" i="7"/>
  <c r="R5" i="7"/>
  <c r="K5" i="7"/>
  <c r="AG4" i="7"/>
  <c r="AF4" i="7"/>
  <c r="Y4" i="7"/>
  <c r="R4" i="7"/>
  <c r="K4" i="7"/>
  <c r="AG3" i="7"/>
  <c r="AF3" i="7"/>
  <c r="Y3" i="7"/>
  <c r="R3" i="7"/>
  <c r="K3" i="7"/>
  <c r="AG2" i="7"/>
  <c r="AF2" i="7"/>
  <c r="Y2" i="7"/>
  <c r="R2" i="7"/>
  <c r="K2" i="7"/>
  <c r="B76" i="7" l="1"/>
</calcChain>
</file>

<file path=xl/sharedStrings.xml><?xml version="1.0" encoding="utf-8"?>
<sst xmlns="http://schemas.openxmlformats.org/spreadsheetml/2006/main" count="4369" uniqueCount="1485">
  <si>
    <t>N°</t>
  </si>
  <si>
    <t>Proceso</t>
  </si>
  <si>
    <t>Sub Proceso</t>
  </si>
  <si>
    <t>Territorial</t>
  </si>
  <si>
    <t>Direccionamiento Estratégico y Planeación</t>
  </si>
  <si>
    <t>Gestión Estratégica</t>
  </si>
  <si>
    <t>Concepto Favorable</t>
  </si>
  <si>
    <t>No aplica</t>
  </si>
  <si>
    <t>Sin meta asignada en el periodo</t>
  </si>
  <si>
    <t>Gestión del SGI</t>
  </si>
  <si>
    <t>No Aplica</t>
  </si>
  <si>
    <t>Concepto No Favorable</t>
  </si>
  <si>
    <t>Riesgo</t>
  </si>
  <si>
    <t>Control 1</t>
  </si>
  <si>
    <t>Control 2</t>
  </si>
  <si>
    <t>Control 3</t>
  </si>
  <si>
    <t>Avance Cuarto Tri 3</t>
  </si>
  <si>
    <t>Control 4</t>
  </si>
  <si>
    <t>DEP-1</t>
  </si>
  <si>
    <t xml:space="preserve">  Incumplimiento en la ejecución del presupuesto de inversión y en las metas proyecto y PND</t>
  </si>
  <si>
    <t>DEP-2</t>
  </si>
  <si>
    <t>Desarticulación de los elementos del Plan Estratégico Institucional (PEI) con los planes y proyectos del IGAC</t>
  </si>
  <si>
    <t>DEP-3</t>
  </si>
  <si>
    <t>Inconsistencias en la información reportada en los aplicativos internos y externos de la entidad</t>
  </si>
  <si>
    <t>DEP-4</t>
  </si>
  <si>
    <t>Posibilidad de incumplimiento de la meta de implementación del MIPG en la entidad</t>
  </si>
  <si>
    <t>DEP-5</t>
  </si>
  <si>
    <t xml:space="preserve"> Gestión inadecuada de los impactos ambientales generados por la entidad</t>
  </si>
  <si>
    <r>
      <t xml:space="preserve">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
</t>
    </r>
    <r>
      <rPr>
        <b/>
        <sz val="9"/>
        <rFont val="Arial"/>
        <family val="2"/>
      </rPr>
      <t>Evidencia:</t>
    </r>
    <r>
      <rPr>
        <sz val="9"/>
        <rFont val="Arial"/>
        <family val="2"/>
      </rPr>
      <t xml:space="preserve"> Correo de reporte de cumplimiento de los controles operacionales de las matrices por la Dirección Territorial</t>
    </r>
  </si>
  <si>
    <t>Gestión Administrativa</t>
  </si>
  <si>
    <t>Gestión de Inventarios</t>
  </si>
  <si>
    <t>Gestión de Servicios</t>
  </si>
  <si>
    <t>GSA-1</t>
  </si>
  <si>
    <t>Pérdida de bienes de las instalaciones del Almacén del IGAC</t>
  </si>
  <si>
    <r>
      <t xml:space="preserve">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
</t>
    </r>
    <r>
      <rPr>
        <b/>
        <sz val="9"/>
        <rFont val="Arial"/>
        <family val="2"/>
      </rPr>
      <t xml:space="preserve">
Evidencia: </t>
    </r>
    <r>
      <rPr>
        <sz val="9"/>
        <rFont val="Arial"/>
        <family val="2"/>
      </rPr>
      <t>Informes de inventario, actas, comprobantes de ajustes y/o notificaciones por correo electrónico.</t>
    </r>
  </si>
  <si>
    <t>GSA-2</t>
  </si>
  <si>
    <t>Inoportunidad en la prestación de servicios administrativos y/o infraestructura física para el funcionamiento de la entidad</t>
  </si>
  <si>
    <r>
      <t xml:space="preserve">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t>
    </r>
    <r>
      <rPr>
        <b/>
        <sz val="9"/>
        <rFont val="Arial"/>
        <family val="2"/>
      </rPr>
      <t>Evidencia:</t>
    </r>
    <r>
      <rPr>
        <sz val="9"/>
        <rFont val="Arial"/>
        <family val="2"/>
      </rPr>
      <t xml:space="preserve"> Correo electrónico con la aprobación de la solicitud y/o Plan de mantenimiento aprobado.</t>
    </r>
  </si>
  <si>
    <t>GSA-3</t>
  </si>
  <si>
    <t>Posibilidad de uso del servicio de transporte del IGAC para actividades personales o que beneficien a terceros diferentes a temas laborales</t>
  </si>
  <si>
    <t>Gestión Catastral</t>
  </si>
  <si>
    <t>Avalúos Comerciales</t>
  </si>
  <si>
    <t>Prestación del Servicio Catastral por Excepción</t>
  </si>
  <si>
    <t>Formación, Actualización y Conservación Catastral</t>
  </si>
  <si>
    <t>GCT-1</t>
  </si>
  <si>
    <t>Incumplimiento de los estándares de producción (calidad) en la prestación del servicio público Catastral por excepción</t>
  </si>
  <si>
    <t>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
Evidencia: 
1. Direcciones Territoriales: Cronograma de trabajo, reporte del seguimiento semanal y relación de acciones (si aplica).</t>
  </si>
  <si>
    <t>GCT-2</t>
  </si>
  <si>
    <t>Inoportunidad en los tiempos establecidos para la entrega de los productos resultados del  proceso de formación y actualización catastral con los municipios en jurisdicción del IGAC</t>
  </si>
  <si>
    <t>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
Evidencia: 
1. Direcciones Territoriales y Subdirección de Catastro (Sede Central): Cronograma de trabajo, Tableros de control, las listas de asistencia al seguimiento y/o actas de reunión.</t>
  </si>
  <si>
    <t>GCT-3</t>
  </si>
  <si>
    <t>Inoportunidad en los tiempos establecidos para la entrega de los avalúos comerciales</t>
  </si>
  <si>
    <t>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
Evidencia: 
1. Direcciones Territoriales: Listas de asistencia a reuniones de seguimiento y/o actas de reunión.
2. Subdirección de Catastro (Sede Central): Listas de asistencia a reuniones de seguimiento y/o actas de reunión.</t>
  </si>
  <si>
    <t>GCT-4</t>
  </si>
  <si>
    <t>Solicitar o recibir dinero o dádivas por la realización u omisión de actos en la prestación de servicios o trámites catastrales, con el propósito de beneficiar a un particular.</t>
  </si>
  <si>
    <t>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
Evidencia: 
1. Direcciones Territoriales: Cronograma de trabajo, reporte del seguimiento semanal y relación de acciones (si aplica).</t>
  </si>
  <si>
    <t>GCT-5</t>
  </si>
  <si>
    <t>Pérdida de Disponibilidad, Confidencialidad e Integridad del activo de información</t>
  </si>
  <si>
    <t>Objetivo de Control Orientado a seguridad de la información: A.9.2.1 - Registro y cancelación del registro de usuarios
El Coordinador del GIT de información Catastral realiza la asignación del permiso de consulta de la información catastral en su componente alfanumérico nacional de acuerdo con la solicitud realizada por un Subdirector, Jefe de Oficina o Coordinador a través del envío de un correo electrónico a subcatastro@igac.gov.co.
Evidencia: Correo electrónico de solicitud.</t>
  </si>
  <si>
    <t>Gestión Comercial</t>
  </si>
  <si>
    <t>GCM-1</t>
  </si>
  <si>
    <t>Manipulación y/o sustracción de la información misional que maneja el proceso, para beneficio propio y/o de un particular</t>
  </si>
  <si>
    <t>Gestión Contractual</t>
  </si>
  <si>
    <t>GCO-1</t>
  </si>
  <si>
    <t xml:space="preserve">Inadecuada supervisión de contratos de adquisición de bienes, obras y servicios </t>
  </si>
  <si>
    <r>
      <t xml:space="preserve">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t>
    </r>
    <r>
      <rPr>
        <b/>
        <sz val="9"/>
        <rFont val="Arial"/>
        <family val="2"/>
      </rPr>
      <t>Evidencias:</t>
    </r>
    <r>
      <rPr>
        <sz val="9"/>
        <rFont val="Arial"/>
        <family val="2"/>
      </rPr>
      <t xml:space="preserve"> </t>
    </r>
    <r>
      <rPr>
        <b/>
        <sz val="9"/>
        <rFont val="Arial"/>
        <family val="2"/>
      </rPr>
      <t xml:space="preserve">
1. Sede Central y Direcciones Territoriales: </t>
    </r>
    <r>
      <rPr>
        <sz val="9"/>
        <rFont val="Arial"/>
        <family val="2"/>
      </rPr>
      <t xml:space="preserve">Acta de supervisión aprobada, consolidado de contratos a cargo con la supervisión realizada, pantallazos en SECOP del total de contratos a cargo supervisados y/o cualquier otro mecanismo que permita validar la supervisión del total de contratos a cargo. </t>
    </r>
  </si>
  <si>
    <t>GCO-2</t>
  </si>
  <si>
    <t>Manipulación del proceso contractual  para beneficio particular o de terceros en la adjudicación de un contrato</t>
  </si>
  <si>
    <r>
      <t xml:space="preserve">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t>
    </r>
    <r>
      <rPr>
        <b/>
        <sz val="9"/>
        <rFont val="Arial"/>
        <family val="2"/>
      </rPr>
      <t xml:space="preserve">Evidencia: 
1. Sede Central y Direcciones Territoriales: </t>
    </r>
    <r>
      <rPr>
        <sz val="9"/>
        <rFont val="Arial"/>
        <family val="2"/>
      </rPr>
      <t>Consolidado de observaciones del proceso en la plataforma SECOP II (si aplica).</t>
    </r>
  </si>
  <si>
    <t>Gestión de Comunicaciones</t>
  </si>
  <si>
    <t>Gestión de Comunicaciones Externas</t>
  </si>
  <si>
    <t>COM-1</t>
  </si>
  <si>
    <t>Inoportunidad o imprecisión en la  difusión de la información de la gestión institucional</t>
  </si>
  <si>
    <t>Gestión de Información Geográfica</t>
  </si>
  <si>
    <t>Gestión Agrológica</t>
  </si>
  <si>
    <t>Gestión Cartográfica</t>
  </si>
  <si>
    <t>Gestión Geodésica</t>
  </si>
  <si>
    <t>Gestión Geográfica</t>
  </si>
  <si>
    <t>GIG-1</t>
  </si>
  <si>
    <t>Solicitud o recibimiento de dádivas para generar lineamientos geográficos, certificados o  deslindes que no cumplan con la normatividad vigente,  estándares  o especificaciones técnicas para beneficio propio o de un tercero</t>
  </si>
  <si>
    <t>GIG-2</t>
  </si>
  <si>
    <t>Manipulación y/o sustracción indebida de información  geográfica durante el proceso  previo a su publicación o presentación de resultados, para beneficio propio o de un tercero.</t>
  </si>
  <si>
    <t>GIG-3</t>
  </si>
  <si>
    <t>Incumplimiento de la normatividad, estándares y/o procedimientos de información geográfica en la generación, actualización y publicación de metodologías, estudios e investigaciones geográficas, deslindes y de la delimitación de entidades territoriales</t>
  </si>
  <si>
    <t>GIG-4</t>
  </si>
  <si>
    <t>Incumplimiento en los tiempos programados para la generación, actualización y publicación de metodologías, estudios e investigaciones geográficas, deslindes y delimitación de las entidades territoriales.</t>
  </si>
  <si>
    <t>GIG-5</t>
  </si>
  <si>
    <t>Inoportunidad en la entrega y publicación de la información geodésica a los usuarios</t>
  </si>
  <si>
    <t>GIG-6</t>
  </si>
  <si>
    <t>Incumplimiento de estándares de calidad nacionales e internacionales en la generación de información geodésica</t>
  </si>
  <si>
    <t>GIG-7</t>
  </si>
  <si>
    <t>Solicitud o recepción de dádivas con el objetivo de agilizar o retrasar la entrega de un dato geodésico para beneficio propio o de un tercero</t>
  </si>
  <si>
    <t>GIG-8</t>
  </si>
  <si>
    <t>Incumplimiento de las especificaciones y estándares de producción cartográfica</t>
  </si>
  <si>
    <t>GIG-9</t>
  </si>
  <si>
    <t>Incumplimiento de los tiempos programados para la atención de requerimientos de usuarios internos y externos en la producción, actualización y disposición de información cartográfica básica</t>
  </si>
  <si>
    <t>GIG-10</t>
  </si>
  <si>
    <t>Recibir dádivas para alterar u omitir información en las diferentes etapas del proceso de producción cartográfica básica para beneficio propio o de un particular.</t>
  </si>
  <si>
    <t>GIG-11</t>
  </si>
  <si>
    <t>Incumplimiento en la elaboración de los productos programados en el proceso de Gestión Agrológica</t>
  </si>
  <si>
    <t>GIG-12</t>
  </si>
  <si>
    <t>Calidad deficiente de los productos generados por la Gestión Agrológica</t>
  </si>
  <si>
    <t>GIG-13</t>
  </si>
  <si>
    <t>Pérdida de la muestra de suelos</t>
  </si>
  <si>
    <t>GIG-14</t>
  </si>
  <si>
    <t>Posibilidad de la manipulación de la información o en el manejo de las muestras del LNS y/o alteración de los resultados de los productos agrológicos para beneficio propio o de un tercero</t>
  </si>
  <si>
    <t>Cada vez que se realice una solicitud de muestra para análisis químico, físico, mineralógico y biológico, el responsable de la recepción del LNS debe entregar únicamente la orden de consignación al usuario y por ningún motivo entregar datos como el número de solicitud, de laboratorio de las muestras o datos como quienes seran los encargados de realizar su analisis, con el fin de que los análistas intervinientes en el proceso desconozcan la identidad del usuario quien realizó la solicitud y de que el cliente no conozca los datos con respecto a la identificación de sus muestras y quienes seran los encargados de analizarlas; y así garantizar la confidencialidad e imparcialidad en las actividades y en el  manejo de las muestras en el laboratorio. En caso de que el usuario requiera  tener mayor información se debe aplicar lo establecido en el procedimiento "Análisis de muestras en el LNS", y en todo caso evitar que se revele información sobre las personas involucradas en la ejecución de analisis de las muestras.
Evidencia: Compromiso firmados de confidencialidad, imparcialidad e independencia por parte del responsable de la recepción en el LNS.</t>
  </si>
  <si>
    <t>Cada vez que ingrese un funcionario o contratista a desarrollar actividades en el Laboratorio Nacional de Suelos, el responsable o el profesional apoyo del SGI debe verificar que se firme el compromiso de confidencialidad, imparcialidad e independencia con el fin de garantizar que todas las personas se comprometan a implementar y mantener los lineamientos de imparcialidad establecidos en el laboratorio, en caso de encontrar desviaciones se debe informar al coordinador del laboratorio y al responsable del SGI para que se tomen las medidas pertinentes.
Evidencia: Compromisos firmados de confidencialidad, imparcialidad e independencia.</t>
  </si>
  <si>
    <t>GIG-15</t>
  </si>
  <si>
    <t xml:space="preserve">Pérdida de Confidencialidad, Integridad y Disponibilidad de los activos de información </t>
  </si>
  <si>
    <t>Objetivo de Control Orientado a seguridad de la información: A.11.1.3 - Seguridad de oficinas, recintos e instalaciones
Los Coordinadores de los GITs o el profesional designado, realiza la custodia de los discos externos (Paso de información) y portátiles con la información repositorio de la Subdirección de Agrología, en un inmobiliario bajo llave, cada vez que sea requerido realiza el préstamo de equipos y diligencia la lista de chequeo facilitativo "Lista de control y entrada de salida de equipos". En caso de detectar desviaciones el control es ejecutado por la secretaria de la subdirección quien también  tiene una copia de la llave.  
Evidencia: Lista de control de entrada y salida de equipos y/o registro de asistencia.</t>
  </si>
  <si>
    <t>Objetivo de Control Orientado a seguridad de la información: A.9.2.5 - Revisión de los derechos de acceso de usuarios
Los profesionales designados realizan el seguimiento trimestral al control de acceso de los usuarios con roles asignados para el ingreso del SIGA y NETAPP, con el fin de verificar que solo ingresan personas autorizadas. En caso de encontrar usuarios con acceso habilitado y sin autorización, se comunica con el proceso de Gestión Informática de Soporte para que le retiren los permisos.
Evidencia:  Informe de asignación de usuarios con acceso al SIGA y NETAPP y/o solicitud y respuesta de novedades de usuarios.</t>
  </si>
  <si>
    <t>Objetivo de Control Orientado a seguridad de la información: A.8.1.3 -  Uso aceptable de los activos
Los profesionales designados realizan la validación, depuración y migración de la información agrológica a la NETAPP cuando sea necesario, por medio de la revisión de la información almacenada en los diferentes dispositivos de almacenamiento de la Subdirección de Agrología para dejar las versiones finales y garantizar su adecuado almacenamiento. En caso que no se logre realizar la depuración o migración de la información se comunica con el proceso de Gestión Informática y de Soporte para solucionar el problema y poder continuar con el proceso.
Evidencia: Informe de migración de la información a la NETAPP.</t>
  </si>
  <si>
    <t>Objetivo de Control Orientado a seguridad de la información: A.11.2.4 -  Mantenimiento de equipos
El profesional de metrología mensualmente realiza el seguimiento a la ejecución de los servicios de mantenimiento y calibración de los equipos del Laboratorio Nacional de Suelos de acuerdo al cronograma de mantenimiento, calibración y verificación de equipos, con el fin de verificar su cumplimiento. En caso de que no se estén realizando de forma oportuna se comunica con el coordinador del LNS y el Responsable del SGI  para gestionar su ejecución lo  más pronto posible.
Evidencia: Informe del mantenimiento, calibración y verificación de equipos y/o certificados de calibración y/o mantenimiento.</t>
  </si>
  <si>
    <t>GIG-16</t>
  </si>
  <si>
    <t>Pérdida de Integridad y Disponibilidad del activo de información</t>
  </si>
  <si>
    <t>Objetivo de Control Orientado a seguridad de la información: A.11.1.3 - Seguridad de oficinas, recintos e instalaciones
El Coordinador del GIT Administración de la Información Geodésica, Cartográfica y Geográfica, designa un responsable custodio de la llave con la cual se accede a la bóveda. En caso de que un usuario de Gestión Documental o del GIT Administración de la Información Geodésica, Cartográfica y Geográfica requiera ingresar es usuario responsable custodio realiza el acompañamiento respectivo todo el tiempo.
Evidencia: Solicitud de ingreso</t>
  </si>
  <si>
    <t>Objetivo de Control Orientado a seguridad de la información: A.8.2.3 - Manejo de activos
El Coordinador del Grupo Interno de Trabajo Administración de la Información Geodésica, Cartográfica y Geográfica mensualmente realiza un reporte en el PAA donde documenta el número de aerografías que se encuentran en rollos físicos y las cuales han sido digitalizadas.
Evidencia: Reporte mensual en el PAA.</t>
  </si>
  <si>
    <t>GIG-17</t>
  </si>
  <si>
    <t xml:space="preserve">Pérdida de Confidencialidad, Integridad y Disponibilidad del activo de información </t>
  </si>
  <si>
    <t>Objetivo de Control Orientado a seguridad de la información: A.11.1.2- Controles físicos de entrada
El Coordinador del GIT de Producción Cartográfica diligencia el formato "Préstamo de documentos" cada vez que un usuario le hace un requerimiento de información de forma presencial. En caso de que no se encuentre el Coordinador, la secretaria de la Subdirección puede ingresar al archivo y hacer el Préstamo de los documentos solicitados.
Evidencia: Formato "Préstamo de documentos" diligenciado</t>
  </si>
  <si>
    <t>Objetivo de Control Orientado a seguridad de la información: A.9.2.1 - Registro y cancelación del registro de usuarios
El Coordinador de cada GIT de la Subdirección solicita por medio de la generación de un ticket por la mesa de servicios de TI, la asignación de un perfil en el GEOCARTO a un usuario con limitación de accesos para la consulta y revisión de repositorios de acuerdo con la competencia del usuario. En caso de que no se encuentre el coordinador la subdirección puede generar el ticket de solicitud.
Evidencia: Ticket Solicitud Mesa de Servicios.</t>
  </si>
  <si>
    <t>GIG-18</t>
  </si>
  <si>
    <t xml:space="preserve">Pérdida de Integridad y Disponibilidad del activo de información </t>
  </si>
  <si>
    <t>Objetivo de Control Orientado a seguridad de la información:  A.8.2.2- Etiquetado de la información
El Supervisor tiene una llave para acceder al archivo del primer piso donde se encuentra la información que es requerida para la operación del avión y se almacena cuando sea requerido en el archivo de acuerdo con lo establecido en las tablas de retención documental. En caso de que el supervisor no se encuentre el Técnico de Línea  del Avión puede almacenar esta información.
Evidencia: Tablas de retención documental.</t>
  </si>
  <si>
    <t>GIG-19</t>
  </si>
  <si>
    <t xml:space="preserve">Pérdida de Disponibilidad de los activos de información </t>
  </si>
  <si>
    <t>El Coordinador del GIT Gestión Geodesica, realiza un  control de acceso físico, relacionado con el prestamo de información donde se diligencia las fechas de retiro e ingreso de la consulta de las carpetas, esto lo realiza cada vez que un funcionario del GIT le solicita las llaves del archivo físico, el funcionario solicitante puede sacar la carpeta y consultar la información por fuera del archivo. En caso de que el coordinador del GIT no se encuentre las llaves del archivo se pueden solicitar a servicios administrativos o a un responsable del GIT designado por el coordinador o por el subdirector a la fecha. 
Evidencia: Formato control de prestamo diligenciado.</t>
  </si>
  <si>
    <t>El Coordinador del GIT Gestión Geodesica, realiza un control de acceso logico, relacionado con la actividad de solicitar la asignación de un perfil de acceso al GEOCARTO y la NAS a través de la creación de una solicitud en la plataforma de la mesa de servicios de TI indicando el nombre del usuario, el perfil a asignar y los modulos a los que debera tener acceso. En caso de que el coordinador no se encuentra el subdirector realizaria la solicitud. 
Evidencia: Imagen de los tickets de la plataforma de la mesa de servicio de TI.</t>
  </si>
  <si>
    <t>El Coordinador del GIT Gestión Geodesica, realiza un control de monitoreo y gestión de eventos, sobre la capacidad del repositorio NAS asignado al GIT de Gestión Geodesica; en caso de evidenciar una alerta de que queda poco espacio, se remite un correo electrónico a la subdirección informando esta alerta y solicitando se amplie el espacio.  En caso de que el responsable no pueda ejecutar el control de monitoreo y gestión de eventos lo realiza un profesional del GIT designado por el coordinador. 
Evidencia: Imagen de los correos electrónicos enviados.</t>
  </si>
  <si>
    <t>Gestión de Regulación y Habilitación</t>
  </si>
  <si>
    <t>Regulación</t>
  </si>
  <si>
    <t>GRH-1</t>
  </si>
  <si>
    <t>Inobservancia de las actividades tendientes a expedir regulación normativa por parte de la Entidad</t>
  </si>
  <si>
    <t>GRH-2</t>
  </si>
  <si>
    <t>Declaratoria de inaplicación de la regulación expedida por la entidad</t>
  </si>
  <si>
    <t>GRH-3</t>
  </si>
  <si>
    <t>Pérdida de Confidencialidad, Integridad y Disponibilidad del activo de información</t>
  </si>
  <si>
    <t>Objetivo de Control Orientado a seguridad de la información: A.9.4.1 - Restricción de acceso a la información
El abogado designado para administrar el normograma cuando sea requerido ingresa al portal web del IGAC con el usuario: juridica y realiza la actualización correspondiente y documenta el formato FO-GJU-PC01-01- Solicitud actualización normograma . En caso de que el abogado no se encuentre, la Jefe de la Oficina Jurídica solicitaría a la OIT la actualización de la contraseña para ingresar al portal y realizar la actualización del normograma.
Evidencia: Formato FO-GJU-PC01-01- Solicitud actualización normograma</t>
  </si>
  <si>
    <t>Gestión de Atención al Ciudadano</t>
  </si>
  <si>
    <t>GSC-1</t>
  </si>
  <si>
    <t>Gestión de Servicio Al Ciudadano</t>
  </si>
  <si>
    <t>Inoportuna atención a las peticiones, quejas, reclamos, denuncias y sugerencias, solicitados por los ciudadanos y grupos de interés en los diferentes canales de atención</t>
  </si>
  <si>
    <t>GSC-2</t>
  </si>
  <si>
    <t>Posibilidad de recibir o solicitar
cualquier dádiva o beneficio a nombre propio o para
terceros, durante la prestación del servicio o la atención al ciudadano</t>
  </si>
  <si>
    <t>Gestión de Sistemas de Información e Infraestructura</t>
  </si>
  <si>
    <t>Gestión de la Infraestructura</t>
  </si>
  <si>
    <t>Diseño y Desarrollo de Sistemas de Información</t>
  </si>
  <si>
    <t>SII-1</t>
  </si>
  <si>
    <t>Incumplimiento en los acuerdos de niveles de servicio establecidos en el catálogo de servicios de TI</t>
  </si>
  <si>
    <r>
      <t xml:space="preserve">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
</t>
    </r>
    <r>
      <rPr>
        <b/>
        <sz val="9"/>
        <rFont val="Arial"/>
        <family val="2"/>
      </rPr>
      <t xml:space="preserve">Evidencia: </t>
    </r>
    <r>
      <rPr>
        <sz val="9"/>
        <rFont val="Arial"/>
        <family val="2"/>
      </rPr>
      <t xml:space="preserve">Reporte de la herramienta de gestión de soporte técnico - GLPI con la información incluyendo las solicitudes en estado 'No resuelto'. </t>
    </r>
  </si>
  <si>
    <t>SII-2</t>
  </si>
  <si>
    <t>Inoportunidad en la ejecución de mantenimientos preventivos de la infraestructura tecnológica de la entidad</t>
  </si>
  <si>
    <t>SII-3</t>
  </si>
  <si>
    <t xml:space="preserve">Posibilidad de otorgar accesos a la infraestructura tecnológica sin seguir procedimientos  formales para favorecer a un tercero </t>
  </si>
  <si>
    <r>
      <t xml:space="preserve">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
</t>
    </r>
    <r>
      <rPr>
        <b/>
        <sz val="9"/>
        <rFont val="Arial"/>
        <family val="2"/>
      </rPr>
      <t xml:space="preserve">
Evidencia: </t>
    </r>
    <r>
      <rPr>
        <sz val="9"/>
        <rFont val="Arial"/>
        <family val="2"/>
      </rPr>
      <t>Reportes de solicitudes de permisos de acceso a la base de datos Cobol debidamente autorizadas por el Jefe de Conservación.</t>
    </r>
  </si>
  <si>
    <t>SII-4</t>
  </si>
  <si>
    <t>Inoportunidad en la entrega de las necesidades de las soluciones informáticas requeridas por la entidad para el cumplimiento de sus objetivos</t>
  </si>
  <si>
    <t>Anualmente el Jefe de la Oficina de Informática y Telecomunicaciones mediante comunicado solicita a las diferentes dependencias y Direcciones Territoriales las necesidades tecnológicas requeridas para el cumplimiento de sus metas. Posteriormente se consolidan y se aprueban. En Comité institucional de gestión y desempeño se socializan y se priorizan de acuerdo con las necesidades institucionales. En caso que no se considere viable alguna necesidad se contemplarán aplazamientos para próximas vigencias.
Evidencia:  Comunicados y/o actas de reunión de Comité Institucional de Gestión y Desempeño.</t>
  </si>
  <si>
    <t>SII-5</t>
  </si>
  <si>
    <t>Indisponibilidad de infraestructura tecnológica para soportar los servicios de TI requeridos  por la entidad</t>
  </si>
  <si>
    <t>El Coordinador del GIT de Infraestructura Tecnológica mensualmente revisa la vigencia de los contratos de soporte y genera alertas informando al Jefe de la Oficina de Informática y Telecomunicaciones respecto de los vencimientos cercanos. En caso que la alerta de vencimiento de contratos no se genere oportunamente, se gestiona con la alta dirección la asignación de los recursos requeridos.  
Evidencia:  Correos electrónicos</t>
  </si>
  <si>
    <t>SII-6</t>
  </si>
  <si>
    <t>Posibilidad de uso de infraestructura tecnológica para fines personales o comerciales</t>
  </si>
  <si>
    <t xml:space="preserve">El profesional designado en el GIT de Infraestructura tecnológica, cuando se requiera, asigna privilegios de acceso a la infraestructura con base en la Política del sistema de seguridad y privacidad de la información y seguridad digital, de acuerdo con los permisos requeridos y autorizados por los dueños de los activos de información, para evitar ingresos no autorizados a las herramientas tecnológicas. En caso que un perfil quede asignado incorrectamente, se procede a realizar corrección en la asignación del permiso.
Evidencia:  Reporte de creación y modificación de usuarios en la herramienta de la mesa de servicios. </t>
  </si>
  <si>
    <t xml:space="preserve">El profesional designado en el GIT de Infraestructura tecnológica mensualmente remite a los dueños de los activos de información el Reporte de creación y modificación de usuarios, con el fin de validar el acceso autorizado a los usuarios. En caso de que se identifiquen novedades en el acceso, se tomarán las acciones pertinentes para mantener la confidencialidad de los activos de información. 
Evidencia: Correos remitidos a los dueños de los activos de información con el reporte adjunto y/o caso de GLPI generado por el dueño de los activos de información en caso de que existan modificaciones aplicables o novedades a revisar. </t>
  </si>
  <si>
    <t>SII-7</t>
  </si>
  <si>
    <t xml:space="preserve">Pérdida de Integridad y Disponibilidad 
de los activos de información </t>
  </si>
  <si>
    <t>Objetivo de Control Orientado a seguridad de la información: A.9.4.5 - Control de acceso a códigos fuente de programas
Los desarrolladores cada vez que sea requerido almacenan el código fuente de los aplicativos construidos en el sistema de información institucional de tal forma de que no pueda ser descargado, copiado ni modificado por usuarios no autorizados, de acuerdo con lo establecido en el procedimiento de desarrollo de software. Si el desarrollador  no tiene acceso a la herramienta debe solicitar el acceso al Coordinador de gestión de software  OIT.
Evidencia: Tickets de la plataforma tecnológica  de TI asociados  a la solicitud de creación, modificación o inactivación de las cuentas de usuario.</t>
  </si>
  <si>
    <t>SII-8</t>
  </si>
  <si>
    <t>Pérdida de Confidencialidad, Integridad y Disponibilidad de los activos de información</t>
  </si>
  <si>
    <t>Objetivo de Control Orientado a seguridad de la información: A.12.4.1 - Registro de eventos
El Coordinador del GIT de Infraestructura Tecnológica, de manera permanente identifica en la herramienta de seguimiento a la infraestructura (monitoreo) la ocurrencia de un evento que pueda representar peligro para la infraestructura, a fin de programar mantenimiento prioritario. En caso de evidenciar falla, se informa a la jefatura de la OIT para priorizar mantenimiento. 
Evidencia: Reporte de herramienta de monitoreo</t>
  </si>
  <si>
    <t>Objetivo de Control Orientado a seguridad de la información: A.9.2.5 - Revisión de los derechos de acceso de usuarios
Mensualmente el Coordinador del GIT de Infraestructura Tecnológica revisa los perfiles y roles sobre las bases de datos con el fin de detectar usuarios con privilegios no necesarios y roles no aprobados. De lo anterior, se realiza reporte para la jefatura de la OIT.  Si se encuentran perfiles o roles no autorizados y/o con privilegios excesivos se procede a la cancelación de los mismos.
Evidencia: Reporte de permisos y privilegios de bases de datos.</t>
  </si>
  <si>
    <t>Objetivo de Control Orientado a seguridad de la información: A.12.3.1 - Respaldo de información
El administrador de la herramienta de copias de respaldo realiza la programación de las tareas de backup de acuerdo con lo establecido en el procedimiento de copias de respaldo. Si la herramienta genera un error en la ejecución de las tareas programadas de las copias de respaldo el administrador revisa con el responsable de definir la política  de copia de respaldo para validar si se ha modificado el repositorio de información.
Evidencia: Informe herramienta copias de respaldo.</t>
  </si>
  <si>
    <t>Gestión del Talento Humano</t>
  </si>
  <si>
    <t>Provisión de Empleo y Compensación</t>
  </si>
  <si>
    <t>Formación y Gestión del Desempeño</t>
  </si>
  <si>
    <t>Bienestar y Sistema de Gestión de Seguridad y Salud en el Trabajo</t>
  </si>
  <si>
    <t>GTH-1</t>
  </si>
  <si>
    <t>Posibilidad que se generen factores que afecten el cumplimiento del Plan de Trabajo  del Sistema de Gestión de Seguridad y Salud en el Trabajo para la vigencia 2021</t>
  </si>
  <si>
    <t>GTH-2</t>
  </si>
  <si>
    <t>Posibilidad que se generen factores que afecten el cumplimiento del Plan de Previsión de Recursos Humanos para la vigencia 2021</t>
  </si>
  <si>
    <t>GTH-3</t>
  </si>
  <si>
    <t>Posibilidad que se generen factores que afecten el cumplimiento del Plan Institucional de Capacitación para la vigencia 2021</t>
  </si>
  <si>
    <t>GTH-4</t>
  </si>
  <si>
    <t xml:space="preserve">Pérdida de Confidencialidad, Integridad y Disponibilidad de la información </t>
  </si>
  <si>
    <t>Objetivo de Control Orientado a seguridad de la información: A.11.1.3 - Seguridad de oficinas, recintos e instalaciones
La psicóloga custodia las actas de comité de convivencia laboral y de reunión de comisión de personal llevan un consecutivo y se guarda bajo llave en el escritorio de trabajo de este rol. Cuando es requerida la consulta por un externo (procuraduría  o control disciplinario) se envía por medio de un memorando interno u oficio. Solo existe una copia de la llave y la tiene el rol de psicóloga.
Evidencia: Memorando Interno - Oficio externo.</t>
  </si>
  <si>
    <t>Objetivo de Control Orientado a seguridad de la información:  A.11.1.5 - Trabajo en áreas seguras
El auxiliar administrativo diligencia el formato cuando sea requerido el Préstamo de historias laborales, cada vez que un usuario requiere la consulta de un expediente de historia laboral el cual es consultado en la dependencia solicitante o en el área de talento humano. En caso de que el auxiliar administrativo no se encuentre las contratistas autorizadas de Gestión documental pueden prestar los expedientes y a su vez diligenciar el formato.
Evidencia:  Formato de Préstamo de historias laborales diligenciado.</t>
  </si>
  <si>
    <t>Objetivo de Control Orientado a seguridad de la información: A.9.2.6 -  Retiro o ajuste de los derechos de acceso
El Coordinador del GIT de Talento Humano realiza una solicitud de cambio de perfiles asociados a una cuenta de usuario cuando ocurre un cambio de funcionario, a a través de la creación de una incidencia en la mesa de servicios de TI a la OTI, indicando la creación o supresión de un usuario para el módulo de personal y nómina 
Evidencia: Ticket de solicitud de creación en GLPI.</t>
  </si>
  <si>
    <t>CDI-1</t>
  </si>
  <si>
    <t xml:space="preserve">Gestión Disciplinaria </t>
  </si>
  <si>
    <t>Incumplimiento de términos en los procesos Disciplinarios</t>
  </si>
  <si>
    <t>CDI-2</t>
  </si>
  <si>
    <t>Actos indebidos por acción u omisión para favorecer a Funcionarios o exfuncionarios en el desarrollo del proceso disciplinario</t>
  </si>
  <si>
    <t>Gestión Documental</t>
  </si>
  <si>
    <t>GDO-1</t>
  </si>
  <si>
    <t>Inoportunidad en la actualización e implementación de los instrumentos archivísticos</t>
  </si>
  <si>
    <t>Gestión de Archivos</t>
  </si>
  <si>
    <t>GDO-2</t>
  </si>
  <si>
    <t>Pérdida de la memoria institucional</t>
  </si>
  <si>
    <t>GDO-3</t>
  </si>
  <si>
    <t>Sustracción, eliminación o manipulación indebida de la documentación en el Archivo Central para beneficio particular o de terceros</t>
  </si>
  <si>
    <t>El responsable dentro del GIT de Gestión Documental realiza el control de la documentación entregada a modo de préstamo a los funcionarios de la entidad, a través del formato Solicitud de documentos para consulta en el Archivo Central, garantizando que se realice la consulta de los documentos dentro del Archivo Central, incluso, si se requieren copias es el responsable del Archivo quien las realiza. 
Archivo: Formato diligenciado y firmado por el solicitante de los documentos en Archivo Central</t>
  </si>
  <si>
    <t>El responsable dentro del GIT de Gestión Documental realiza seguimiento a la actualización y verficación del inventario documental del archivo central,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
Archivo: Inventario documental actualizado</t>
  </si>
  <si>
    <t>Gestión Financiera</t>
  </si>
  <si>
    <t>Gestión Presupuestal</t>
  </si>
  <si>
    <t>Gestión Contable</t>
  </si>
  <si>
    <t>GFI-1</t>
  </si>
  <si>
    <t>Registros presupuestales, contables y de tesorería generados inoportunamente</t>
  </si>
  <si>
    <r>
      <t xml:space="preserve">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t>
    </r>
    <r>
      <rPr>
        <b/>
        <sz val="9"/>
        <rFont val="Arial"/>
        <family val="2"/>
      </rPr>
      <t xml:space="preserve">
Evidencia:</t>
    </r>
    <r>
      <rPr>
        <sz val="9"/>
        <rFont val="Arial"/>
        <family val="2"/>
      </rPr>
      <t xml:space="preserve"> Documentos soporte de los registros presupuestales</t>
    </r>
  </si>
  <si>
    <r>
      <t xml:space="preserve">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t>
    </r>
    <r>
      <rPr>
        <b/>
        <sz val="9"/>
        <rFont val="Arial"/>
        <family val="2"/>
      </rPr>
      <t>Evidencia:</t>
    </r>
    <r>
      <rPr>
        <sz val="9"/>
        <rFont val="Arial"/>
        <family val="2"/>
      </rPr>
      <t xml:space="preserve"> Listado de movimiento de bancos, informes de ventas, informe de cartera por edades y comunicaciones electrónicas. </t>
    </r>
  </si>
  <si>
    <t>GFI-2</t>
  </si>
  <si>
    <t>Registros presupuestales, contables y de tesorería que no coincidan con la realidad</t>
  </si>
  <si>
    <t>GFI-4</t>
  </si>
  <si>
    <t>Manejo indebido de recursos financieros por parte de quienes los administran en la entidad, para beneficio propio o de terceros</t>
  </si>
  <si>
    <r>
      <t xml:space="preserve">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
</t>
    </r>
    <r>
      <rPr>
        <b/>
        <sz val="9"/>
        <rFont val="Arial"/>
        <family val="2"/>
      </rPr>
      <t xml:space="preserve">
Evidencia: </t>
    </r>
    <r>
      <rPr>
        <sz val="9"/>
        <rFont val="Arial"/>
        <family val="2"/>
      </rPr>
      <t>Registros de depuración de saldos y Conciliaciones bancarias realizadas.</t>
    </r>
  </si>
  <si>
    <t>Gestión Jurídica</t>
  </si>
  <si>
    <t>Judicial</t>
  </si>
  <si>
    <t>GJU-1</t>
  </si>
  <si>
    <t>Inoportunidad  en la respuesta a los requerimientos en procesos judiciales</t>
  </si>
  <si>
    <r>
      <t xml:space="preserve">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t>
    </r>
    <r>
      <rPr>
        <b/>
        <sz val="9"/>
        <rFont val="Arial"/>
        <family val="2"/>
      </rPr>
      <t>Evidencia:</t>
    </r>
    <r>
      <rPr>
        <sz val="9"/>
        <rFont val="Arial"/>
        <family val="2"/>
      </rPr>
      <t xml:space="preserve"> 
1. Formato diligenciado "Control de estado de procesos judiciales" vigente y el informe consolidado con el estado de procesos judiciales (Sede central)
2. Formato diligenciado "Control de estado de procesos judiciales" vigente (Direcciones Territoriales)</t>
    </r>
  </si>
  <si>
    <r>
      <t xml:space="preserve">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t>
    </r>
    <r>
      <rPr>
        <b/>
        <sz val="9"/>
        <rFont val="Arial"/>
        <family val="2"/>
      </rPr>
      <t xml:space="preserve">Evidencia: </t>
    </r>
    <r>
      <rPr>
        <sz val="9"/>
        <rFont val="Arial"/>
        <family val="2"/>
      </rPr>
      <t>Memorando y/o correo electrónico de solicitud de conceptos técnicos.</t>
    </r>
  </si>
  <si>
    <r>
      <t xml:space="preserve">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t>
    </r>
    <r>
      <rPr>
        <b/>
        <sz val="9"/>
        <rFont val="Arial"/>
        <family val="2"/>
      </rPr>
      <t xml:space="preserve">Evidencia: </t>
    </r>
    <r>
      <rPr>
        <sz val="9"/>
        <rFont val="Arial"/>
        <family val="2"/>
      </rPr>
      <t>Convocatoria a través de correo electrónico, acta de reunión, agenda y/o pantallazo de los participantes (convocatoria virtual)</t>
    </r>
  </si>
  <si>
    <t>GJU-2</t>
  </si>
  <si>
    <t>Respuesta indebida o fuera de los términos legales a los  procesos judiciales, para beneficiar los intereses de un tercero</t>
  </si>
  <si>
    <t>GJU-3</t>
  </si>
  <si>
    <t>Objetivo de Control Orientado a seguridad de la información: A.11.1.3 - Seguridad de oficinas, recintos e instalaciones
El Técnico Operativo y la Auxiliar administrativa del proceso de gestión jurídica hacen uso del formato:  Préstamo de documentos archivo de gestión F20900-03/15.V4 cada vez que se realiza un préstamo de un expediente.  En caso de no entregarlos en medio físico, previa aprobación de la Jefe Asesora Jurídica se remiten mediante correo electrónico,  las piezas de documentación de contratos, convenios y procesos judiciales solicitados por los profesionales que requieren dichos documentos. 
Evidencia: Formatos Préstamo de documentos archivo de gestión diligenciados y correos electrónicos de remisión.</t>
  </si>
  <si>
    <t>Objetivo de Control Orientado a seguridad de la información: A.9.2.1 - Registro y cancelación del registro de usuarios
El administrador de la herramienta EKOGUI a través de un contratista designado por la Jefe de la Oficina Asesora Jurídica realiza el control de la creación, modificación y eliminación de los usuarios y contraseñas de la herramienta, por medio de la recepción de una solicitud mediante correo electrónico incluyendo datos personales como nombre completo, cedula, correo institucional y personal, ciudad, departamento, dependencia y el módulo al cual requiere acceder. La creación de usuarios diferentes al rol abogado litigante debe ser autorizado por la jefe asesora jurídica a través de correo electrónico. En caso de que la administradora del EKOGUI no se encuentre activa, el Asistente secretario de la Oficina General, quien es el propietario de la cuenta de usuario, puede ingresar al sistema y desempeñar este rol.
Evidencia: Solicitud realizada mediante correo electrónico.</t>
  </si>
  <si>
    <t>Innovación y Gestión del Conocimiento Aplicado</t>
  </si>
  <si>
    <t>Prospectiva</t>
  </si>
  <si>
    <t>ICA-1</t>
  </si>
  <si>
    <t>Inoportunidad en la prestación de servicios o en la entrega de productos</t>
  </si>
  <si>
    <t>ICA-2</t>
  </si>
  <si>
    <t>Posibilidad de recibir o solicitar cualquier dádiva o beneficio a nombre propio o de terceros con el fin de obtener información reservada o clasificada, conseguir un resultado de un proyecto de investigación antes de ser publicado o adquirir un título de postgrado.</t>
  </si>
  <si>
    <t>ICA-3</t>
  </si>
  <si>
    <t>Posibilidad de entregar un  producto o prestar un  servicio que no cumpla con las especificaciones técnicas establecidas o con las necesidades y expectativas de los usuarios</t>
  </si>
  <si>
    <t>ICA-4</t>
  </si>
  <si>
    <t>Objetivo de Control Orientado a seguridad de la información: A.8.1.3 - Uso aceptable de los activos
El coordinador del GIT I+D+I entrega una firma espectral de acuerdo a la solicitud de un tercero, consultando el banco de firmas espectrales la cual se compone de dos archivos (metadato y firma espectral); esto se realiza con base en lo establecido en el procedimiento Laboratorio de espectroradiometría. En caso de que la información no se encuentre se responde indicando que no se puede atender el requerimiento.
Evidencia: Correo electrónico con entrega de la firma espectral.</t>
  </si>
  <si>
    <t>Objetivo de Control Orientado a seguridad de la información: A.9.4.1 - Restricción de acceso a la información
El Administrador de Geoservicios realiza el cargue de información en el portal ICDE tras ser aprobado el documento por un comité de editorial del GIT de Gobierno Geoespacial ICDE que se reúne  de forma quincenal. En caso de que el documento no sea aprobado se solicita realizar los ajustes de acuerdo a las observaciones hechas y en caso de que el administrador de Gesoservicios no se encuentre disponible el Coordinador designa un nuevo administrador del portal ICDE para realiza la publicación del documento.
Evidencia:  Actas de reunión y correos electrónicos.</t>
  </si>
  <si>
    <t>Objetivo de Control Orientado a seguridad de la información: A.12.1.3 - Gestión de capacidad
El Administrador de Geoservicios mensualmente carga y actualiza los geoservicios en una herramienta de monitoreo (geocheck) instalado en un servidor del IGAC, en caso de no estar disponible el administrador de geoservicios el Coordinador del GIT de Gobierno Geoespacial ICDE podría cargar los geoservicios.
Evidencia: Informe generado por la herramienta de monitoreo.</t>
  </si>
  <si>
    <t>ICA-5</t>
  </si>
  <si>
    <t xml:space="preserve">Objetivo de Control Orientado a seguridad de la información: A.9.2.4 - Gestión de información de autenticación secreta de usuarios
El líder de Base de datos realiza un cambio de contraseñas de las bases de datos de los sistemas del usuario administrador con una periodicidad semestral. En caso de que no se pueda realizar el cambio de la contraseña se solicita el apoyo a la OIT.
Evidencia: Script de cambio de contraseñas </t>
  </si>
  <si>
    <t>Seguimiento y Evaluación</t>
  </si>
  <si>
    <t>SEV-1</t>
  </si>
  <si>
    <t>Incumplimiento del Programa Anual de Auditorias Internas de Gestión</t>
  </si>
  <si>
    <t>SEV-2</t>
  </si>
  <si>
    <t>Incumplimiento de alguna de las normas legales, técnicas y de la entidad durante el ejercicio de auditoria</t>
  </si>
  <si>
    <t>SEV-3</t>
  </si>
  <si>
    <t>Desarrollo de ejercicios auditores con resultados subjetivos y/o parciales</t>
  </si>
  <si>
    <t>SEV-4</t>
  </si>
  <si>
    <t>Omisión y/o encubrimiento deliberado durante la revisión y verificación 
de situaciones irregulares conocidas y/o encontradas en el proceso auditor, para favorecimiento propio o de terceros</t>
  </si>
  <si>
    <r>
      <t xml:space="preserve">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
</t>
    </r>
    <r>
      <rPr>
        <b/>
        <sz val="10"/>
        <rFont val="Arial"/>
        <family val="2"/>
      </rPr>
      <t xml:space="preserve">Evidencia: 
1. Direcciones Territoriales: </t>
    </r>
    <r>
      <rPr>
        <sz val="10"/>
        <rFont val="Arial"/>
        <family val="2"/>
      </rPr>
      <t>Cronograma de trabajo, reporte del seguimiento semanal y relación de acciones (si aplica).</t>
    </r>
  </si>
  <si>
    <r>
      <t xml:space="preserve">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
</t>
    </r>
    <r>
      <rPr>
        <b/>
        <sz val="10"/>
        <rFont val="Arial"/>
        <family val="2"/>
      </rPr>
      <t>Evidencia:</t>
    </r>
    <r>
      <rPr>
        <sz val="10"/>
        <rFont val="Arial"/>
        <family val="2"/>
      </rPr>
      <t xml:space="preserve"> </t>
    </r>
    <r>
      <rPr>
        <b/>
        <sz val="10"/>
        <rFont val="Arial"/>
        <family val="2"/>
      </rPr>
      <t xml:space="preserve">
1. Direcciones Territoriales y Subdirección de Catastro (Sede Central): </t>
    </r>
    <r>
      <rPr>
        <sz val="10"/>
        <rFont val="Arial"/>
        <family val="2"/>
      </rPr>
      <t>Cronograma de trabajo, Tableros de control, las listas de asistencia al seguimiento y/o actas de reunión.</t>
    </r>
  </si>
  <si>
    <r>
      <t xml:space="preserve">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
</t>
    </r>
    <r>
      <rPr>
        <b/>
        <sz val="10"/>
        <rFont val="Arial"/>
        <family val="2"/>
      </rPr>
      <t xml:space="preserve">Evidencia: 
1. Direcciones Territoriales: </t>
    </r>
    <r>
      <rPr>
        <sz val="10"/>
        <rFont val="Arial"/>
        <family val="2"/>
      </rPr>
      <t xml:space="preserve">Listas de asistencia a reuniones de seguimiento y/o actas de reunión.
</t>
    </r>
    <r>
      <rPr>
        <b/>
        <sz val="10"/>
        <rFont val="Arial"/>
        <family val="2"/>
      </rPr>
      <t xml:space="preserve">2. Subdirección de Catastro (Sede Central): </t>
    </r>
    <r>
      <rPr>
        <sz val="10"/>
        <rFont val="Arial"/>
        <family val="2"/>
      </rPr>
      <t>Listas de asistencia a reuniones de seguimiento y/o actas de reunión.</t>
    </r>
  </si>
  <si>
    <r>
      <t xml:space="preserve">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
</t>
    </r>
    <r>
      <rPr>
        <b/>
        <sz val="10"/>
        <rFont val="Arial"/>
        <family val="2"/>
      </rPr>
      <t xml:space="preserve">Evidencia: 
1. Direcciones Territoriales: </t>
    </r>
    <r>
      <rPr>
        <sz val="10"/>
        <rFont val="Arial"/>
        <family val="2"/>
      </rPr>
      <t>Cronograma de trabajo, reporte del seguimiento semanal y relación de acciones (si aplica).</t>
    </r>
  </si>
  <si>
    <t>Total general</t>
  </si>
  <si>
    <t>Concepto
Favorable</t>
  </si>
  <si>
    <t xml:space="preserve">Concepto
No Favorable  </t>
  </si>
  <si>
    <t>% Cumplimiento</t>
  </si>
  <si>
    <t>Procesos Evaluados</t>
  </si>
  <si>
    <t>Atlántico</t>
  </si>
  <si>
    <t>Bolívar</t>
  </si>
  <si>
    <t>Boyacá</t>
  </si>
  <si>
    <t>Caldas</t>
  </si>
  <si>
    <t>Caquetá</t>
  </si>
  <si>
    <t>Casanare</t>
  </si>
  <si>
    <t>Cauca</t>
  </si>
  <si>
    <t>Cesar</t>
  </si>
  <si>
    <t>Córdoba</t>
  </si>
  <si>
    <t>Cundinamarca</t>
  </si>
  <si>
    <t>Guajira</t>
  </si>
  <si>
    <t>Huila</t>
  </si>
  <si>
    <t>Magdalena</t>
  </si>
  <si>
    <t>Meta</t>
  </si>
  <si>
    <t>Nariño</t>
  </si>
  <si>
    <t>Norte de Santander</t>
  </si>
  <si>
    <t>Quindío</t>
  </si>
  <si>
    <t>Risaralda</t>
  </si>
  <si>
    <t>Santander</t>
  </si>
  <si>
    <t>Sucre</t>
  </si>
  <si>
    <t>Tolima</t>
  </si>
  <si>
    <t>Valle del Cauca</t>
  </si>
  <si>
    <t>Objetivo:</t>
  </si>
  <si>
    <t>2. Resultados de la favorabilidad en la ejecución de controles en riesgos - TERRITORIALES</t>
  </si>
  <si>
    <t>1. Resultados de la favorabilidad en la ejecución de controles en riesgos - PROCESOS</t>
  </si>
  <si>
    <t>Meta Cuarto Tri 1</t>
  </si>
  <si>
    <t>Ejecutado Cuarto Tri 1</t>
  </si>
  <si>
    <t>Observación Cuarto Tri 1</t>
  </si>
  <si>
    <t>Avance Cuarto Tri 1</t>
  </si>
  <si>
    <t>Meta Cuarto Tri 2</t>
  </si>
  <si>
    <t>Ejecutado Cuarto Tri 2</t>
  </si>
  <si>
    <t>Observación Cuarto Tri 2</t>
  </si>
  <si>
    <t>Avance Cuarto Tri 2</t>
  </si>
  <si>
    <t>Meta Cuarto Tri 3</t>
  </si>
  <si>
    <t>Ejecutado Cuarto Tri 3</t>
  </si>
  <si>
    <t>Observación Cuarto Tri 3</t>
  </si>
  <si>
    <t>Meta Cuarto Tri 4</t>
  </si>
  <si>
    <t>Ejecutado Cuarto Tri 4</t>
  </si>
  <si>
    <t>Observación Cuarto Tri 4</t>
  </si>
  <si>
    <t>Avance Cuarto Tri 4</t>
  </si>
  <si>
    <t>Q controles</t>
  </si>
  <si>
    <t>Tipo de riesgo</t>
  </si>
  <si>
    <t>Se realizó seguimiento mensual al plan de adquisiciones de la entidad y se presento en el Comité Institucional de Gestión y Desempeño.</t>
  </si>
  <si>
    <t xml:space="preserve">Se generaron las alertas mensuales a través de correo electrónico para el reporte de avance de las indicadores del PND y el Acuerdo de Paz. </t>
  </si>
  <si>
    <t>Se realizó la revisión y aprobación de 232 solicitudes de CDP de recursos de inversión.</t>
  </si>
  <si>
    <t>Estratégico</t>
  </si>
  <si>
    <t>Control sin meta para el trimestre</t>
  </si>
  <si>
    <t>Se actualizó el proyecto de inversión actualización y gestión catastral</t>
  </si>
  <si>
    <t>Sin meta para el trimestre</t>
  </si>
  <si>
    <t>Sin meta asignada para el cuarto trimestre.</t>
  </si>
  <si>
    <t xml:space="preserve">Se llevó a cabo la verificación de los reportes de avance de las metas de PND a través de correo electrónico, generando las observaciones correspondientes. Se deja la ejecución en 5 teniendo en cuenta que con la nueva estructura de la entidad ahora son 5 áreas a las que se le hace seguimiento. </t>
  </si>
  <si>
    <t>Se realizó la verificación de los usuarios registrados en los aplicativos de competencia del proceso de Direccionamiento Estratégico y Planeación</t>
  </si>
  <si>
    <t xml:space="preserve">Se notifica a las áreas a través de correo electrónico para el cargue en SINERGIA, previa revisión de los reportado por la OAP. Se deja la ejecución en 5 teniendo en cuenta que con la nueva estructura de la entidad ahora son 5 áreas a las que se le hace seguimiento. </t>
  </si>
  <si>
    <t>Operativo</t>
  </si>
  <si>
    <t>Los Planes institucionales se encuentran articulados con MIPG  y aprobados por el Comité Institucional de Gestión y Desempeño.</t>
  </si>
  <si>
    <t xml:space="preserve">Sin meta para el periodo </t>
  </si>
  <si>
    <t>Se participó con los temas estrátegicos incluido el MIPG a través de la inducción y reinducción a los funcionarios de la entidad, se adjunta el reporte con lso resultados</t>
  </si>
  <si>
    <t>Control completado en periodos anteriores.</t>
  </si>
  <si>
    <t>Se realizó la actualización de la matriz lagal y ambiental, de igual forma, se incluyeron las normatividades dentro del normograma de la entidad.</t>
  </si>
  <si>
    <t xml:space="preserve">Dentro del seguimiento del Plan de Gestión del SGA se contempla el monitoreo del cumplimiento legal ambiental, de manera que al realizar esta actividad trimestralmente, se está realizando también el seguimiento de esta control. Se realizó seguimiento al Plan de trabajo del SGA donde se da cumplimiento al 100% de las actividades programadas. </t>
  </si>
  <si>
    <t xml:space="preserve">Se realiza el monitoreo trimestral del cumplimiento legal ambiental y de los aspectos e impactos ambientales dentro del proceso de Direccionamiento Estratégico y Planeación. Se incluyen como evidencia pantallazos del seguimiento en Planner y los soportes de cumplimiento requeridos por las matrices. </t>
  </si>
  <si>
    <t>SGI-2</t>
  </si>
  <si>
    <t>Ambiental</t>
  </si>
  <si>
    <t>Durante el cuarto trimestre se realizó el reporte mensual de la apertura y cierre de las bodegas a la empresa de vigilancia y seguridad a cargo</t>
  </si>
  <si>
    <t>Durante el cuarto trimestre se realizó informe mensual  de inventario bienes en bodega</t>
  </si>
  <si>
    <t>Durante el cuarti trimestre se realizó el seguimiento y cumplimiento al control.</t>
  </si>
  <si>
    <t>INV-1</t>
  </si>
  <si>
    <t>Se realizó el seguimiento del el Plan Anual de Adquisiciones del proceso, incluyendo los servicios esenciales (aseo, cafeteria, vigilancia y seguros),</t>
  </si>
  <si>
    <t>Desde el grupo de infraestructura recepcionó y gestiono las solicitudes de las Direcciones territoriales</t>
  </si>
  <si>
    <t>Se realiza informe del seguimiento a la ejecución del plan de mantenimiento (proyecto de inversión)</t>
  </si>
  <si>
    <t>SER-1</t>
  </si>
  <si>
    <t>Se realizó el control a lo cual se adjunta muestra de las solicitudes recibidas durante el trimestre</t>
  </si>
  <si>
    <t>El proceso de servicios administrativos ha verificado la planilla de programación de transporte durante el trimestre</t>
  </si>
  <si>
    <t>En el IV trimestre, se realiza el seguimiento y consolida la información final por parte de la Dirección Gestión Catastral, para evaluar los trámites programados y no atendidos mensualmente en las DT como se muestra en las estadísticas y en el informe adjunto.</t>
  </si>
  <si>
    <t>SCE-1</t>
  </si>
  <si>
    <t>De Cumplimiento</t>
  </si>
  <si>
    <t>En el IV trimestre, la Dirección de Gestión Catastral apoyada por el gerente de los proyectos, realizan el seguimiento a la ejecución de los procesos de formación y actualización catastral en curso, realizando cierres totales de 5 procesos y 2 parciales; el resto se prorrogan para el 2022.</t>
  </si>
  <si>
    <t>FAC-1</t>
  </si>
  <si>
    <t>En el IV trimestre, se realizan reuniones virtuales de seguimiento, control y socialización de la verificación del estado de avalúos comerciales con las Direcciones Territoriales. Se entregan a Sede Central avalúos de juzgados, solicitudes URT y ANT elaborados por las DT.</t>
  </si>
  <si>
    <t>ACM-1</t>
  </si>
  <si>
    <t>SCE-2</t>
  </si>
  <si>
    <t>De Corrupción</t>
  </si>
  <si>
    <t xml:space="preserve">En el IV trimestre, a través del correo de subcatastro no se recibieron solicitudes de asignación de permiso de consulta de la información catastral en su componente alfanumérico nacional. Por tanto, desde la Subdirección de Proyecto, no realizó asignación. </t>
  </si>
  <si>
    <t>De Seguridad Digital</t>
  </si>
  <si>
    <t>Se adjunta el Reporte de conteos físicos comparado con el Excel de inventarios o el ERP del trimestre.</t>
  </si>
  <si>
    <t>Durante el cuarto trimestre se realizó el control establecido y se sube una muestra de actas de supervisión</t>
  </si>
  <si>
    <t xml:space="preserve">Durante el cuarto trimestre se realizó el control establecido </t>
  </si>
  <si>
    <t>Operativos</t>
  </si>
  <si>
    <t>El GIT de Gestión Contractual, revisó las condiciones de los proceso adelantados y publicados en el SECOP II durante el cuarto trimestre y adjunta evidencia.</t>
  </si>
  <si>
    <t>Durante los meses de Octubre y Noviembre se remitieron los correos con las observaciones presentadas, en el mes de dicimbre no se presentaron inconsistencias</t>
  </si>
  <si>
    <t>Se adjunta la base de datos en Excel con las necesidades enviadas por las dependencias y Direcciones Territoriales consolidada del cuarto trimestre, que contiene la información remitida por los procesos con su respectivo tratamiento para el seguimiento hasta la publicación.</t>
  </si>
  <si>
    <t>Durante el cuarto trimestre, se realizaron documentos de caracterizaciones territoriales y documentos de deslinde.</t>
  </si>
  <si>
    <t>Durante el cuarto trimestre, se realizaron algunas incidencias en el acceso de información de los repositorios de la Dirección.</t>
  </si>
  <si>
    <t>Durante el primer trimestre, no se presentó ninguna situación.</t>
  </si>
  <si>
    <t>Durante el cuarto trimestre, se elaboraron caracterizaciones territoriales e informes de procesos de deslinde</t>
  </si>
  <si>
    <t>Durante el cuarto trimestre, se elaboró y socializó por medio de consulta pública, las especificaciones técnicas para la generación de cartografía para el ordenamiento territorial.  Asimismo, se elaboró y oficializó en el listado maestro de documentos el procedimiento PC-GEG-02 Gestión de Información de Ordenamiento Territorial</t>
  </si>
  <si>
    <t>Durante el cuarto trimestre, el seguimiento al cumplimiento al Plan de Acción Anual se lleva a cabo a través de la herramienta Planner.</t>
  </si>
  <si>
    <t>Durante el cuarto trimestre, se identificaron necesidades respecto a adicionar tiempos a algunos contratos para dar cumplimiento total al plan de acción proyectado y _x000D_
se envió el Plan Anual de Adquisiciones par el año 2022.</t>
  </si>
  <si>
    <t>Se adjunta el segjuimiento correspondiente a cada uno de los meses del cuarto trimestre 2021.</t>
  </si>
  <si>
    <t>Se adjunta el seguimiento cálculos geodésicos realizados durante el tercer trimestre del año.</t>
  </si>
  <si>
    <t xml:space="preserve">Los profesionales del GIT Gestión Geodésica constataron que el usuario tenga acceso a la información publicada en la página web de https://www.colombiaenmapas.gov.co/ y los FTP dispuestos para ello. Realizando una simulación como usuario, para el mes de julio, agosto y septiembre de 2021 se puedo acceder a la información publicada y sin fallas, por lo cual no fue necesario reportar y contar con el soporte de a la Oficina de Informática y Telecomunicaciones. No se presentaron fallas. </t>
  </si>
  <si>
    <t>Durante el cuarto trimestre se procesaron estaciones por el centro de procesamiento IGA -IGAC para SIRGAS.</t>
  </si>
  <si>
    <t>Durante el cuarto trimestre del año se realizó el cálculo de las coordenadas semanales de las estaciones por el centro de procesamiento IGA -IGAC para SIRGAS.</t>
  </si>
  <si>
    <t>Durante el cuarto trimestre, se realizó  la verificación de equipos de acuerdo con la programación de trabajo en campo.</t>
  </si>
  <si>
    <t>Durante el cuarto trimestre, se realiza seguimiento a los tiempos para el reporte de la publicación de la información geodesia en los FTP donde se alojan y publican los datos RINEX de la red MAGNA-ECO. El seguimiento se evidencia en el archivo “Publicación de Archivos RINEX”.</t>
  </si>
  <si>
    <t>Se adjuntan evidencias correspondientes al cargue de formatos de verificación de equipos geodésicos y topográficos, correspondientes a tres meses: julio, agosto y septiembre del año 2021.</t>
  </si>
  <si>
    <t>Se adjuntan (muestras) las listas de chequeo realizadas a tres proyectos, durante el cuarto trimestre del año.</t>
  </si>
  <si>
    <t>Se adjuntan las evidencias (muestra) de la validación de productos cartográficos realizadas en el cuarto trimestre 2021, todas ellas soportadas en el cumplimiento de especificaciones resoluciones 471 y 529 de 2020</t>
  </si>
  <si>
    <t>Evidencias del mes de octubre y noviembre.  En el mes de diciembre no se enviaron comunicacions ya que no se tiene contemplada salida a campo en el mes de enero/2022, en referencia a las comunicaciones dirigidas a las autoridades civiles y militares para el desarrollo de comisiones de campo en los diferentes municipios del país.</t>
  </si>
  <si>
    <t>Se llevaron a cabo reuniones de seguimiento al proeso durante el cuarto trimestre 2021.</t>
  </si>
  <si>
    <t>En el cuarto trimestre no se recibieron correos solicitando la revisión de roles por cada coordinador de GIT.</t>
  </si>
  <si>
    <t>Durante el cuarto trimestre no se realizaron solicitudes sobre revisión de roles.</t>
  </si>
  <si>
    <t>Se ejecutó el seguimiento al reporte y análisis de metas e indicadores con el fin de verificar el cumplimiento en la generación de productos programados por el proceso de Gestión Agrológica. Se adjunta el registro de asistencia de la reunión realizada el 03 de noviembre de 2021.</t>
  </si>
  <si>
    <t>Se realizó el seguimiento al cumplimiento de la documentación del SGI por medio de la aplicación de una lista de chequeo para la determinación del pH por el método potenciómetrico en el mes de noviembre y establecimiento del equivalente en peso y preparación de las diluciones para los procedimientos biológicos en el mes de diciembre.</t>
  </si>
  <si>
    <t>Se realizó la aplicación de los controles de calidad establecidos y se desarrolló los reportes del estado de los proyectos y convenios del  proceso de Gestión Agrológica. Se adjuntan todos los informes de seguimiento realizados para los meses de octubre, noviembre y diciembre.</t>
  </si>
  <si>
    <t>El Profesional Edafólogo de enlace realizó el control y seguimiento de un total de 360 muestras de comisiones a campo allegadas al Laboratorio  Nacional de Suelos en el cuarto trimestre. Se adjunta el formato de control de envío y recepción de muestras como evidencia.</t>
  </si>
  <si>
    <t>Se realizó la aplicación de una lista de chequeo con respecto a la manipulación, almacenamiento, preparación, transporte y codificación de  las muestras en el LNS para los meses de noviembre y diciembre.</t>
  </si>
  <si>
    <t>Se realizó la evaluación trimestral para las cartas control de:  fosfóro dispponible Bray II - CALS 729, pH - CALS 729, pw - CALS 729, Acidez intercambiable - CALS 729, Carbono orgánico - CALS 729, Capacidad deintercambio catiónico - CALS 729, Textura (arcilla, limo y arena)- CASL 729, Sodio, potasio, calcio y magnesio intercambiable - CASL 729,  fosforó disponible en Bray II (blancos) - CALS 729, Acidez intercambiable (blancos) - CALS 729, Carbono orgánico (blancos) - CALS 729, Capacidad de intercambio catiónico (blancos) - CALS 729, Textura (blancos fracción arcilla, arena y limo) y sodio, calcio, magnesio y potasio intercambiables (blancos) - CALS 729.</t>
  </si>
  <si>
    <t>Se realizó la firma del compromiso de confidencialidad, imparcialidad e independencia por parte de los responsables de la recepción en el LNS para las dos personas que ingresaron a desarrollar actividades en la recepción del laboratorio en el trimestre.</t>
  </si>
  <si>
    <t>Se realizó la firma del compromiso de confidencialidad, imparcialidad e independencia por parte las 11 personas que ingresaron en este trimestre a desarrollar actividades en el Laboratorio Nacional de Suelos.</t>
  </si>
  <si>
    <t>Se realizó el control y seguimiento a los equipos prestados para el cuarto trimestre. Se adjunta lista de control y entrada de salida de equipos.</t>
  </si>
  <si>
    <t>Se realizó el seguimiento al control de acceso de los usuarios con roles asignados para el SIGA y NETTAP, con el fin de verificar que solo ingresan personas autorizadas. Además se hizó seguimiento a las solicitudes realizadas por los usuarios por medio de incidencia para los meses de octubre, noviembre y diciembre.</t>
  </si>
  <si>
    <t>Se realizó la validación, migración y cargue de la información agrológica a la NETAPP. La meta y el ejecutado fue de 6, teniendo en cuenta que hace referencia a los 6 archivos que se cargaron y organizaron en la carpeta de la NETAPP como se explica en el informe suministrado. Se adjunta el informe y las evidencias correspondientes.</t>
  </si>
  <si>
    <t>Se realizó el seguimiento a la ejecución de servicios de mantenimiento, calibración y verificación de los equipos para los meses de octubre, noviembre y diciembre. Se adjunta un informe como evidencia.</t>
  </si>
  <si>
    <t>Se está llevando un registro en archivo digital de Excel, en donde se evidencia la información que sale de la bóveda, identificando que rollos se han prestado al escáner, fecha en que se realiza este proceso y fecha en la que se devuelve._x000D_
Se anexa archivo.</t>
  </si>
  <si>
    <t>Durante el cuarto trimestre se realizó el reporte de avance del Plan de Acción Anual a través de la herramienta Planner.</t>
  </si>
  <si>
    <t>Durante el cuarto trimestre, no se ha presentado solicitud de información de la bóveda por parte de personas de diferente subdirección.</t>
  </si>
  <si>
    <t>Durante el cuarto trimestre no se reportan casos de creación o modificación de perfiles Geocarto o GeocartoDesk.</t>
  </si>
  <si>
    <t>En el cuarto trimestre se adjuntó la TRD de producción cartográfica junto con captura de pantalla de repositorio oficial de la Dirección, que evidencia la correcta estructuración.</t>
  </si>
  <si>
    <t xml:space="preserve">Durante el cuarto tirmestre, no se diligenció formato de préstamos de procesos de geodesia y gravimetría. </t>
  </si>
  <si>
    <t>Durante el cuarto trimestre, no se presentaron solicitudes de acceso o creaciones de perfiles.</t>
  </si>
  <si>
    <t>Durante el cuarto trimestre no se evidenció la necesidad de nuevos requerimientos o ampliación de los espacios de almacenamiento.</t>
  </si>
  <si>
    <t>Se llevó a cabo la revisión y soporte en la publicación de dos (2) actos administrativos de regulación para comentarios de la ciudadanía. Como soporte,  dos actos administrativos revisados y  publicados en el link https://www.igac.gov.co/es/transparencia-y-acceso-a-la-informacion-publica/proyectos-para-comentar</t>
  </si>
  <si>
    <t>Desde el mes de octubre a diciembre  de 2021 se llevó a cabo el acompañamiento y asesoría a los proyectos de actos administrativos de regulación, a solicitud de las áreas misionales. Como soporte, 11 PDF de correos electrónicos en los que se evidencia las asesorías brindadas, el consolidado de reuniones llevadas a cabo en el tercer trimestre de 2021, así como documentos PDF correos en los cuales se remiten actos administrativos revisados y/o proyectados por el proceso.</t>
  </si>
  <si>
    <t>En el período de seguimiento no se presentaron fallos que dicten la inaplicabilidad de regulación, no quedando nada pendiente por cumplir por parte del proceso de regulación para el cuarto trimestre de 2021.</t>
  </si>
  <si>
    <t>Se atendieron 25 solicitudes de publicación en la página web de los actos administrativos producidos y revisados por la Oficina Asesora Jurídica. Como evidencia, se anexa 1 formato excel de solicitud de actualización de normograma vigente diligenciado con las 25 solicitudes atendidas para la publicación en el normograma institucional evidenciadas en la página web : https://www.igac.gov.co/es/normograma</t>
  </si>
  <si>
    <t xml:space="preserve">La Oficiana de Relación con el Ciudadano realizó reuniones internas para asignar las áreas de revisión de las PQRSD de vigencias anteriores, adicionalmente se han enviado correos electronicos a los procesos  o dependencias indicando la cantidad de PQRSD vencidos y solicitando realizar el respectivo trámite. </t>
  </si>
  <si>
    <t>Se realiza informe del cuarto trimestre de las encuestas realizadas en el canal presencial, el canal virtual - página web y el canal telefónico.</t>
  </si>
  <si>
    <t>Se atendieron 2306 solicitudes (Requerimientos 2069 e Incidencias 237), de los cuales se resolvieron 2173 casos, atendiendo en un  94%  los casos registrados por los usuarios</t>
  </si>
  <si>
    <t>GIN-1</t>
  </si>
  <si>
    <t>Se realiza seguimiento al cronograma de mantenimientos preventivos programados en el periodo.</t>
  </si>
  <si>
    <t xml:space="preserve">Se realiza el monitoreo y se identifica la ocurrencia de un evento que puede representar la no disponibilidad del servicio de TI. Se informa al Director DTIC para priorizar su _x000D_
mantenimiento._x000D_
</t>
  </si>
  <si>
    <t>Se realiza la solicitud de permisos de acceso a las bases de datos institucionas, las cuales son gestionadas a través de requerimientos en la herramienta tecnológica de la mesa de servicios.  Reportes de solicitudes de permisos de acceso a las bases de datos institucionales.</t>
  </si>
  <si>
    <t>Responsable del Control: Jefes de Conservación en las Direcciones Territoriales</t>
  </si>
  <si>
    <t>GIN-3</t>
  </si>
  <si>
    <t>El Director DTIC  solicitó a las diferentes dependencias y Direcciones Territoriales las necesidades tecnológicas requeridas para el cumplimiento de sus metas. Posteriormente se consolida el PAA  y se aprueba en Comité Institucional de Gestión y Desempeño .</t>
  </si>
  <si>
    <t>Se ha realizado oportunamente el seguimiento del vencimiento de los contratos. Se Anexan correos correspondientes.</t>
  </si>
  <si>
    <t>Se realiza seguimiento y reporte de creación y modificación de usuarios en la herramienta de la mesa de servicios,  donde se atendió un total de  556 casos (requerimientos 552 e incidentes 4), de los cuales se resolvieron 551 casos, atendiendo en un  99%  los casos registrados</t>
  </si>
  <si>
    <t xml:space="preserve">Se realiza seguimiento y se valida el acceso autorizado a los usuarios.  Se anexa  correos de los meses de octubre, noviembre y diciembre, donde  existieron  modificaciones aplicables o novedades al acceso. </t>
  </si>
  <si>
    <t xml:space="preserve">1. Se solicitó inhabilitar usuarios que tenían acceso al proyecto JEE-SNC en Gitlab . GLPI: 02498_x000D_
2. Se solicitó crear el proyecto Avaluos_Comerciales en Gitlab y suministrar los privilegios de developer a la usuario darzee.torres. GLPI: 202872_x000D_
3. SE solicitó suministrar acceso como reporteadora al proyecto catastro_multiproposito en Gitlab, usuaria mandrade. GLPI: 204152_x000D_
</t>
  </si>
  <si>
    <t xml:space="preserve">Se realizó el análisis de seguridad  que cubre todo lo relacionado con el tráfico de red e Internet de la entidad IGAC, es decir que cualquier PC de usuario o servidor de aplicaciones que es conectado a la red IGAC será monitoreado y se validará su vulnerabilidad._x000D_
</t>
  </si>
  <si>
    <t>El DBA  (Administrador de Base de Dartos) realiza el seguimiento mensual de privilegios y roles sobre las bases de datos; con el fin de detectar usuarios con privilegios no necesarios y roles no aprobados. Se anexa el reporte de permisos vigentes</t>
  </si>
  <si>
    <t>Se realiza revisión de los backup en la plataforma de Dataprotector, donde se percibe que se están ejecutando de forma correcta según programación los Backups. Se anexa Informe herramienta copias de respaldo</t>
  </si>
  <si>
    <t xml:space="preserve">Se realizó seguimiento mensual al Plan de Seguridad y Salud en el Trabajo </t>
  </si>
  <si>
    <t xml:space="preserve">Se realizó seguimiento mensual al Plan de Previsión de Recursos Humanos </t>
  </si>
  <si>
    <t xml:space="preserve">Se realizó seguimiento mensual al Plan Institucional de Capacitación </t>
  </si>
  <si>
    <t>Durante este trimestre no se presentó ninguna solicitud.</t>
  </si>
  <si>
    <t>Durante el tercer trimestre de 2021 se realizó el proceso de prestamos de historias laborales.</t>
  </si>
  <si>
    <t>Durante el segundo trimestre no se realizaron solicitudes</t>
  </si>
  <si>
    <t>Durante el cuarto trimestre se realizó reunión de seguimiento a los proesos disciplinarios en donde se verificó el cumplimiento de los parámetros normativos establecidos para el adelantamiento de la acción disciplinaria</t>
  </si>
  <si>
    <t>Durante el cuarto trimestre se realizarón visitas técnicas a las Unidades Administrativas de la Sede Central</t>
  </si>
  <si>
    <t>En el cuarto trimestre se realizarón reuniones y consolidación de los ajustes de las TRD.</t>
  </si>
  <si>
    <t>Dentro del acompañamiento técnico realizado a las Unidades Administrativas de la Sede Central se ha dado capacitación frente buenas prácticas en la administración, organización y conservación de la documentación en las diferentes fases del ciclo de vida de los documentos</t>
  </si>
  <si>
    <t>Durante el cuarto trimestre se realizó el control de la documentación entregada a modo de préstamo a los funcionarios de la entidad</t>
  </si>
  <si>
    <t>Durante el cuarto trimestre se realizó el seguimiento a la actualización y verficación del inventario documental del archivo central, con el fin de controlar la documentación que reposa en el Archivo Central</t>
  </si>
  <si>
    <t>Tecnológico</t>
  </si>
  <si>
    <t>El subproceso de Presupuesto realizó segumiento mensual del control planteado</t>
  </si>
  <si>
    <t>El subproceso de Tesorería realizó el control establecido</t>
  </si>
  <si>
    <t>Se presenta el cuadro de ingresos del primer trimestre, ya que no ha presentado actualización</t>
  </si>
  <si>
    <t xml:space="preserve">Durante el cuarto trimestre el GIT de Contabilidad se ha realizado la depuración  </t>
  </si>
  <si>
    <t>No se ha legalizado la caja menor del Intituto y por tal motivo no ha tenido ningún movimiento</t>
  </si>
  <si>
    <t>Se verificarón que los documentos soporte que autorizan los gastos, vengan firmados por el ordenador del gasto, mensualmente</t>
  </si>
  <si>
    <t>Sin meta asignada para el periodo</t>
  </si>
  <si>
    <t xml:space="preserve">Se realizó el seguimiento a la defensa judicial de los procesos en los que la Entidad asume la representación judicial. Como soporte, muestra formatos de Control de Estado de Procesos Judiciales código F11000-01/18 v4 diligenciados con los respectivos seguimientos a las actuaciones judiciales correspondientes a los meses de octubre a diciembre de 2021 (1 pdf); 1 excel de informe de procesos judiciales dirigido al GIT Financiera con el seguimiento a diciembre 31 de 2021 de los procesos judiciales de la Entidad. (2 Documentos)_x000D_
</t>
  </si>
  <si>
    <t>Se llevó a cabo el requerimiento a los abogados para que efectúen la solicitud de los respectivos conceptos técnicos de los procesos judiciales, para ser aportados en términos a los despachos judiciales. Como evidencia, muestra de 12 correos electrónicos a 31 de DICIEMBRE de 2021 en los que el responsable de la OAJ Sede Central realiza los respectivos requerimientos de conceptos técnicos, con lo cual se demuestra el cumplimiento de la meta.</t>
  </si>
  <si>
    <t xml:space="preserve">Se llevaron a cabo reuniones con las Direcciones Territoriales tendientes a articular la gestión de defensa judicial de dichas direcciones. Se anexan soportes de reuniones virtuales en PDF, todas realizadas para concretar dicha articulación._x000D_
</t>
  </si>
  <si>
    <t>JUD-1</t>
  </si>
  <si>
    <t>Se realizó el seguimiento a la defensa judicial de los procesos en los que la Entidad asume la representación judicial. Como soporte, formatos de Control de Estado de Procesos Judiciales código F11000-01/18 v4 diligenciados con los respectivos seguimientos a las actuaciones judiciales correspondientes a los meses de octubre a diciembre de 2021 (1 pdf); 1 excel de informe de procesos judiciales dirigido al GIT Financiera con el seguimiento a diciembre 31 de 2021 de los procesos judiciales de la Entidad. (2 Documentos).</t>
  </si>
  <si>
    <t>Se llevó a cabo la verificación en el sistema de información de la Rama Judicial, de los antecedentes disciplinarios de los abogados que ingresaron a la Entidad a realizar la representación judicial Como evidencia, se adjuntan 6 certificados de antecedentes disciplinarios en PDF . Con lo cual, se da cumplimiento a la meta.</t>
  </si>
  <si>
    <t>Se llevaron a cabo reuniones con las Direcciones Territoriales tendientes a articular la gestión de defensa judicial de dichas direcciones. Se anexan soportes de reuniones virtuales en PDF, todas realizadas para concretar dicha articulación.</t>
  </si>
  <si>
    <t>Se informó a los abogados la importancia de la manifestación de conflicto de interés, inhabilidad o incompatibilidad para actuar en el proceso judicial, con la finalidad de que la OAJ determine su existencia. Como evidencia, muestra de 5 correos electrónicos a 31 de diciembre de 2021 en PDF en los que el responsable de la OAJ solicita a los distintos abogados manifestar conflicto de interés, con lo cual se demuestra el cumplimiento de la meta.</t>
  </si>
  <si>
    <t>JUD-2</t>
  </si>
  <si>
    <t xml:space="preserve">Se llevaron a cabo las actividades requeridas para controlar la documentación de los procesos de la dependencia. Como soporte, se anexa cuadro de inventario documental de la OAJ en el cual evidencia el control de los préstamos de la documentación efectuada por el archivo de gestión de la dependencia._x000D_
</t>
  </si>
  <si>
    <t>Se llevo a cabo la creación de 3 usuarios de consulta en el sistema mediante el usuario administrador EKOGUI. Como soporte, 3 PDF de correo electrónico de soporte de creación de los usuarios.</t>
  </si>
  <si>
    <t>Se realizó el seguimiento del plan de acción anual para el mes de octubre, noviembre y diciembre verificando el cumplimiento de las actividades.</t>
  </si>
  <si>
    <t>Se realizó seguimiento al estado de las peticiones del cuarto trimestre a través del sistema SIGAC; se verifica el estado de las peticiones.</t>
  </si>
  <si>
    <t>Se verifico que los espacios de trabajo virtual cuenten con la estructura de acuerdo a las tablas de retención documental según actualización del año 2020. Debido a la nueva estructura del IGAC se revisara este control para el mapa de riesgos de la vigencia 2022, ya que se debe esperar los nuevos lineamientos de gestión documental sobre la actualización de las Tablas de Retención documental.</t>
  </si>
  <si>
    <t>Se realizó las gestiones en GLPI para brindar permisos de acceso y control a las carpetas compartidas que se tiene en los diferentes proyectos de la Dirección de Investigación y Prospectiva.</t>
  </si>
  <si>
    <t>Se realiza seguimiento a los proyectos de Investigación, desarrollo e innovación y a los proyectos de asistencia técnica.</t>
  </si>
  <si>
    <t>Para el cuarto trimestre del año 2021 no se realizaron cursos.</t>
  </si>
  <si>
    <t>Se realiza la programación para realizar la calibración y mantenimiento preventivo de los espectroradiometros en el plan de adquisiciones de la vigencia 2022. Así mismo, se crea hoja de vida del espectroradiometro de serial FLMS 18489 con placa IGAC N° 211210.</t>
  </si>
  <si>
    <t>En el cuarto trimestre no se realizó requerimientos de solicitud de adquisición de nuevo software para operación de los proyectos. La meta programada para el cuarto trimestre se ejecutó en el primer trimestre del año.</t>
  </si>
  <si>
    <t>Durante el cuarto trimestre del año 2021 no se recibieron solicitudes por parte de terceros para la generación de firmas espectrales.</t>
  </si>
  <si>
    <t>No se realizó comité editorial para el cuarto trimestre.</t>
  </si>
  <si>
    <t>Se realizó monitoreo mensual a los geoservicios mediante el aplicativo de Geohealthcheck.</t>
  </si>
  <si>
    <t>Se realizaron los scripts de cambio de contraseñas a los usuarios de las bases de datos para el desarrollo de los proyectos de TIG. Se adjunta el scrip de cambio de contraseñas. Nota: se ocultan las contraseñas por seguridad.</t>
  </si>
  <si>
    <t>Se realizó seguimiento a las actividades programadas y ejecutadas en el Plan anual de auditoría, se reporta avances a la Oficina Asesora de Planeación mediante correos electrónicos y con acta de reunión de coordinación y seguimento del 17 de oviembre de 2021.</t>
  </si>
  <si>
    <t>Se anexa cuadro control evaluaciones a las auditorías realizadas en el trimestre.</t>
  </si>
  <si>
    <t>Los informes producto de las auditorías realizadas durante el cuarto tirmestre han sido revisados y validados por el Jefe de la Oficina de Control Interno.</t>
  </si>
  <si>
    <t>Se hace seguimiento mensual al cumplimiento de las actividades del Progrma Anual de Audtorias y se revisan las carpetas compartidas de la OCI en drive con los informes cargados</t>
  </si>
  <si>
    <t>Se revisa el cuadro control de Evaluación a las Auditorías por parte del Jefe, en el periodo.</t>
  </si>
  <si>
    <t>Se hace revisión del cuadro control de Evaluación a las Auditores por parte del Jefe, para el respectivo periodo.</t>
  </si>
  <si>
    <t>Se hace la revisión de los informes presentados durante el trimestre por parte del Jefe de la Oficina de Control Interno.</t>
  </si>
  <si>
    <t>SUBPROCESO</t>
  </si>
  <si>
    <t>En el cuarto trimestre se realizaron todas las actividades comtempladas en la matriz de identificacion de impactos ambientales.</t>
  </si>
  <si>
    <t>Se realiza cronograma de trabajo y seguimiento de las metas (mutaciones realizadas)</t>
  </si>
  <si>
    <t>Prestación Del Servicio Catastral Por Excepción</t>
  </si>
  <si>
    <t>En la direccion territorial en el cuarto trimestre no adelanto proceso de formacion y actualizacion catastral. SE ACLARA QUE SE HAN HECHO LAS GESTIONES ANTE LAS DIFERENTES ALCALDÍAS, SE ADJUNTAN LAS EVIDENCIAS EN EL ONDRIVE DE LAS GESTIONES REALIZADAS.</t>
  </si>
  <si>
    <t>Formación, Actualización Y Conservación Catastral</t>
  </si>
  <si>
    <t>En el cuarto trimestre en la Direccion Territorial no se recibieron solicitudes de avaluos comerciales</t>
  </si>
  <si>
    <t>Se realizo cronograma y seguimiento semanal a la ejecucion.</t>
  </si>
  <si>
    <t>Mensualmente se realiza control y revision de las actas de supervision.</t>
  </si>
  <si>
    <t>NO APLICA</t>
  </si>
  <si>
    <t>La territorial no ha adelantado procesos que sean objeto de observaciones.</t>
  </si>
  <si>
    <t>Se adjuntan 15 archivos que contienen inventarios, traspasos y asignacion de bienes en el tercer trimestre del año. La almacenista de la territorial genera un informe el cual esta en la carpeta ondrive.</t>
  </si>
  <si>
    <t>Gestión De Inventarios</t>
  </si>
  <si>
    <t>Se han realizado cotizaciones sobre trabajos de mantenimientos y con conversación con secretaria general, se ha manifestado por parte de esa oficina que hasta el momento no hay presupuesto asignado para tal fin, se carga en el ondrive las cotizaciones que se han enviado a bogota para mantenimiento de infraestructura ( Parte electrica, Aires acondicionados). al igual que el informe del estado de la infraestructura de la entidad.</t>
  </si>
  <si>
    <t>Gestión De Servicios</t>
  </si>
  <si>
    <t>SE ADJUNTA REGISTROS PRESUPUESTALES. PARA CADA PAGO QUE DEBE REALIZAR EL IGAC, SE GENERA UN RP</t>
  </si>
  <si>
    <t>Se realiza informe de ventas, listado de movimientos de bancos.</t>
  </si>
  <si>
    <t>Se anexa correo enviado por la contadora, donde explica que las conciliaciones no se han realizado porque esta esperando directrices de bogota.</t>
  </si>
  <si>
    <t>GFI-3</t>
  </si>
  <si>
    <t>Los soportes tecnicos son realizados en la direccion territorial por medio del GLPI dispuesto por el IGAC.</t>
  </si>
  <si>
    <t>Gestión De La Infraestructura</t>
  </si>
  <si>
    <t>LA DIRECCION tERRITORIAL NO UTILIZA EL SISTEMA COBOL</t>
  </si>
  <si>
    <t xml:space="preserve">SE REALIZARON DOS SEGUIMIENTOS SEMANALES A LOS PROCESOS </t>
  </si>
  <si>
    <t>La territorial no ha tenido necesidad de solicitar conceptos tecnicos.</t>
  </si>
  <si>
    <t>Reunion de analisis jurisprudencial</t>
  </si>
  <si>
    <t>Se realizaron dos seguimientos semanales a los procesos</t>
  </si>
  <si>
    <t>Reunion de analisis jurisprudencial.</t>
  </si>
  <si>
    <t>Se realizo seguimiento a los procesos y actividades del plan ambiental durante el cuarto trimestre en la territorial bolivar 2021.</t>
  </si>
  <si>
    <t>Se realizo cronograma de trabajo y seguimiento a los tramites catastrales durante el cuarto trimestre en la territorial bolivar 2021.</t>
  </si>
  <si>
    <t>No se realizo actualizacion y formacion catastral durante el cuarto trimestre en la territorial bolivar 2021.</t>
  </si>
  <si>
    <t>Se realizo seguimiento a los procesos de avaluo comercial durante el periodo del cuarto trimestre en la territorial bolivar 2021.</t>
  </si>
  <si>
    <t>Se realizo seguimiento al control de metas y tramites catastrales durante el cuarto trimestre en la territorial bolivar 2021.</t>
  </si>
  <si>
    <t>Se realizo seguimiento de  actas de supervision de contrato y pantallazo en secop,durante el  cuarto trimestre en la territorial bolivar 2021.</t>
  </si>
  <si>
    <t>Se realizo seguimiento a los procesos contractuales durante el cuarto trimestre en la territorial bolivar 2021.</t>
  </si>
  <si>
    <t>Se realizo control y seguimiento al inventario y actas, comprobantes de saldo de  almacen,certificacion, de la territorial bolivar durante el cuarto trimestre 2021.</t>
  </si>
  <si>
    <t>Se realizo seguimiento al plan de mantenimiento en el periodo del cuarto trimestre en la territorial bolivar 2021</t>
  </si>
  <si>
    <t>Se realizo seguimiento y verificacion a los documentos soportes de registros presupuestales durante el cuarto trimestre en la territorial bolivar 2021.</t>
  </si>
  <si>
    <t>Se realizo control y seguimiento al listado de movimientos bancarios e informe de ventas,cartera durante el cuarto trimestre en la territorial bolivar 2021</t>
  </si>
  <si>
    <t>Se realizo seguimiento a los registros,saldos y cociliaciones bancarias durante el cuarto trimestre en la territorial bolivar 2021.</t>
  </si>
  <si>
    <t xml:space="preserve">Se realizo seguimiento a los reportes de solicitud de atencion, durante el cuarto trimestre en la territoraila bolivar 2021 </t>
  </si>
  <si>
    <t>Se realizo seguimiento a las solicitudes de permiso de base de datos ,durante el cuarto trimestre en la territorial bolivar 2021</t>
  </si>
  <si>
    <t>Se realizo seguimientos a los contoles de  procesos judiciales mensuales, durante el cuarto trimestre en la territoraila bolivar 2021.</t>
  </si>
  <si>
    <t>Se reporto seguimiento al memorando a la solicitud de coceptos tecnicos durante el cuarto trimestreen la territorial bolivar 2021</t>
  </si>
  <si>
    <t>Se realizo seguimiento a reuniones convocadas por la oficina juridica de sede central , para la gestion judicial durante el cuarto trimestre en la territorial bolivar 2021.</t>
  </si>
  <si>
    <t>Se realizo seguimiento y control de los procesos judiciales durante el cuarto trimestre en la territorial bolivar 2021.</t>
  </si>
  <si>
    <t>Se realizo seguimiento a las reuniones de la oficina de sede central,para retroalimentar la gestion judicial durante el cuarto trimestre  en la territorial bolivar 2021.</t>
  </si>
  <si>
    <t>En cumplimiento al SGA, durante el CUARTO trimestre se desarrolllo el plan de trabajo y se envió correo registrando información de la Territorial Boyacá. Se evidencia con correo electrónico al responsable en Sede Central. La información se envía en el mes de enero teniendo en cuenta que los recibos de servicios públicos llegan por mes vencido.</t>
  </si>
  <si>
    <t>Como evidencia del cumplimiento se adjunta el cronograma de trabajo y el seguimiento semanal realizado durante el CUARTO trimestre.</t>
  </si>
  <si>
    <t>Como evidencia del seguimiento se adjuntan los cronogramas de Actualización catastral proporcionados por el Operador Catastral.</t>
  </si>
  <si>
    <t>Como evidencia del seguimiento se adjunta cuadro de control con los avalúos que se ejecutaron para evitar el incumplimiento en la entrega.</t>
  </si>
  <si>
    <t>Se evidencia cumplimiento con los archivos CRONOGRAMA.PDF y SEGUIMIENTO SEMANAL.PDF donde se observa el cronograma de actividades y el seguimiento semanal con el fin de evitar se viole el derecho al turno y actos de corrupción en los trámites.</t>
  </si>
  <si>
    <t>Como evidencia se sube relación de contratos de la vigencia 2021 con enlace a la plataforma SECOP II donde se evidencia el correcto manejo de la plataforma por parte del supervisor y contratista, igualmente se adjunta memorando dirigido a un supervisor solicitándole dar cumplimiento a las actividades de supervisión.</t>
  </si>
  <si>
    <t>Como evidencia se adjunta pantallazo del sistema SECOP II con la trazabilidad de observaciones que se han hecho a un proceso de contratación para adecuaciones locativas de la Territorial.</t>
  </si>
  <si>
    <t>Se generó el inventario de bienes de consumo y devolutivos con el fin de chequear las existencias en Almacen y evitar la pérdida de elementos. Se adjuntan los inventarios generados. Según manual de procedimiento la actividad debe realizarse una vez al año.</t>
  </si>
  <si>
    <t>La aprobación del mantenimiento se dió durante el tercer trimestre y en el cuarto trimestre ejecutamos el contrato de mantemiento. Como evidencia se adjunta el correo de aprobación y las observaciones del contrato en el Secop II</t>
  </si>
  <si>
    <t>Se cumple el control al riesgo y se evidencia con la trazabilidad de los diferentes pasos del proceso. Se adjunta constancia de que los registros presupuestales se hacen posterior a la creacion del respectivo CDP, evidenciandose en la fechas de los CDP y los compromisos.</t>
  </si>
  <si>
    <t>Como evidencia se adjunta informe de ventas cuyo movimiento coincide con el movimiento de bancos.</t>
  </si>
  <si>
    <t>Se da cumplimineto al control y se evidencia con reporte de bancos vs  el reporte SIIF, de lo cual se evidencia en las conciliaciones bancarias y los movimiento de las cuentas Número: 371054107, 371005549 y 37105646 de DAVIVIENDA.</t>
  </si>
  <si>
    <t>Se adjunta como evidencia el reporte del GLPI donde se constata el uso de la herramienta. Los casos abiertos obedecen a incidencias que no se han resuelto por parte del SNC.</t>
  </si>
  <si>
    <t>Todas las solicitudes de permisos al sistema Cobol se tramitan con autorización del Jefe de Conservación. Se adjunta correo electrónico con trazabilidad sobre la autorización de permisos para el funcionario Carlos Torres.</t>
  </si>
  <si>
    <t>Durante el CUARTO trimestre se hizo seguimiento a los procesos judiciales de numero de expediente 15001333300920210008200 y 15001333301120160016700 con la accion de NULIDAD Y RESTABLECIMIENTO DEL tal y como consta en el formato "Control de estado de procesos judiciales" que se adjunta.</t>
  </si>
  <si>
    <t>Como evidencia se adjunta correo electronico donde se solicita concepto tecnico al personal de conservación para responder tutelas.</t>
  </si>
  <si>
    <t>Mediante el sistema de videoconferencia "TEAM" se asistió a la convocatoria del comité de conciliación del 5 de noviembre donde se trataron casos para el control de gestión jurídica. Se adjunta invitación de videoconferencia.</t>
  </si>
  <si>
    <t>Durante el CUARTO trimestre de 2021, el abogado territorial asistió a las videoconferencia organizadas por la oficina asesora juridica para recibir apoyo del  proceso en curso. Se adjunta como evidencia la convocatoria por correo electrónico.</t>
  </si>
  <si>
    <t xml:space="preserve">Se dió cumplimiento al 100% del cronograma establecido para el proceso de Gestión ambiental desarrollando las actividades convenidas y  programadas, capacitaciones, y  evaluación del impacto.  </t>
  </si>
  <si>
    <t>En el sistema nacional catastral, SNC se puede evidenciar la programación realizada para cada uno de los ejecutores y la respectiva asignación del trabajo  y cuya programación es convalidada mediante la asignación de trabajo y las comisiones aprobadas por el Director Territorial. La programación se realiza teniendo en cuanta el personal disponible para realizar los trámites catastrales, personal de contrato y oficiales de catastro. Se programan y priorizan tambien teniendo en cuenta los contratos interadministrativos suscritos por la Dirección General</t>
  </si>
  <si>
    <t xml:space="preserve">Durante el ultimo trimeste se suscribieron contratos interadministrativos por parte de la sede cental para la ejecución de procesos de conservación catastral con el municipio de Villmaría y Supía Caldas efectuandose un cumplimeinto superior al esperado y por lo tanto  cumplimiendo el 100% de lo pactado y programado según los cronogramas. ambos contratos continuan en ejecución para la vigencia 2022 conforme a las adiciones y prorrogas.  Se presentan los informes semanales evidenciandose opornidad en la ejecución contractual. </t>
  </si>
  <si>
    <t xml:space="preserve">Se realiza control permanente a cada una de las solicitudes de avalúo que ingresa a la territorial por parte del profesional responsable del área gestionándose todo lo necesario desde el proceso de cotización hasta la entrega del avalúo, lo anterior exigiendo el cumplimiento de los términos legales establecidos para los avalúos. _x000D_
Se evidencias las respuestas de cada una de las solicitudes de avalúos y el cuadro de seguimiento  permanente a los avalúos que se ejecutan.  </t>
  </si>
  <si>
    <t xml:space="preserve">En el sistema nacional catastral, SNC se puede evidenciar la programación del trabajo de manera semanal a cada uno de los funcionarios y contratistas que desarrollan los trámites, se verifica también las comisiones programadas para cada uno de los funcionarios y contratistas, consolidándose de manera mensual los informes de las gestiones adelantadas por cada uno de los reconocedores u oficiales de catastro según el trabajo asignado de manera periódica. </t>
  </si>
  <si>
    <t xml:space="preserve">Se realiza la supervición de los contratos de manera mensualizada realizando los respectivos informes, actas de supervición, información que es publicada de manera mensual y simultanea en el SECOP II efectuando los respectivos pagos y seguimiento por parte del pagor  de la territorial. </t>
  </si>
  <si>
    <t>Durante el cuarto trimestre del 2021, la Dirección Territorial Caldas no ha adelantado ningún proceso de contratación en la cual se presenten oferente, se ha desarrollado exclusivamente contratación directa. Por lo anterior no existe consolidado de observaciones del proceso en la plataforma SECOP II.</t>
  </si>
  <si>
    <t xml:space="preserve">Se realiza por parte del profesional de almacen seguimiento   a los bienes que ingresan y salen del almacen diligenciando en debida forma los controles y consolidando la información en el sistema consolindando el inventario de bienes. los ingresaos y salidas del almacen, bienes de consumo y devolutivos. </t>
  </si>
  <si>
    <t>las Instalaciones de la Dirección territorial Caldas se encuentran en adecuado estado para prestar el servicio por parte de la entidad,  no se encuentra ningún deterioro o mantenimiento que deba ser priorizado ya que las condiciones de infraestructura son adecuadas y ante la austeridad del gasto público debe realizarse una adecuada programación y ejecución de los recursos.</t>
  </si>
  <si>
    <t xml:space="preserve">En la Dirección territorial se realiza estricto control en la generación de los registros presupuestales. estos son generados previa verificación de los docuementos soportes respetando los lineamientos establecidos en el manual de procedimeintos de manejo presupuestal, se anexan las evidencias y soportes de cada registro presupuestal efectuado de manera oportuna. </t>
  </si>
  <si>
    <t>Los profesionales del área financiera de la Dirección territorial Caldas tanto contador como pagado, verifican mensualmente la gestión oportuna de los recursos, conciliando los saldos bancarios contra los saldos contables del libro de bancos del SIIF Nación. sE ANEXAN LAS EVIDENCIAS DEL RESPECTIVO SEGUIMIENTO Y CONCILIACIONES BANCARIAS</t>
  </si>
  <si>
    <t xml:space="preserve">EL área de infomática  en cabeza del ingeniero realizan el control y seguimiento a cada una de las insidencias o requerimientos presentados en el GLPI, mecanismo a travez del cual se realiza seguimiento y contol para que sean atendidas las necesidades de los  servidores de la Territorial </t>
  </si>
  <si>
    <t xml:space="preserve">Para la creación o habilitación de usuarios nuevos se realiza solicitud desde la Dirección, solicitando la los reles a los cuales se deben dar acceso a cada uno de los colaboradores de la institución </t>
  </si>
  <si>
    <t xml:space="preserve">El profesional especializados abogado de la Dirección territrorial Caldas realiza control dos veces por semana a los procesos judiciales en el formato establecido para estos fines, y remite de manera mensual a la GIT DE jurídica nacional los informes y avances de cada uno de los procesos. Se realiza atención de cada uno de los requermientos judiciales de la manera oportuna. </t>
  </si>
  <si>
    <t xml:space="preserve">Las consulta se realizan a jurídica según sean necesarias o se generen inquietudes que deban ser solucionadas por esta área. estos requerimientos se hacen a demanda segun la necesidad. Durante este periodo  se realizaron dos comites programados para plantear la situación jurídica de los proceso. </t>
  </si>
  <si>
    <t xml:space="preserve">Se cito a dos reuniones por parte del comite a la territoiral para decidir al respecto de asuntos jurídicos de nuestra competencia. </t>
  </si>
  <si>
    <t xml:space="preserve">Para el cuarto trimestre de 2021,  la DT Caquetá, envió el informe de gestión  al proceso de gestión ambiental, como se evidencia con pantallazos de correo electrónico  Git de Gestión Ambiental Sede Central. </t>
  </si>
  <si>
    <t>durante el cuarto trimestre se tuvo una baja producción de tramites ya que solo hasta mediados del mes de octubre se pudo vincular al personal luego de la modernización y al no contar con personal de contrato, solo en el ultimo mes se pudo volver a contratar ejecutores. se adjunta evidencia conograma de trabajo. es de recalcar que el valor final del reporte varia entre lo ejecutado por la territorial en tramites de oficina ya que se agrega el valor de los tramites realizados por la integración SNR-IGAC</t>
  </si>
  <si>
    <t xml:space="preserve">se gestionó y envió a sede central los documentos para la suscripción de contratos de conservación con lo Municipios de San Vicente Del Caguan ($23.000.000) y Florencia por valor de ($75.000.000) nunca se supo que paso con el proceso de suscripción del contrato, ya que por instrucciones de la dirección general todo se tramitada en su dependencia. </t>
  </si>
  <si>
    <t xml:space="preserve">se realizaron 4 avaluos comerciales atendiendo requeriminetos de los juzgados de restitución de tierras. se adjunta evidencia en el DRIVE </t>
  </si>
  <si>
    <t xml:space="preserve">Para el cuarto trimestre  del año 2021, la Direccion Territorial Caquetá suscribio contrato de prestacion de servicios para el area de conservacion catastral, dado a que solo tenia vigencia el contrato No. 850, por lo que se dio inicio en el mes de septiembre al contrato No. 852 y en el mes de noviembre a los contratos No. 855, 856 y 857. Como evidencia, se adjunta tres actas de supervisión aleatorias y un archivo en word con los pantallazos del  SECOP II, correspondiente al plan de pagos establecido para cada uno de ellos. </t>
  </si>
  <si>
    <t>Para el cuarto trimestre del 2021, no se realizaron procesos contractuales que requieran de la respuesta de observaciones, teniendo en cuenta que solo se realizaron contratos mediante la modalidad de contratación directa y esta no requiere de ello, por lo tanto no aplica.</t>
  </si>
  <si>
    <t>Durante el cuarto trimestre de 2021, se elaboró el inventario de bienes en bodega de la Territorial. Se adjunta informe de inventario realizado. De igual forma se elaboraron los comprobantes en el sistema de inventarios ERP SAE Y SAI para todos los movimientos de elementos de consumo y devolutivos en la Territorial, se adjunta una muesta cómo evidencia.</t>
  </si>
  <si>
    <t>Durante el cuarto trimestre se terminó la ejecución del contrato No. 853 de 2021, cuyo objeto era la realización de dos (2)  lavados de tanques y una fumigación de la Territorial (se adjunta informe). De igual forma, se terminó a satisfacción la instalación de una cortina en el sótano de la Dirección Territorial, según contrato No. 854 de 2021.</t>
  </si>
  <si>
    <t>Para el cuarto trimestre del año 2021 se generaron 19 RPs y se verificó que no se inicara la ejecución antes de elaborar el respectivo RP, como se evidencia con los RPs en el drive. Teniendo en cuenta que en algunos archivos excel se encuentran varios RPS, se adjunta como evidencia en formato excel los reportes de cada RP</t>
  </si>
  <si>
    <t>Para el cuarto trimestre del año 2021 se realizó de forma mensual la comparación de ventas con movimientos de bancos y se presentó informes de cartera por edades. Se adjunta soporte de movimientos de bancos, informes de ingresos y cartera por edades.</t>
  </si>
  <si>
    <t>Para el cuarto trimestre la dirección territorial elaboró las conciliaciones bancarias por los meses de octubre, noviembre y diciembre de 2021, de acuerdo a los procedimientos y formato adoptado por la entidad. Se adjunta en el Drive las conciliaciones respectivas.</t>
  </si>
  <si>
    <t>Durante el cuarto trimestre del año 2021, la DT Caquetá realizó seguimiento mediante el reporte generado del GLPI mes a mes, con el fin de verificar el tiempo de respuesta de cada uno de los requerimientos y la identificación de casos no resueltos. se evidencia con el reporte trimestral generado por el aplicativo GLPI que algunos casos asosicados a SIGAC sobrepasan el limite de tiempo, pero también se identifica que la causa es debida a la reestructuración de la entidad. ya que afectó en gran manera el normal desarrollo de las actividades y respuesta de trámites, la fallta de personal y las fallas cosntantes del sistema fueron un factor determinante para el incumplimiento de tiempos. Como evidencia se carga los archivos generados en GLPI mes a mes.</t>
  </si>
  <si>
    <t>La Dirección Territorial Caquetá, actualmente no cuenta con la herramienta Cobol, tenemos implementado el SNC, para lo cual mediante la aprobación del director territorial a través de correo electrónico y formato de creación de roles en SNC, solicita y autoriza los permisos y la asignación de roles. Se evidencia en los requerimientos creados en GLPI.</t>
  </si>
  <si>
    <t xml:space="preserve">Para el cuarto trimestre del 2021 se realizó la revisión dos veces por semana  del proceso administrativo que se encuentra asignado a la Abogada de la Territorial, el cual se ha verificado el estado por la página de la rama judicial de manera virtual. se evidencia el formato REVISION PROCESOS JUDICIALES que se encuentra en el DRIVE y se adjunta el archivo en pdf. </t>
  </si>
  <si>
    <t>Durante el cuarto trimestre del 2021 la Direccion Territorial Caquetá no ha requerido conceptos técnicos.; ya que no han sido necesarios.  por motivo no aplica.</t>
  </si>
  <si>
    <t>Para el cuarto trimestre, comprendido en el periodo (octubre, noviembre y diciembre de 2021) no fue convocada por el proceso gestión jurídica a reuniones  para retroalimentar, apoyar y controlar la gestion judicial de los procesos. Por tal motivo no aplica</t>
  </si>
  <si>
    <t>Para el cuarto trimestre del 2021 se realizó la revisión dos veces por semana  del proceso administrativo que se encuentra asignado a la Abogada de la Territorial, el cual se ha verificado el estado por la página de la rama judicial de manera virtual. se evidencia el formato REVISION PROCESOS JUDICIALES que se encuentra en el DRIVE el cual se diligencio y se adjunta en un archivo en pdf.</t>
  </si>
  <si>
    <t>Se hizo seguimiento al Plan de trabajo ambiental y se enviaron los reportes (matrices) al líder de Gestión Ambiental en nivel central. Se evidencia el cumplimiento del control por medio de Formato de seguimiento de resmas de papel de la DT Casanare, Reporte Huella de carbono y combustible, se reporta consumo de Agua, Alcantarillado y Aseo, se reporta consumo de energia, se desarrollan programa de prácticas sostenibles y programa de gestión integral de residuos.</t>
  </si>
  <si>
    <t>Para trimestre se reporta consolidado de tramites por ejecutor para el cierre de la vigencia 2021. En ese sentido, se identificación de los trámites que están pendientes VS lo ejecutado.  Se evidencia el seguimiento al control con reporte de SNC por ejecutor.</t>
  </si>
  <si>
    <t xml:space="preserve">Para el trimestre en seguimiento se solicitó prorroga al contrato interadministrativo 002-2021 Actualización Catastral debido a que el cronograma de ajecución se vio afectado por los problemas de orden público. El cliente aceptó y autorizó prorroga, como se observa en documentos adjuntos. </t>
  </si>
  <si>
    <t>Para el trimestre reportado el Director Territorial manifiesta que la DT Casanare no tiene meta asignada de avalúos comerciales (Se adjunta copia de la circular como evidencia); durante el trimestre no se presentaron solicitudes de avalúo.</t>
  </si>
  <si>
    <t>Durante el cuarto trimestre se hizo seguimiento a los 27 contratos vigentes, así mismo se asignaron para supervisión 4 nuevos contratos, para este periodo contamos con la Subunidad Casanare en el Ministerio de Hacienda, desde la Territorial se manejan 3 contratos los demás se sigue contando con el apoyo de la sede central para la elaboración y celebración de contratos.</t>
  </si>
  <si>
    <t>Como se evidencia en la plataforma SECOP II, para el cuarto trimestre no se cuenta con ningún tipo de observaciones. Los contratos que se evidencian en el documento soporte SECOP II pertenecen a otras territoriales.</t>
  </si>
  <si>
    <t xml:space="preserve">Para el periodo a reportar se adjuntan soporte de registro de traspaso entre funcionarios, traslados de bodega a funcionarios, inventario por funcionarios e inventario de devolutivos. Se reporta en el mes diciembre en el marco de la noticia criminal 850016001172202050157 por presunto delito de apeculado por apropiación la NO entrega de elementos devolutivos asignados por almancén general a la hoy ex funcionaria Heny Paola Cierra. Se aplicaron los procedimientos para el caso en especifico. </t>
  </si>
  <si>
    <t>Para el seguimiento del trimestre se realiza cargue de la información de los procesos que estuvieron en proceso pre contractual, sin embargo los recursos fueron insuficientes luego de realizarse el estudio de mercado respectivo. En ese sentido, no se hizo intervención ninguna en la DT Casanare. Se planea ejecutar en la vigencia 2022, con nueva apropiación de recursos.</t>
  </si>
  <si>
    <t>Los controles implementados se gestionaron desde la Territorial Casanare en los GIT FINANCIERA, GIT PRESUPUESTO, GIT VIATICOS Y GIT CONTABILIDAD. Se evidencia el seguimiento al riesgo con los compromisos presupuestales (Pago de nómina, Pago de Facturas de Servicios Públicos, Pago de facturas teléfonicas, cuentas de cobro de los meses de Octubre, Noviembre y Diciembre).</t>
  </si>
  <si>
    <t>Los controles implementados se realizan desde la Territorial Casanare, en los GIT FINANCIERA, GIT PRESUPUESTO, GIT VIATICOS Y GIT CONTABILIDAD. Mensualmente, entre el día 16 y el 20 del mes siguiente de cada cierre mensual, recibimos del GIT TESORERÍA en sede central adscrito al proceso de Gestión Financiera el reporte conciliado de ventas de la Territorial. Se adjunta reporte de ingresos del mes de Octubre, Noviembre y Diciembre</t>
  </si>
  <si>
    <t xml:space="preserve">Para el seguimiento del control en mención en este trimestre no aplica para la DT Casanare, ya que el recaudo de las ventas a nivel nacional es manejado directamente en las cuentas nacionales a cargo de la sede central. Se adjunta correo del área financiera para soporte al seguimiento del primer trimestre. </t>
  </si>
  <si>
    <t xml:space="preserve">Para el cuarto trimestre se evidencia cumplimiento del control, teniendo en cuenta el consolidado en el que se observa los casos reportados en GLPI para el periodo, de la siguiente manera: 430 casos en total, de los cuales 414 se encuentran cerrados, 10 se encuentran en curso y éstarán cerrados, 6 en espera pero se encuentran en aprobación final para cierre. En ese sentido se está haciendo el respectivo seguimiento.  Como se evidencia en el archivo reporte GLPI. </t>
  </si>
  <si>
    <t>Durante el Cuarto Trimestre de 2021 se gestionaron 33 solicitudes, previamente autorizadas por parte del Director Territorial para dar acceso a la infraestructura tecnológica, con especial referencia al Sistema Nacional Catastral-SNC, deshabiliatr usuarios de contratistas y/o funcionarios que durante el trimestre terminaron vinculo laboral con el Instituto, por cuanto el SIC bajo Cobol ya no opera. En ese sentido se evidencia el seguimiento que se le hace a las solicitudes y la debida aprobación por parte del funcionario responsable. Se adjuntan PDF de los permisos.</t>
  </si>
  <si>
    <t>Con el formato de control de estados de procesos judiciales, se evidencia el seguimiento hecho a los procesos (9 seguimientos de octubre, 9 de noviembre y 5 diciembre) para un total de 23 seguimientos en el trimestre, teniendo en cuenta que en el mes de diciembre los juzgados entraron en vacancia judicial. En ese sentido podemos determinar que la DT Casanare se encuentra haciendo el debido seguimiento a los procesos respecto a los tiempos y a la formas para poder gestionarlos.</t>
  </si>
  <si>
    <t>Para  el cuarto trimestre 2021, la abogada de la territorial ha enviado correos electrónicos en los que solicita colaboración a demás funcionarios de los DT Casanare con el fin de solicitar apoyo técnico y emitir conceptos en la contestación de diferentes requerimientos de las entidades judiciales y demás procesos del IGAC. Se adjuntas 18 correos como evidencia de las solicitudes realizadas en el trimestre.</t>
  </si>
  <si>
    <t>Para el cuarto trimestre, la abogada de la territorial No participó en reuniones, ya que no fueron programadas por la oficina juridica. Esta misma evidencia también aplica para el control 3 del riesgo GJU-2</t>
  </si>
  <si>
    <t>Para el cuarto trimestre, la abogada de la territorial No participó en reuniones, ya que no fueron programadas por la oficina juridica. Esta misma evidencia también aplica para el control 3 del riesgo GJU-1</t>
  </si>
  <si>
    <t>Durante el cuerto trimestre se realizan los controles operacionales de la matriz de riesgos ambientales, consumo de agua, consumo de energía, consumo de resmas de papel, huella de carbono, inventario de equipos eléctricos y señalización</t>
  </si>
  <si>
    <t>Durante este trimestre se realiza seguimineto mensual teniendo en cuenta que la directora territorial que está encargada desempeña las funciones del responsable de conservación.</t>
  </si>
  <si>
    <t>Se realiza el seguimiento del avance del proceso de actualización tanto virtual como presencial del mismo.</t>
  </si>
  <si>
    <t>Se realiza el seguimiento de los avalúos visitados, elaborados y enviados a control de calidad con los peritos avaluadores contratados por la Dirección Territorial.</t>
  </si>
  <si>
    <t>Se realiza el seguimiento mensual de las solicitudes y trámites catastrales, teniendo en cuenta que para este trimestre la directora encargada continúa con las labores del profesional de gestión catastral correspondiente a conservación, con restitución de tierras y avalúos.  Se asiste a feria de atención al ciudadano en Santander de Quilichao en el mes de noviembre.</t>
  </si>
  <si>
    <t>Se realizan las actas de supervisión de los contratistas de actualización, conservación y mínima cuantía.</t>
  </si>
  <si>
    <t>Se realizan 3 procesos por mínima cuantía el contrato de mantenimiento del vehiculo Mazda BT 50 2014 con placa ODS 774 , se anexa acta de supervision y factura, se publica en el secop el contrato de combustible el cual se declaro desierto por no presentarse oferentes, y el contrato de fumigación.</t>
  </si>
  <si>
    <t>Se realizan los inventarios de elementos y bienes almacenados en la bodega correspondiente a la dirección territorial</t>
  </si>
  <si>
    <t>Durante este trimestre nuevamente se organiza el personal para atención de los servicios aministrativos para no afectar a los usuarios externos e internos, se realiza la cotización de arreglos en la infraestructuctura de la Dirección Territorial, pero por las dificultades presentadas con el tiempo para la ejecución del contrato porque los recursos los colocaron un poco tarde para la realización del proceso de minima cuantía, en donde hay que solicitar cotizacionesde los items a ejecutar en la obra y la elaboración de pliegos los cuales se hicieron pero el tiempo no nos daba, y quedaba en reserva inducida por lo tanto podría acarrear sanciones para la entidad por parte de la contraloría como el año anterior, por lo cual se desistió del proceso.</t>
  </si>
  <si>
    <t>Se realizan los registros presupuestales con los documentso soportes antes de la ejecución del gasto.</t>
  </si>
  <si>
    <t>Se realiza el seguimiento en ventas, recaudo de cartera, los pagos mensuales y demás ingresos de la dirección territorial.</t>
  </si>
  <si>
    <t>Durante este trimestre se realizaron mensualmente las conciliaciones bancarias en la dirección territorial</t>
  </si>
  <si>
    <t>Se realiza el seguimiento contínuo del soporte técnico de GLPI en la mesa de ayuda con registro mensual.</t>
  </si>
  <si>
    <t>Se generaron permisos de acceso a la base de datos cobol y SNC</t>
  </si>
  <si>
    <t>Se realiza la revisión periodica dos veces por semana en la sede electrónica de los despacHos judiciales.</t>
  </si>
  <si>
    <t>Se realizan las consultas técnicas al profesional encargado de dar respuesta  a los requerimineto judiciales como tutelas</t>
  </si>
  <si>
    <t>Se realizan reuniones de los abogados pertenencientes a la entidad con el fin de retroalimentar y mantener el control judicial de los procesos.</t>
  </si>
  <si>
    <t>Se realiza el seguimiento a los proceso judiciales de manera permanente para evitar el vencimineto de términos que afecten la entidad, este reporte se envia a sede central.</t>
  </si>
  <si>
    <t>Se realiza la revisión a los estados judiciales de los despachos donde cursan procesos contra la dirección territorial dos veces por semana, hay una acción popular pendiente de fallo.</t>
  </si>
  <si>
    <t>Para el presente Trimestre, se realizaron las actividades programadas para darle cumplimiento a lo consignado en el Plan Anual de Aspectos Ambientales, se realizaron jornadas de limpieza, jornadas de concientizacion y capacitacion, y se presentaron los informes requeridos segun lo consignado en este plan. El Avance en genereal del plan pára final de año se cerro con un cumplimeinto del 68% en Practicas Sostenibles, 61,2% en el Uso Eficiente del Agua, 81,5% en el Uso Eficiente de Enerigia, 80% en la Gestion Integral de Residuos Peligrosos y 83% en el Consumo Sostenible. Como vemos no se cumplio en un 100% los controles propuestos en el plan teniendo como causa principal la salida tardia del mismo y la dinamanica de trabajo que siempre se maneja en el segundo semestre.</t>
  </si>
  <si>
    <t xml:space="preserve">En la Territorial Cesar 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actividades._x000D_
Para el consolidado del año se tiene que se realizaron 17.749 mutaciones en la territorial de 15.054 programadas para el año, se radicaron un total de 18.196 solicitudes que dando pendientes por tramitar 447. _x000D_
</t>
  </si>
  <si>
    <t>En la Territorial Cesar 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cumplimiento._x000D_
Para el presente perido no se ha realizado ningun convenio,. La sede central firmo el convenio interadministrativo No. 845 de 2021 con el Minisiterio de Vivienda para la titulación de predios en los Municipios de Astrea, San Diego y Pailitas Cesar, para un total de 2.685 predios titulados.</t>
  </si>
  <si>
    <t xml:space="preserve">En la territorial Cesar , realizan seguimiento 2 veces al mes a la ejecución de los avalúos comerciales, con el fin de verificar el cumplimiento de los tiempos de respuesta e identificar situaciones que afecten la oportunidad en la entrega de los mismos. Para el presente perioso solo se realizaron 38 Avlauos en la Territorial. Y en total para el año 2021 fueron 110._x000D_
</t>
  </si>
  <si>
    <t xml:space="preserve">En la Territorial Cesar 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 para el año se tramitaron 17.749 solicitudes y quedaron pendientes de tramitar 447 la meta estaba establecida eb 15.054 solicitudes._x000D_
</t>
  </si>
  <si>
    <t>Se viene cumpliendo en la territorial con este control y vigilancia del objeto contractual y las obligaciones del contratista en cumplimiento a lo establecido en el manual de procedimiento y lo ordenado por la ley 80 de 1993 y ley 1150 de 2007. Hasta la fecha no se ha presentado ningun rechaso por parte del supervisor.</t>
  </si>
  <si>
    <t xml:space="preserve">En la Territorial Cesar Siempre le hemos dado cumplimiento a este control, sin embargo para el presente perido a reportar se presentareon procesos de contratacion de minima cuantia con la participacion de oferentes.Los interesados no presentaron requerimientos sobre el proceso._x000D_
</t>
  </si>
  <si>
    <t xml:space="preserve">En la Territorial Cesar se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presentadas._x000D_
</t>
  </si>
  <si>
    <t>En la Terrirorial Cesar se identifican las necesidades de infraestructura física que requiere y se remite para el estudio, consolidación, priorización y aprobación (según aplique) de la Sede Central de los requerimientos solicitados.Se esta cumpliendo con el control.</t>
  </si>
  <si>
    <t xml:space="preserve">En la territorial Cesar 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_x000D_
</t>
  </si>
  <si>
    <t>En la Territorial Cesar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t>
  </si>
  <si>
    <t xml:space="preserve">En la Territorial Cesar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identificados._x000D_
</t>
  </si>
  <si>
    <t>Mensualmente el responsable del Area de Sistemas le hace seguimeinto a las solicitudes cargadas por el GLPI, Verificando los tiempos de respuesta  y gestioanado aquellas incidencias que quedan pendientes potr resolver. En el presente periodo se presentaron 75 solicitudes.</t>
  </si>
  <si>
    <t xml:space="preserve">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Cobol._x000D_
</t>
  </si>
  <si>
    <t xml:space="preserve">En la Territorial Cesar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t>
  </si>
  <si>
    <t xml:space="preserve">En la Territorial Cesar  se solicitan los conceptos técnicos a los distintos procesos de la entidad, teniendo en cuenta los términos establecidos por el ente judicial en el requerimiento. </t>
  </si>
  <si>
    <t xml:space="preserve">En la Territorial Cesar 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_x000D_
</t>
  </si>
  <si>
    <t xml:space="preserve">En la Territorial Cesar la Secretaria Abogada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t>
  </si>
  <si>
    <t xml:space="preserve">En la territorial Cesar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_x000D_
</t>
  </si>
  <si>
    <t>En la Territorial Cordoba se realizó el envío mensual de la información correspondiente al cuarto trimestre de 2021, dando cumplimiento de los controles operacionales del plan ambiental 2021 y cumpliendo con las actividades contempladas en la Matriz de identificación y cumplimiento legal Ambiental y la Matriz de Identificación de aspectos y valoración de impactos ambientales. Se anexa PDF: Correo de envío de información correspondiente a los meses de octubre, noviembre y diciembre.</t>
  </si>
  <si>
    <t>En el Cuarto trimestre de 2021 la Territorial realizó el seguimiento y controles al cronograma de trabajo, realizando las acciones necesarias para el alcanzar el logros de las metas propuestas. Se anexa soporte en formato PDF.</t>
  </si>
  <si>
    <t>En el cuarto trimestre  de 2021 no existen procesos de actualización para programar, ejecutar o reportar en lo que corresponde a la DT Córdoba. Sin Meta asignada</t>
  </si>
  <si>
    <t>En el Cuarto trimestre se recibieron 3 solicitudes: Se elaboraron y entregaron 6 avalúos (Se realiza entrega de tres del trimestres anterior), Todos dentro de los tiempos establecido según la Macro(BD Estructura Seguimiento y Control GIT Avalúos).  La DT envìa oportunamente dichos avalúos para control de calidad al GIT de Avalúos. Se anexa soporte en herramienta excel.</t>
  </si>
  <si>
    <t>En el Cuarto trimestre de 2021, en la Territorial Córdoba no se presentaron casos en los que se recibieran dineros o dádivas por la realización u omisión de actos en la prestación de servicios o trámites catastrales, con el propósito de beneficiar a un particular. Se anexa certificación de jefe de área.</t>
  </si>
  <si>
    <t>Para el presente trimestre en la dirección territorial no adelantó procesos de contratación relacionados con la adquisicón de biene y servicios.</t>
  </si>
  <si>
    <t xml:space="preserve">Para el Cuarto trimestre de 2021 en la DT, no se adelantaron procesos de contratación. </t>
  </si>
  <si>
    <t>Durante el Cuarto trimestre de 2021 se verifico que los saldos de SIIF corresponden a los saldos de hacendario (SAE) y boletín de almacén (SAI).  Esta comparación permite identificar que los saldos de elementos de almacén estén debidamente cuadrados y contabilizados y tengan plena concordancia con el backup de inventarios enviados mensualmente de sede central. se anexa evidencia: CERTIFICACION SALDOS DE ALMACEN T-CORDOBA.pdf, correos mensuales.</t>
  </si>
  <si>
    <t>Aun no se ha recibido respuesta a la solicitud realizada el primer trimestre por parte de la Sede Central, Se anexa soporte del profesional de la oficina Jurídica de la DT.</t>
  </si>
  <si>
    <t>En el cuarto trimestre de 2021 el proceso financiero realizó la verificación de los documentos soporte de los registros presupuestales, no registran inconvenientes de generaciones inoportunas. Se anexa muestras  soportes en PDF relacionados con el proceso.</t>
  </si>
  <si>
    <t>En el Cuarto trimestre de 2021 el proceso financiero realizó la verificación de los documentos soporte de los registros presupuestales, no registran inconvenientes de generaciones inoportunas. Se anexa Listado de movimiento de bancos, informes de ventas, informe de cartera del trimestre. Nota: No hay proceso de recaudo de cartera pendiente en la D.T.</t>
  </si>
  <si>
    <t>En el Cuarto trimestre de 2021 el proceso financiero realizó las conciliaciones bancarias pertinentes y no se registraron manejos indebidos de los recursos financieros.  Se anexa los soportes del trimestre.</t>
  </si>
  <si>
    <t>El el cuarto trimestre de 2021, en el aplicativo Glpi se crearon 281 Requerimientos los cuales se encuentran distribuidos así: Cerrados 274, en curso 1, resuelta 5, en espera 1. En el consolidado total hay 4 requerimientos adicionales que corresponden a funcionalidades que están en desarrollo por parte de grupo del SNC. ANALISIS: 252 requerimientos se atendieron en el tiempo establecido, corresponden a un 89.6%; 29 superaron el limite de tiempo para ser atendidos que corresponden a un 10.3%. Anexo soportes en PDF: Resumen estadistico y en Excel: CORD_REQUERIMIENTOS 4 TRIM 2021.</t>
  </si>
  <si>
    <t>No se realiza este seguimiento ya que la Territorial utiliza el aplicativo SNC desde el año 2014.</t>
  </si>
  <si>
    <t xml:space="preserve">En el Cuarto trimestre de 2021 la oficina Juridica de la dirección Territorial ha venido verificando el estado de los procesos judiciales a travez de la plataforma TYBA con el fin de constatar las actuaciones de cada proceso. Se anexa soportes en formato PDF </t>
  </si>
  <si>
    <t>En el cuarto trimestre de 2021, en la oficina Jurídica de la DT no fue necesario solicitar ante la oficina accesora judíca apoyo jurídico relacionado con la defensa judicial de la entidad. Se anexa constancia suscrita por el Secretario Abogado.</t>
  </si>
  <si>
    <t xml:space="preserve">En el cuarta trimestre de 2021, no se tuvieron comités de conciliación ni se presentaron ficha para los mismos. Se adjunta evidencia en formato PDF. </t>
  </si>
  <si>
    <t>Se anexa Matriz diligenciada del seguimiento realizado por la DT Cundinamarca al plan propuesto para el año 2021</t>
  </si>
  <si>
    <t>Se anexan los cuadros de seguimiento mediante el cual los dos lideres de los procesos en conjunto con el director territorial verifican el estado de los trámites que se adelantan en la terrirtorial.</t>
  </si>
  <si>
    <t>se anexa acta de cierre definitivo con el muncipio de Ricaurte, labores a cargo del contrato interadminstrativo 005 del 06 de mayo de 2021</t>
  </si>
  <si>
    <t>Se realiza el cargue del acta final de restitución de tierras, en la cual se verifica el estado general de los avalúos que han sido entregados a la fecah a la subdirección de catstro, de acuerdo a los conpromisos anteriores solo estaban pendientes la entrag de correcciones a los avalúos practicados por lo tanto se anexa el resúmen general de esta actividad</t>
  </si>
  <si>
    <t>Se anexa cuadro de seguimiento a los  tramites vigentes de lanterritorial, cuadro que permite la individualización y seguimientos de cada trámite  por parte del director territorial</t>
  </si>
  <si>
    <t>Se anexa cuadro de seguimiento para 102 contratos a cargo de la territorial, En el cuadro se identifica la información del contratista, valores, estado de ejecución, supervisor a cargo, fecha inicial, fecha final y estado en la plataforma secop, asi mismo se anexan los pantallazos respectivos de los cargues realizados</t>
  </si>
  <si>
    <t>Para el ultimo Trismestre en la territorial Cundinamarca No se han tenido observaciones a los procesos de contratación en la plataforma secop II, se anexan los pantallazos de la plataforma secop II</t>
  </si>
  <si>
    <t>El área de almacén no reporta pérdidas ni daños al inventario pertenecdiente a la territorial</t>
  </si>
  <si>
    <t xml:space="preserve">En la Direccón Territorial Cundinamarca no se han realizado solicitudes relacionadas con la infraestructura física de la sede durante el  CUARTO trimestre del 2021, ya que las oficinas se encuentran dentro de las instalaciones de la Sede Central , quienes gestionan directamente dicho proceso. </t>
  </si>
  <si>
    <t xml:space="preserve">Según reporte de cuarto trimestre del 2021, ya que las oficinas se encuentran dentro de las instalaciones de la Sede Central , quienes gestionan directamente dicho proceso.  </t>
  </si>
  <si>
    <t>Se realiza el cargue de los registros presupuestales indicados para los meses de Octubre, Noviembre, y Diciembre, discrimainando cada mes reportado</t>
  </si>
  <si>
    <t>Se realiza el cargue de la información correspondiente a las ventas de contado, informes de cartera y movimientos bancarios, estos para los de Octubre, Noviembre, Diciembre</t>
  </si>
  <si>
    <t>Se cargan como evidencias los archivos con las conciliaciones bancarias realizadas durante los meses de Octubre. Noviembre y Diciembre</t>
  </si>
  <si>
    <t>Se adjunta reporte de la herramienta GLPI, de las solicitudes de soporte durante el periodo Octubre, Noviembre y Diciembre 2021, y atendidas oportunamente</t>
  </si>
  <si>
    <t xml:space="preserve">Posibilidad de otorgar accesos a la infraestructura tecnológica sin seguir procedimientos formales para favorecer a un tercero:  Se adjunta relación de funcionarios que tienen acceso al SNC, igualmente los rolles que tienen cada uno de ellos, al 31-12-2021   </t>
  </si>
  <si>
    <t>De acuerdo con las evidencias, se observa que durante el cuarto trimestre se controlaron las solicitudes de permisos de accesos al SNC, igualmente los rolles que tienen cada uno de ellos.</t>
  </si>
  <si>
    <t>Se adjunta cuadro de segumiento a cada uno de los tramites, (tutelas y demandas) que se adelantan en la territorial IDENTIFICANDO # DOCUEMNTO, ACCIONANTE, MUNICIPIO , ACCIONANTE, JUZGADO, FECHA DE NOTIFICACION, MECANISMO UTILIZADO PARA EL SEGUIMIENTO EN EL CUARTO TRIMESTRE</t>
  </si>
  <si>
    <t xml:space="preserve">Para el tercer trimestre de 2021, en la Dirección Territorial Cundinamarca no se han presentado requerimientos que deban ser atendidos por parte de los técnicos para emitir su concepto. Por esta razón no hay cargue de evidencias. </t>
  </si>
  <si>
    <t xml:space="preserve">Se realiza el cargue de asistencia a la socialización de tramites catastrales y tiempos de respuesta, capacitación requerida debido al aumento de tutelas en la DT. </t>
  </si>
  <si>
    <t>De acuerdo con el concepto de la DT no se han presentado requerimientos que deban ser atendidos por parte de los técnicos para emitir su concepto</t>
  </si>
  <si>
    <t xml:space="preserve">De acuerdo con la evidencia se observa que durante el cuarto trimestre, se realizó socialización en tramites catastrales y tiempos de respuesta debido al aumento de tutelas en la DT. </t>
  </si>
  <si>
    <t>sE CARGAN FORMATOS EXCEL TABLA DE SEGUIMIENTO MES A MES PARA LOS PROCESOS DE TUTELAS IDENTIFICANDO # DOCUEMNTO, ACCIONANTE, MUNICIPIO , ACCIONANTE, JUZGADO, FECHA DE NOTIFICACION, MECANISMO UTILIZADO PARA EL SEGUIMIENTO EN LA DT CUNDINAMARCA</t>
  </si>
  <si>
    <t>Se anexa acta de asistencia a socialización rkealizada de tramites catastrales y tiempos de respuestas en la DT Cundinamarca.</t>
  </si>
  <si>
    <t>De acuerdo con las evidencias se observa que durante el cuarto trimestre se realizó socialización en tramites catastrales y tiempos de respuestas en la DT Cundinamarca</t>
  </si>
  <si>
    <t xml:space="preserve">Se llevaron a cabo los controles  operacionales con el fin de dar cumplimento a las actividades contempladas en la Matriz de identificación y cumplimiento legal Ambiental y la Matriz de Identificación de aspectos y valoración de impactos ambientales, realizando el reporte respectivo  </t>
  </si>
  <si>
    <t>En el IV trimestre se realizan las actividades programadas según el cronograma manejado por el area de conservacion, a su vez se desarrollan las actividades de seguimientos a las metas programadas</t>
  </si>
  <si>
    <t>Se genero una soicitud de actualización catastral por parte del Municipio de Dibulla, para lo cual se firmo el convenio respectivo, pero por no contar con el tiempo suficiente para su ejecución fue modificado con respecto al periodo de ejecución</t>
  </si>
  <si>
    <t>El reporte recibido por la encargada de avaluos, consta de que en la  Territorial para el cuarto trimestre del año 2021 no se han presentado solicitudes de avalúos comerciales ante la Territorial de La Guajira, por lo tanto no se evidencia inoportunidad en los tiempos establecidos para la entrega de los avalúos comerciales</t>
  </si>
  <si>
    <t>En el IV trimestre se realizan las actividades programadas según el cronograma manejado por el area de conservacion</t>
  </si>
  <si>
    <t xml:space="preserve">El supervisor del contrato reviso el informe de actividades presentado por los contratistas y aprobo  mediante actas de supervisión, de acuerdo con la periodicidad establecida en el contrato </t>
  </si>
  <si>
    <t>Durante el trimestre octubre - diciembre, no se realizó contratos en la Territorial, toda la contracción de la Territorial es publicada en el SECOP II, durante el trimestre se publicó un proceso de minima cuantia pero fue declarado desierto debido a que no se presentaron oferentes.</t>
  </si>
  <si>
    <t xml:space="preserve">Se reportan los inventarios de elementos de consumo a Diciembre 30 de 2021 y elementos devolutivos en bodega debidamente conciliados con los estados financiero de la T. Guajira. y comprobante de egresos de consumo adjunto del mes de noviembre de 2021 </t>
  </si>
  <si>
    <t>Durante el trimestre se gestiono la contratación para el lavado de tanquesse, se publicó el proceso pero fue declarado desierto debido a que no se presentaron oferentes.</t>
  </si>
  <si>
    <t xml:space="preserve">Para evitar hechos cumplidos en la DT Guajira se verifica permanentemente las fechas de los documentos soporte para constatar que los registros presupuestales correspondan con anterioridad a la ejecución del gasto.  En la Dirección Territorial Guajira se realiza mensualmente a través del SIIF Nación el análisis de saldos y movimientos que se llevan a cabo en cada uno de los procesos que conforman la contabilidad y presupuesto de esta dependencia. Se cumple con las fechas establecidas por El Ministerio de Hacienda y Crédito Público para el registro de los ingresos; que por lo general es antes del 15 de cada mes._x000D_
Para el cuarto trimestre del 2021 se programaron tres seguimientos de los cuales se ejecutaron todos tres._x000D_
</t>
  </si>
  <si>
    <t xml:space="preserve">Semanalmente se realiza la verificación del movimiento bancario de las transacciones producto de las ventas de bines y servicios del centro de información y ventas de la DT Guajira con el reporte de ventas semanal. Al final del mes o en el mes siguiente se realiza el cotejo mensual y se hacen los respectivos Documentos de Recaudos correspondientes._x000D_
Para el cuarto trimestre del 2021 se programaron tres seguimientos de los cuales se ejecutaron todos tres._x000D_
</t>
  </si>
  <si>
    <t>Se reportan conciliaciones bancarias de los meses de octubre - noviembre - diciembre de 2021, de la cuenta bancaria servicios personales No 405-00171 del banco popular debidamente conciliadas con balance de SIIF Nacion y de las cuales no hay restricciones de tipo legal y se encuetran libres de embargos. En esta cuenta se cancelan los salarios de los funcionarios de la territorial.</t>
  </si>
  <si>
    <t>Se verifican permantemente  las solicitudes en el aplicativo, evidenciando que todas ellas se resuelven dentro del tiempo establecido, como se evidencia en el reporte adjunto</t>
  </si>
  <si>
    <t>Para el cuarto trimestre no se realizo ninguna solicitud de permisos a usuarios  para acceder a la infraestructura tecnológica</t>
  </si>
  <si>
    <t>Durante el trimestre octubre – diciembre, se ha efectuado control judicial dos (2) veces por semana. siempre que hay requerimientos judiciales, el IGAC presenta las respuestas de forma oportuna y registra todos los movimientos en el formato de estado de procesos judiciales</t>
  </si>
  <si>
    <t>Durante el trimestre octubre - diciembre, se solicitó informacion tecnica al area de conservacion catastral para poder atender requerimientos judiciales.</t>
  </si>
  <si>
    <t>Durante el trimestre octubre – diciembre, la Oficina Asesora Juridica, a travez de correo electronicos convocó a los abogados de las territoriales con la finalidad de retroalimentar y apoyar la gestion judicial con capacitaciones.</t>
  </si>
  <si>
    <t>Durante el trimestre octubre – diciembre, se ha efectuado control judicial dos (2) veces por semana, siempre que hay requerimientos judiciales, el IGAC presenta las respuestas dentro de los términos legales, así mismo las actuaciones de los procesos judiciales son debatidas ante el comité de la Sede Central, motivo por el cual no se incurriría en el riego de beneficiar los intereses de un tercero, en la Territorial Guajira todos los movimientos de los procesos judiciales son registrados en el formato de estado de procesos judiciales.</t>
  </si>
  <si>
    <t>Durante el cuarto trimestre del año 2021 en la T. Huila se verificó el cumplimiento de las actividades contempladas en el Plan de Trabajo Ambiental, Matriz de identificación y cumplimiento legal Ambiental y la Matriz de Identificación de aspectos y valoración de impactos ambientales Se adjunta pantallazo del correo mediante el cual se reportó la información correspondiente al Plan de Trabajo Ambiental de los meses octubre, noviembre y diciembre de 2021 a la Oficina de Gestión ambiental y Planeación en Sede Central.</t>
  </si>
  <si>
    <t>Durante el cuarto trimestre de año 2021 en la T. Huila se realizó el seguimiento en los meses de octubre, noviembre y diciembre a los trámites Catastrales, dando prioridad a los más antiguos. Se adjunta dos archivos de excel, donde se evidencia los trámites realizados por cada mes.</t>
  </si>
  <si>
    <t>Durante el cuarto trimestre del año 2021 en la T. Huila no se recibieron solicitudes de avalúos comerciales.</t>
  </si>
  <si>
    <t>Durante el cuarto trimestre de año 2021 en la T. Huila se realizó el seguimiento en los meses de octubre, noviembre y diciembre a los trámites Catastrales, dando prioridad a los más antiguos. Se adjunta dos archivos Excel como evidencia</t>
  </si>
  <si>
    <t>En el CUARTO TRIMESTRE del 2.021 el supervisor de los contratos revisó los informes de las actividades presentados por el contratista y aprueba mediante actas de supervisión con el fin de dar trámite al pago correspondiente. .  Se adjunta como evidencia pantallazo del SECOP II y acta aprobada .</t>
  </si>
  <si>
    <t xml:space="preserve">Durante el CUARTO trimestre se realizaron cuatro adiciones en tiempo y valor  y adjunto pantallazo  del proceso en la plataforma SECOP II </t>
  </si>
  <si>
    <t>En el trimestre comprendido entre octubre, noviembre y diciembre del 2.021, la responsable de Almacén de la Territorial Huila realizó inventario devolutivo, informe de inventario físico e inventario general, se adjunta como evidencia inventario devolutivo, informe de inventario físico e inventario general.</t>
  </si>
  <si>
    <t>Durante el CUARTO trimestre del 2021 la Dirección Territorial mediante correo electrónico hizo la solicitud a la Sede Central sobre la adquisición de un contador de agua. Se adjunta pantallazo del correo.</t>
  </si>
  <si>
    <t>Durante el cuarto trimestre de octubre, noviembre y diciembre del año 2021 en la T. Huila se verificó que la fecha de los documentos soporte de los registros presupuestales sea anterior al comienzo de la ejecución del gasto, con el fin de realizar oportunamente los registros financieros. Se adjuntan las evidencias</t>
  </si>
  <si>
    <t>Durante el cuarto trimestre de octubre, noviembre y diciembre de 2021 en la T. Huila se cotejó el listado de movimiento de bancos (Orden de consignación y notas crédito) con los informes de ventas generados por el centro de información y con la información de cartera del GIT de Contabilidad. Se adjunta evidencia del consolidado diario de ventas por cada mes.</t>
  </si>
  <si>
    <t>Durante el cuarto trimestre de octubre, noviembre y diciembre del año 2021 en la T. Huila se realizó oportunamente la gestión de los recursos, comparando la información de los extractos bancarios contra el reporte del libro de bancos del SIIF Nación II. Se adjunta las evidencias</t>
  </si>
  <si>
    <t>Durante el cuarto trimestre del año 2021 en la T. Huila se generaron reportes desde la mesa de ayuda, con los cuales se construyeron informes acerca de los casos con estado no resuelto y se suministraron a la OIT procurando la gestión y solución de los casos. Se adjunta una evidencia.</t>
  </si>
  <si>
    <t>Durante el cuarto trimestre octubre a diciembre de 2021, se solicito el acceso a Sistema Nacional Catastral para funcionarios y contratistas. La solicitud se hizo mediante la creación de requerimientos a través del GLPI, previo el diligenciamiento de la matriz PLANTILLA USUARIOS DEL SNC y aprobación por parte del director territorial. Se adjunta una evidencia.</t>
  </si>
  <si>
    <t xml:space="preserve">Durante el CUARTO trimestre de 2021 en la Territorial se realizó el seguimiento y control judicial a través del diligenciamiento del formato vigente de control de estado de procesos judiciales. Se adjunta como evidencia de los  formatos diligenciados   "Control de estado de procesos judiciales" vigente y el informe consolidado con el estado de procesos judiciales _x000D_
y Formato diligenciado "Control de estado de procesos judiciales" vigente </t>
  </si>
  <si>
    <t>En el CUARTO trimestre 2.021 no se solicitó ningún concepto técnicos a los distintos procesos de la entidad.</t>
  </si>
  <si>
    <t>En el CUARTO trimestre del año 2021, se asistió a dos reuniones convocados virtualmente con la finalidad de retroalimentar, apoyar y controlar la gestión judicial de los procesos en curso, se adjunta como evidencia las dos convocatorias con sus respectivos pantallazos de las reuniones .</t>
  </si>
  <si>
    <t>Durante el CUARTO trimestre de 2021 en la Territorial se realizó el seguimiento y control judicial a través del diligenciamiento del formato vigente de control de estado de procesos judiciales. Se adjunta como evidencia formato diligenciado.</t>
  </si>
  <si>
    <t>En el CUARTO trimestre del 2.021, se asistió a dos reuniones convocadas virtualmente con la finalidad de retroalimentar, apoyar y controlar la gestión judicial de los procesos en curso, se adjunta como evidencia pantallazo.</t>
  </si>
  <si>
    <t>Para el IV trimestre se dio cumplimiento al seguimiento del plan de trabajo en relacion a las metas asignadas por la subdireccion de catastro,  igualmente se han realizado reuniones mensuales de seguimiento para tomar estrategias que permitan el cumplimiento de la meta programada en el plan de trabajo. se anexa cronograma, actas de reuniones, soportes de convocatoria</t>
  </si>
  <si>
    <t>hasta la fecha la Territorial no esta ejecutando ningun proceso de formacion-actualizacion.  en los trimestre anteriores fueron enviadas propuestas por parfte de municipios a la subdireccion de catastro para su estudio y revisiion, pero a la fecha no se concreto ninguna. Por lo cual no se presenta evidencia</t>
  </si>
  <si>
    <t>Durante el cuarto trimestre se realizo una reunion de seguimiento al proceso de avaluos con el fin de conocer los vances del proceso, es de resaltar que la meta ya fue alcanzada desde el mes de septiembre. sin embargo para el mes de diciembre se realizaron 7 avaluos que fueron solicitados por los jueces de restitucion de tierras</t>
  </si>
  <si>
    <t>Se realizo plan de trabajo en relacion a las metas asignadas por la subdireccion de catastro, el cual es alimentado de forma mensual. asi mismo se han realizado reuniones de seguimiento para tomar estrategias que permitan el cumplimiento de la meta programada en el plan de trabajo. se anexa cronograma, y soportes de informes.</t>
  </si>
  <si>
    <t>Durante el IV trimestre se ha dado cumplimiento al procedimiento para realizar la supervision del contrato, aprobando las actas de superviones en informes por el SECOP. para este trimestre se adjunta como evidencia las actas aprobadas por el supervisor Hernan Acevedo</t>
  </si>
  <si>
    <t>Durante el IV trimestre se realizo un solo proceso de minima cuantia el cual fue manteadquisicion de elementos de bioseguridad, este fue publicado en el SECOP II. Este proceso no presento observaciones</t>
  </si>
  <si>
    <t>Teniendo en cuenta que el inventario de bienes se realiza de manera anual y el ultimo en la territorial fue realizado en el mes de abril, no se realizo inventario para este trimestre. No se presenta evidencia</t>
  </si>
  <si>
    <t>Para el IV trimestre no se realizo ninguna solicitud de mantenimiento en la Territorial Magdalena. Por tal razon no se adjunta evidencia</t>
  </si>
  <si>
    <t>Durante el IV  trimestre se realizaron cinco (5) registros presupuestales, los cuales fueron de solicitud de comision y pago de nomina. Se anexan registros y consolidado de registros</t>
  </si>
  <si>
    <t>Durante el IV trimestre, se recibieron ingresos de ventas y servicios, los cuales fueron cotejados entrel el listado de bancos con los informes de ventas generados por el Centro de informacion. asi como el informe de cartera por edades.</t>
  </si>
  <si>
    <t xml:space="preserve">Durante el IV trimestre se realizaron las concilliaciones bancarias oportunamente. </t>
  </si>
  <si>
    <t>Para el cuarto trimestre, no se realizaron solicitudes a traves de la herramienta GLPI, todos los casos se encuentran resueltos. Razon a lo anterior no se adjunta evidencia</t>
  </si>
  <si>
    <t>Para el IV trimestre no hubo ninguna de solicitud de permisos para la creacion y activacion de usuarios en COBOL. Razon por la cual no se carga evidencia</t>
  </si>
  <si>
    <t>para el IV trimestre La abogada de la Direccion territorial realiza seguimiento a los procesos judiciales 2 veces por semana de acuerdo a los procedimientos. se anexa formato control procesos estados judiciales</t>
  </si>
  <si>
    <t>La profesional abogada de la Territorial solicita los conceptos tecnicos a los procesos de la entidad, con el fiin de atender las solicitudes. se anexa solicitud concepto al area tecnica</t>
  </si>
  <si>
    <t>Para el Iv trimestre no se recibio ninguna inviatacion a convocatoria, sin embargo se recibieron lineamientos y directirces por parte de la oficina juridica de sede central</t>
  </si>
  <si>
    <t>Durante el IV trimestre La abogada de la Direccion territorial realiza seguimiento a los procesos judiciales 2 veces por semana de acuerdo a los procedimientos. se anexa formato control procesos estados judiciales</t>
  </si>
  <si>
    <t>Para el IV trimestre no se recibio ninguna inviatacion a convocatoria, sin embargo se recibieron lineamientos y directirces por parte de la oficina juridica de sede central. se anexan lineamientos brindados por la oficina juridica mediante correo electronico</t>
  </si>
  <si>
    <t>En cumplimiemo al control se evidencia su ejecucion con correo electronico  de envio de reporte de consumo de agua, energia y reporte de consumo de papel y huella de carbono en drive.</t>
  </si>
  <si>
    <t>En cumplimiento al control se anexa cronograma de tramites programado, ejecutados y en resago, para el cuarto trimestre. Igualmente se abjunta  acta de seguimiento.</t>
  </si>
  <si>
    <t>En cumplimiento Se anexa documentos en excel de rendimiento por ofical y cronograma de cumplimiento en su fase final de digitalizacion del proceso de actulaizacion.</t>
  </si>
  <si>
    <t>En cumplimiento al control se cargan los siguientes archivos para evidenciar su ejecucion: seguimiento mensual de los octubre, noviembre y diciembre.</t>
  </si>
  <si>
    <t>En cumplimiento al control se anexa cronograma de tramites programado, ejecutados y en resago, para el cuarto  trimestre. Igualmente se adjunta  acta de seguimiento.</t>
  </si>
  <si>
    <t>En cumplimiento del control  se evidencia con muestra de contratos  (de requerir mayor información o evidencias solicitarlas en la territorial):  pantallazos del Secop II y actas de supervision aprobadas y reporte de excel.</t>
  </si>
  <si>
    <t>En cumplimiento se anexa carta de aceptacion del procesos de minima cuantia y patallazo del secop ii  de las observaciones del proceso.</t>
  </si>
  <si>
    <t>En cumplimiento se anexa (Comprobante de egreso de elementos), ( comprobante de traspaso de elementos) y certificado de reintegro de funcionarios para el cuarto trimestre.</t>
  </si>
  <si>
    <t>Se anexa plan de mantenimiento enviado en el cuarto trimestre.</t>
  </si>
  <si>
    <t>En cumplimiento se evidencia con  Pdf de los RP y de los contratos.  verificando lo solicitado.Teniendo en cuenta que la territorial maneja 100 contratos actualmente, para la evidencia se tubo en cuenta 3  contratos como muestra, de ser necesario se  sugiere requerir mas evidencia a la territorial.</t>
  </si>
  <si>
    <t>En cumplimiento se evidencia con: reporte de ventas de septiembre, octubre  y noviembre.</t>
  </si>
  <si>
    <t>En cumplimiento del control se evidencia en el drive  excel de conciliaciones, el area manifiesta no tener saldos a depurar.</t>
  </si>
  <si>
    <t>En cumplimiento se evidencia reporte  mensual de insidencias para el cuarto trimestre, en los que se refleja el cumplimiento de servicio tecnico.</t>
  </si>
  <si>
    <t>En cumplimiento se evidencia con correo electronico del area de informatica manifestando las solicitudes de acceso a la base de datos cobol en el cuarto trimestre.</t>
  </si>
  <si>
    <t>En cumplimientos se evidencia diligenciamiento  de los formatos de control de estado de proceso judicial y el reporte del estado del proceso en archivo excel (Procesos con calificacion al 30 de diciembre).</t>
  </si>
  <si>
    <t>En cumplimiento se evidencia archivo donde se solicita  conceptos tecnicos.</t>
  </si>
  <si>
    <t>Se evidencia el cumplimiento del control del riesgo:  con  la asistencias a capacitaciones  virtuales y certificado de participacion.</t>
  </si>
  <si>
    <t>Dando cumplimiento al Plan de Trabajo Ambiental Territoriales 2021, se presenta reportes mensuales a Sede Central de Huella de carbono, consumo de resmas de papel, generación de Respel y consumo de Acueducto y energia electrica, en sus correspondientes formatos. Se remitió a los correos electrónicos instucionales del personal de la Territorial los Tips para la movilidad sostenible. Se realizó la entrega de residuos reciclables plásticos, dándole continuidad a la campaña botellitas con amor de la Gobernación de Nariño. Se realizó: jornada de orden y aseo, campaña del uso adecuado y disposición final de tapabocas,  y capacitación de manejo de residuos. Se continua con la campaña cero papel y ahorro de energía.</t>
  </si>
  <si>
    <t>La oficina de conservación realizó programacion de comisiones para los meses de octubre, noviembre y diciembre con el objeto de atender saldos de terreno, así como las asignadas en el aplicativo SIGAC, dando respuesta de fondo a los peticionarios, expidiendo las correspondientes resoluciones de conservación. Se anexa la matriz de apoyo mediante la cual se asigna a los funcinarios y contratistas para dar atención a los trámites de oficina y terreno. Adicionalmente, el Director Territorial establece una meta mensual de mutaciones a atender. En el trimestre se atendieron 9.634 trámties de oficina y 1.438 trámites de terreno para un acumulado en el año de 23.675 trámites de oficina y 6.029 trámites de terreno para un total de 29.704. Se adjunta informe de Gestión de la Territorial Nariño.</t>
  </si>
  <si>
    <t>En el último trimestre no hubo procesos de formación o actualización catastral, ni tampoco catastro multipróposito en la Territorial Nariño. Se adjunta correo electrónico por el  profesional de avalúos el Ingeniero Raúl Eduardo Santacruz.</t>
  </si>
  <si>
    <t>Se realiza en el trimestre de octubre, noviembre y diciembre las asignaciones de avaluos comerciales, se presenta como evidencia el estado de los avaluos en cada uno de los meses mencionados, asi como el correspondiente seguimiento. Los avalúos se reportan en la herramienta de monitoreo, la cual se envía a la oficina de Restitución de Tierras y avalúos en Sede Central. Se adjuntan los registros de asistencia de las reuniones que se realizan quincenalmente para el seguimiento de los avalúos, al 31 de diciembre la Territorial Nariño cumplió con 45 avalúos comerciales aprobados y entregados.</t>
  </si>
  <si>
    <t>Se realiza seguimiento mensual de los tramites realizados por los funcionarios y contratistas en sistema COBOL, realizados en los meses de octubre, noviembre y diciembre de 2021 (archivo adjunto del consolidado del segundo semestre del 2021 de los trámtes de oficina y terreno). Mediante el informe de gestión mensual realizado por la Dirección Territorial se establece los compromisos para el siguiente mes y se revisa el cumplimiento de las metas concertadas para el mes ejecutado, de esa manera se realiza seguimiento, además de los dos comites de la oficina de Conservación.</t>
  </si>
  <si>
    <t>Se realiza revisión de informes de cada contratista bajo la supervisión para proceder al pago, se realiza las actas de interventoría correspondiente a la prestación de servicios de los meses de Octubre, Noviembre y Diciembre de 2021 y se cargan en SECOPII. Como evidencias se adjuntan pantallazos actualizados de SECOP II y se adjuntan las actas supervisión de este último trimestre.</t>
  </si>
  <si>
    <t>Se realizó la revisión de las condiciones del proceso de contratación para la prestación de servicios, mínima cuantía de mantenimiento y combustible del vehículo, y mantenimiento de las instalaciones de la Territorial Nariño, se continúo con el proceso contractual de prestaciones de servicios y se publicó los documentos en el SECOPII hasta el día 31 de diciembre de 2021, no se presentaron inquietudes, observaciones, ni requerimientos por parte de los  contratistas, los supervisores, ni del ordenador del gasto. Se anexan evidencias del proceso.</t>
  </si>
  <si>
    <t xml:space="preserve">Durante el último trimestre del año se adelantó la verificación de inventario de consumo en bodega, como también de elementos devolutivos sin encontrarse ninguna diferencia entre existencias en inventarios y físicas. Se anexan fotografías._x000D_
</t>
  </si>
  <si>
    <t>En esté último trimestre se realizó contratación para adecuaciones locativas de la Sede de la Territorial Nariño y se realizó contrato para combustible de la camioneta de la Territorial Nariño. Se adjuntan contratos y actas de supervisión respectivas.</t>
  </si>
  <si>
    <t>Se realiza seguimiento mensual de la ejecución presupuestal de la Territorial Nariño, se aportan reportes de facturación del trimestre y acta de comité de seguimiento con los avances respectivos. En la ejecución presupuestal se puede observar que para vigencia 2021 se tuvo una apropiación de 2.192.985.415 y se obtuvo compromisos y obligaciones acumulados de 2.144.454.056 para un porcentaje de ejecución de 97.79%</t>
  </si>
  <si>
    <t>Se realiza seguimiento y reporte de ventas efectuadas en la Territorial Nariño durante los meses de octubre, noviembre y diciembre verificando los cruces correspondientes con bancos. Las ventas totales $428.737.869 equivale al 101,53% de la meta. De acuerdo a lo anterior, se dio cumplimiento a la meta fijada por la Sede Central para el año 2021</t>
  </si>
  <si>
    <t xml:space="preserve">La Oficina de contabilidad de la Dirección Territorial Nariño, realiza las conciliaciones bancarias pertinentes, comparando los extactos bancarios y el reporte de libros coinciliando los valores ahi presentados. </t>
  </si>
  <si>
    <t>Se realiza el seguimiento correspondiente en la herramienta dispuesta para soporte informático GLPI para el trimestre de octubre, noviembre y diciembre de 2021, todos los casos se atendieron en el tiempo estipulado.</t>
  </si>
  <si>
    <t>Se realiza reporte de acceso de usuarios a la base de datos COBOL, segun el rol de funcionario y/o contratista cumpliendo con el procedimiento, para lo cual lo solicita al responsable de la oficina de conservación y posteriormente es autorizado por el Director Territorial, para el último trimestre del año 2021. Por otra parte, con la finalización de los contratos de prestación de servicios se deshabilitaron los usuarios.</t>
  </si>
  <si>
    <t xml:space="preserve">Se realizó seguimiento y control judicial de forma virtual los días 1, 5, 7, 12, 14, 19, 21 y 28 octubre; 2, 4, 10, 12, 16, 19, 24, 26 y30 noviembre; y 2, 7, 9, 14 y 16 diciembre de 2021,  se informó a la Sede Central una vez revisados los estados de procesos judiciales. </t>
  </si>
  <si>
    <t>Se solicitó concepto técnico de llamar en garantía ficha No. 71084 del 9 de diciembre de 2021, ante el comité de concialición del IGAC para proceder a contestar demanda de reparación directa No. 2021-00099</t>
  </si>
  <si>
    <t>Para los meses de octubre, noviembre y diciembre de 2021 se asistió a: Socialización nuevo procedimiento administrativo por Microsoft Teams el día 12-10-21 y Capacitación Jornada de Análisis Jurisprudencial por Microsoft Teams el día 02-12-21</t>
  </si>
  <si>
    <t>El 12 de enero del 2022 se remitió vía correo electrónico por parte del Contador Almacenista de la Territorial, al correo de la Sede Central: gestionambiental@igac.gov.co, la ejecución del Plan de Trabajo Ambiental con sus respectivos soportes para el trimestre comprendido entre el 1 de octubre y el 31 de diciembre. Se carga correo remisorio. Soporte DEP-05</t>
  </si>
  <si>
    <t>De acuerdo con la programación realizada a inicio de año, y ajustada en II trimestre, el director ha realizado seguimiento semanal a la ejecución y calidad de los trámites catastrales, ello de la mano del funcionario que fungía como responsable de conservación hasta finales de julio, y post modernización hace las veces de control de calidad. Se tiene que al cierre del IV Trimestre se ejecutaron 18.475 trámites (terreno y oficina), lo que es el 96,05% de la meta propuesta para el año. Así mismo se tiene el reporte mensual de Producto No Conforme, el cual arroja que durante la vigencia 2021, no se generaron inconformidades en los productos generados. Soportes GCT 1 y GCT-1 y 4.</t>
  </si>
  <si>
    <t>Durante el el 2021 no se suscribieron convenios para formación o actualización catastral por parte de la DT NdS, por lo que no aplica el hacer seguimiento a los cronogramas de entrega de dichos procesos, pues son inexistentes. Sin meta o actividad asignada para el período. Tampoco vienen en ejecución de vigencias anteriores convenios de formación y/o actualización.</t>
  </si>
  <si>
    <t>Se realizaron reuniones quincenales de seguimiento entre el Director Territorial y el funcionario responsable del Área de Avalúos y Mercado Inmobiliario de la DT NdS, Arq. Juan Carlos Ávila Triviño, ello los días 15 y 29 de octubre, 16 y 30 de noviembre, y 15 de diciembre (funcionario de avalúos salió a vacaciones el 20 dic). Resaltándose que durante el IV Trimestre del 2021, no se nos requirieron trabajo valuatorios que se pudiesen ejecutar, por lo que en total en la vigencia se realizaron 5 avalúos. Se adjuntan como soportes Informe de Avalúos y Registros de asistencia a reuniones.</t>
  </si>
  <si>
    <t>En la programación establecida, así como en los compromisos funcionales del Responsable del Control de CALIDAD, se estableció que los trámites que se ejecuten deben priorizarse de acuerdo a su orden de radicación, salvo orden judicial (tutela, requerimiento restitución tierras, etc) u orden de ente de control (requerimiento ías), donde se debe dar prioridad a estas últimas. El seguimiento de la dirección, dado cambio de modernización, se dio en el IV trimestres en 25 oportunidades (se cargan correos soportes), donde se revisaba no solo el avance, sino la calidad y consistencia técnica. Soportes GCT 4 y GCT-1 y 4.</t>
  </si>
  <si>
    <t>Durante el IV trimestre del 2021 solo se suscribió un (1) contrato, el cual fue de mínima cuantía, tuvo inicio el 13 de diciembre y se ejecutó en el mismo mes. Por el lado de las OPS, se tienen que 5 de estas tuvieron finalización el 17 de agosto, por lo que de los 25 contratos que se tuvieron vigentes en el IV trimestre, y que le correspondió corte para informe, TODOS cuentan con sus respectivas actas de supervisión, las cuales además fueron colgadas en la plataforma SECOP II. Se cargan como evidencias un acta por cada contrato. 25 Soportes GCO-1</t>
  </si>
  <si>
    <t>El proceso contractual de Mínima Cuantía que se adelantó en el IV trimestre del 2021 en la DT NdS, necesario para el mantenimiento preventivo y correctivo del vehículo asignado, contó con sus debidos soportes como ECO, Condiciones, Análisis del Sector, etc, se realizó a través de la plataforma SECOP II; donde NO se presentaron observaciones. Se adjunta pantallazo de SECOP II donde se identifica su número, clasificación contractual (Mínima Cuantía), y demás datos contractuales, Soporte GCO-2.</t>
  </si>
  <si>
    <t>Tal y como se anunció el Contador Almacenista de la Territorial durante los meses del IV trimestre, realizó la verificación y conciliación relativa a los bienes devolutivos y de consumo que se encuentran en el Almacén de la Territorial, encontrando que no hubo perdida ni diferencia alguna entre los registros del sistema y la encontrado en físico. Se recuerda que durante el I trimestre de 2021 se había realizado el mismo ejercicio con idéntico resultado, por lo que se cumplió y sobrepasó la meta que era de 1 anual. Soporte GCO-3.</t>
  </si>
  <si>
    <t>Durante el IV trimestre del 2021, específicamente el 26 de octubre, se realizó inspección a la infraestructura física de la DT NdS, encontrándose que la observación reseñada en los anteriores trimestres, relativa a que se precisaba mantenimiento preventivo y correctivo de los aires acondicionados, fue superada dado la ejecución de la labor. Soporte GSA-2.</t>
  </si>
  <si>
    <t>Durante el trimestre comprendido entre el 1 de octubre y el 31 de diciembre del 2021, se emitieron 38 Registros Presupuestales en la DT Norte de Santander, siendo todos ellos controlados por el contador almacenista de la Territorial y el compañero Eymar Jimenez de la Subdirección Financiera y Administrativa (dado la ausencia de pagadora desde el 1 de octubre), en cuanto que los documentos que le soportaban fueran previos al comienzo de la ejecución del gasto. Es decir, no se emitió ningún RP que respaldara una ejecución ya iniciada al momento de su expedición. Como evidencia se adjuntan el RP 16121 que respaldó la nueva contratación, y dos más (49421 y 51321) escogidos a al azar de los contratos ya en ejecución desde trimestres anteriores. Ya en enero se posesionó nueva pagadora.</t>
  </si>
  <si>
    <t>El contador almacenista de la DT NdS (dado la ausencia de pagadora desde el 1 de octubre), cotejó mensualmente el movimiento de bancos con los informes de ventas y el informe de cartera por edades, identificando plenamente los ingresos recaudados mensualmente durante el IV trimestre del 2021. Soportes GFI-1 C2.</t>
  </si>
  <si>
    <t>El Contador Almacenista de la DT NdS (dado la ausencia de pagadora desde el 1 de octubre), realizó y reportó a la Subdirección Administrativa y Financiera, de forma mensual durante el IV trimestre del 2021, las conciliaciones bancarias pertinentes que arrojaron "Saldos Iguales"; es decir, el saldo en libros fue igual que el saldo en bancos, por lo que hubo plena coincidencia en los tres meses. Soporte GFI-4.</t>
  </si>
  <si>
    <t>Se atendieron durante el IV Trimestre por parte del equipo de Sistemas y Telecomunicaciones de la DT NdS los requerimientos de los funcionarios de la territorial, sobre programas o equipos que se encuentran bajo su tutela, manejo o responsabilidad; y se reportaron en la mesa de ayuda los incidentes y requerimientos que se presentaron sobre plataformas o programas administrados por la OIT de la Sede Central. Soportes SII-1.</t>
  </si>
  <si>
    <t>En el IV Trimestre del 2021, específicamente en noviembre, se solicitó a través de mesa de ayuda (GLP) un solo permiso para acceder a la base de datos Catastral, ello para una funcionaria posesionada a finales de octubre. Debemos recordar que en el III trimestre se había realizado una depuración total y reasignación de roles, dado la instalación de la Plataforma SIGBOY Catastro (Cobol 2.0). Soporte SII-3.</t>
  </si>
  <si>
    <t>Dado que el 19 de octubre se posesionó en calidad de provisional una funcionaria para el cargo de Responsable del Área Jurídica, Talento Humano y Adquisiciones de la DT NdS (cargo acéfalo desde 1 de febrero, con excepción del mes de julio), y que está recibió la debida capacitación los primeros días de noviembre, la territorial remitió en la oportunidad dada por la OAJ, debidamente diligenciados los formatos de Estado y Control de Procesos Judiciales, ello el 6 de diciembre para el corte 30 de noviembre, y el 22 de diciembre para corte 31 de diciembre. Soporte GJU-1 C1.</t>
  </si>
  <si>
    <t>El 14 de diciembre del 2021, mediante correo electrónico dirigido a la Subdirección de Talento Humano, la responsable del Área Jurídica, Talento Humano y Adquisiciones de la Territorial NdS, luego de rendir informe sobre unas actuaciones indagadas por la subdirectora de TH, eleva consulta a la abogada contratista de la subdirección, de orden jurídico - laboral, la cual le fue resuelta por la jurista vía telefónica. Soporte GJU-1. C2.</t>
  </si>
  <si>
    <t>La posesionada el 19 de octubre, responsable del Área Jurídica, Talento Humano y Adquisiciones de la Territorial NdS, fue contactada vía correo electrónico por la OAJ el 25 de octubre, ello para recibir capacitación en Procesos Judiciales, Comité de Conciliación, EKOGUI y Generalidades de la Gestión Judicial, situación que fue surtida el 3 de noviembre de forma satisfactoria. Soporte GJU-1. C3.</t>
  </si>
  <si>
    <t>Los formatos de Estado y Control de Procesos Judiciales fueron remitidos en la oportunidad otorgada por la OAJ, ello a través de correo electrónico del 6 de diciembre para el corte 30 de noviembre, y el 22 de diciembre para corte 31 de diciembre (Soporte GJU-1 C1). De igual forma en octubre (antes de la posesión de la nueva funcionaria), el Director continuaba TRABAJADO EN EQUIPO con la OAJ para dar respuesta a todos procesos judiciales, ello con abogados directos de la OAJ y con el soporte de informes y expedientes que se remiten de nuestra parte, ello para más de 2 procesos en el IV trimestre del 2021. Soporte GJU-2. C1.</t>
  </si>
  <si>
    <t>La posesionada el 19 de octubre, responsable del Área Jurídica, Talento Humano y Adquisiciones de la Territorial NdS, fue contactada vía correo electrónico por la OAJ el 25 de octubre, ello para recibir capacitación en Procesos Judiciales, Comité de Conciliación, EKOGUI y Generalidades de la Gestión Judicial, situación que fue surtida el 3 de noviembre de forma satisfactoria. Soporte GJU-1. C3. Así mismo, se ha recibido retroalimentación favorable de los formatos de Estado y Control de Procesos Judiciales remitidos con corte a 30 de noviembre y 31 de diciembre.</t>
  </si>
  <si>
    <t>Se realizaron las actividades programadas de acuerdo al plan aanual ambiental, soportado con las respectivas evidencias e informes presentados con el. y remitodo a sede central el dia 24-12-2021 al email gestion ambientas.</t>
  </si>
  <si>
    <t>1. La direccion territorial realizo 286 tramites de los cuales 42  obedecon a vigencias anteriores y 5 resoluciones con fines registrales  que se tramitaron de vigencias anteriores. En la prestacion  del servicio publico catastral por excepcion la direccion territorial cumplio con los estandares de produccion(calidad). 2. Durante este trimesttre se reitero la solicitud de disminucion de metas sin obtener respuesta alguna. 3. Se realizo plan de contingencia para evacuar saldos de años anteriores a peticion de la direccion general, sin haber recibido apoyo d ela sede central, sin embargo la direccion territorial realizo 286 tramites , los cuales 42 obedecen a vigencias anteriores y las 5 resoluciones con fines registrales que se tramitaron fueron de vigencias anteriores.</t>
  </si>
  <si>
    <t>El proceso de actualizacion catastral que se adelanta en el municipio de La Tebaida, se encuentra coordinado y ejecutado en su totalidad por la subdireccion de proyectos de la Sede Central, la cual no ha requerido ningun apoyo de la Direccion Territorial.</t>
  </si>
  <si>
    <t>Se atendio en los tiempos oportunos la realizaciòn de los avaluos comerciales de la ANT en el mes de diciembre y que fueron aprobados con el respectivo seguimiento en las comunicaciones via E-Mail enviadas. Igualmente se requirio la constancia de aprobaciòn de los avaluos comerciales e IVP via E-mail.</t>
  </si>
  <si>
    <t>Se realiza el cronograma de trabajo mensualizado y consolidado para el trimestre, enfatizando la evacuacion de los saldos de las vigencias anteriores, siguiendo las directrices de la Sede Central de no aumentar los saldos despues del mes de agosto ya que se iba a implementar la estrategia de evacuacion para alcanzar saldos en ceros.</t>
  </si>
  <si>
    <t>En las evidencias se observa que cada uno de los supervisores realiza el seguimiento y cargue de la  informacion de los contratos bajo su responsabilidad en el tiempo establecido. en la DT no se realizaron contratos de prestacion de servicios ni de adquisicion de bienes durante este periodo.</t>
  </si>
  <si>
    <t>En el trimestre no se adelanto proceso de contratacion alguna en la direccion territorial, por lo tanto este riesgo no aplico.</t>
  </si>
  <si>
    <t>Se realizo el respectivo control de los elementos y bienes, tanto devolutivos como de comsumo, registrando los rerspectivos movimientos.</t>
  </si>
  <si>
    <t>No se reporta informacion alguna con respecto al segumienbto de este riesgo, toda vez que en la solicitud del plan anual de adquisiciones para la vigencia 2021 no quedaron aprobados los objetos de mejora y mantenimieto de las intalaciones, antigua u nueva, por la no asignacion de presupuesto.</t>
  </si>
  <si>
    <t>Se realiza el control verificando el vencimiento de los pagos para la expedicion de los registros presupuestales.</t>
  </si>
  <si>
    <t>Se realizo el cruce de la informacion de ventas con la informacion de la cuenta del banco davivienda suministrada por la sede central y la informacion d elos datafonos verificando que la informacion sea consistente.</t>
  </si>
  <si>
    <t>Se realizaron las revisiones rerspectivas con las correspondientes conciliaciones bancarias, identificando los saldos y origen de los mismos.</t>
  </si>
  <si>
    <t xml:space="preserve">Se realiza seguimiento y atenciòn diaria a las solicitudes registradas en la mesa de servicios tecnologicos GPLI asiganadas a los tecnicos de nivel 1 de la territorial, con el objetivo de brindar el soporte de manera oportuna y seguimiento a los requerimientos escalados a niveles superiores de servicio de la sede central. </t>
  </si>
  <si>
    <t xml:space="preserve">La plataforma de gestiòn catastral implementada en la territorial es el Sistema Nacional Catastral - SNC, la cual posee una arquitectura de trabajo centralizada y controlada desde la sede central, es por esto que, todos los requerimientos de acceso a la misma se realizan a traves de la mesa de servicios tecnologicos GLPI y son atendidas por parte de los administradores. La meta registrada corresponde a numero de solicitudes de acceso a la plataforma en el periodo reportado. Este mismo procedimiento aplica para las demàs plataformas tecnologìcas como SIGAC y ERP. </t>
  </si>
  <si>
    <t>Se dio cumplimiento en el trimestre al control del estado de los procesos,  con la elaboracion de los respectivos informes y con el envio de la informacion a la oficina juridica de la sede central, como se observa en las evidencias anexas.</t>
  </si>
  <si>
    <t>En la direccion territorial no se ha visto la necesidad de soliictar conceptos tecnicos a los distintos procesos de la entidad, teniendo en cuenta que los procesos judiciales se encuentran en una etapa avanzada del proceso, en espera de fallo.</t>
  </si>
  <si>
    <t>Durante este periodo se participo de 2 convocatorias realizadas por la oficina juridica,  los temas de defensa judicial del instituto a traves de las tutelas y desacato asi como de argumentacion juridica.</t>
  </si>
  <si>
    <t>Teniendo en cuenta que ya no existe el tipo documental manual de procedimiento: Se realizo el respectivo control y seguimiento de acuerdo al manual de procedimiento en la plataforma EKOGUI y se remitio los primeros 5 dias de cada mes el informe de judiciales a la oficina juridica d ela sede central.</t>
  </si>
  <si>
    <t>Se realizaron dos capacitaciones de parte de la sede central, en defensa juridica (tutelas y desacatos)  asi como en argumentacion juridica.</t>
  </si>
  <si>
    <t>Mensualmente se envian los reportes del plan ambiental , el 05 de noviembre se envio el de octubre, en la evidencia se observa el envio de cada uno de ellos.</t>
  </si>
  <si>
    <t>En la direccion territorial se atendieron tramites de vigencias  anteriores y proceso de titulacion del departamento de choco.</t>
  </si>
  <si>
    <t>En el presente trimestre no se realizó convenios de actualización</t>
  </si>
  <si>
    <t>En el tercer trimestre del 2021 la Dirección Territorial Risaralda, se entregaron 8 avaluos en el tiempo establecido.</t>
  </si>
  <si>
    <t>Durante el trimestre se realizo el control de los tramites de acuerdo a los trámites.</t>
  </si>
  <si>
    <t>Los supervisores de cada uno d elos contratos elaboran el acta de supervision y se carga en la plataforma secoop ii.</t>
  </si>
  <si>
    <t>Para este trimestre no se realizaron contratos que se le hicieran observaciones, el tipo de contratacion que se realizo no la requeria.</t>
  </si>
  <si>
    <t>Se realizaron los controles con cada inventario.</t>
  </si>
  <si>
    <t>En el mes de noviembre se termino el contrato de arrendamiento de la bodega y plan de infraestrucutura no se necesito durante todo el año.</t>
  </si>
  <si>
    <t>Durante este trimestre se elaboraron 56 registros presupuestales.</t>
  </si>
  <si>
    <t>Todos los registros presupuestales son generados con fechas posteriores a las solicitudes de los pagos.</t>
  </si>
  <si>
    <t>Se elaboraron las conciliaciones bancarias por los meses de octubre, noviembre y diciembre de 2021.</t>
  </si>
  <si>
    <t>Durante el cuarto trimestre del año 2021, la Territorial Risaralda realizó seguimiento mediante el reporte generado del GLPI, con el fin de verificar el tiempo de respuesta de cada uno de los requerimientos y la identificación de casos no resueltos. Cerrados 681, en espera 25 y en curso 9.</t>
  </si>
  <si>
    <t>Durante este trimestre se creo un usuario nuevo en la base catastral COBOL , solicitado por la abogada especializada.</t>
  </si>
  <si>
    <t>Para el cuarto trimestre del 2021 se realizó la revisión dos veces por semana  del proceso administrativo que se encuentra asignado a la Abogada de la Territorial, el cual se ha verificado el estado por la página de la rama judicial de manera virtual. se evidencia el formato REVISION PROCESOS JUDICIALES.</t>
  </si>
  <si>
    <t>Durante este trimestre no se solicitaron conceptos juridicos.</t>
  </si>
  <si>
    <t>DURANTE ESTE PERIODO SE PARTICIPO EN UNA CAPACITACION</t>
  </si>
  <si>
    <t>Para el cuarto  trimestre del 2021 se realizó la revisión dos veces por semana  del proceso administrativo que se encuentra asignado a la Abogada de la Territorial, el cual se ha verificado el estado por la página de la rama judicial de manera virtual. se evidencia el formato REVISION PROCESOS JUDICIALES.</t>
  </si>
  <si>
    <t xml:space="preserve">La dirección Territorial Santander desarrollo satisfactoriamente el plan de trabajo ambiental 2021 el cual se compone por cuatro (4) programas: P. uso eficiente del agua, P. uso eficiente energía, P. gestión integral de residuos y P. consumo sostenible. Del cual, se evidencia el cumplimiento de la entrega en los tiempos establecidos atreves de correo electrónico a los señores orlando.maya@igac.gov.co marcelapuentes@igac.gov.co. </t>
  </si>
  <si>
    <t>Durante el cuarto trimestre se logró realizar 6021 trámites y 537 pendientes por contabilizar del tercer trimestres. Se adjunta cronograma con lo programado con lo ejecutado. Igualmente, lo tramitado mes a mes. Se tiene una ejecución baja en cuanto a metas de terreno debido a que la asignación presupuestal para el proceso de Conservación es mínima, y las comisiones de terreno de igual forma; tramitaron 1389 de terreno y 4632 de oficina del trimestre; mas las 537 pendientes por contabilizar del tercer trimestre</t>
  </si>
  <si>
    <t>Durante el cuarto trimestre no se suscribieron y/o presentaron procesos de formación y actualización catastral en la Territorial Santander.</t>
  </si>
  <si>
    <t>Se han emitido constantemente correos de seguimiento y entrega de información para la elaboración de los avalúos comerciales requeridos por la URT, de igual forma se elaboraron  19 avalúos, los cuales fueron entregados en la fecha establecida a la URT.  Por otra parte, se entregó a sede central el estudio de índices de  valoración predial en el que se elaboraron  (199) avalúos comerciales que fueron remitidos y aprobados en las fechas establecidas</t>
  </si>
  <si>
    <t>Se han atendido las peticiones de acuerdo al proceso de radicación y asignación en el SIGAC de lo cual se adjunta cronograma con lo programado con lo ejecutado. Igualmente, lo tramitado mes a mes. Se tiene una ejecución baja en cuanto a metas de terreno debido a que la asignación presupuestal para el proceso de Conservación es mínima, y las comisiones de terreno de igual forma. Durante el cuarto trimestre se tramitaron 1389 de terreno y 4632 de oficina del trimestre; mas las 537 pendientes por contabilizar del tercer trimestre.</t>
  </si>
  <si>
    <t xml:space="preserve">El supervisor realiza las correspondientes actas de supervisión y realiza los actos pertinentes en SECOP 2. Durante el cuarto trimestre se realizó supervisión a los contratos presentados por los contratistas y fueron aprobados mediante acta de supervisión y cargadas a la plataforma SECOP 2. Contratos desde el 2684 al 2688_x000D_
</t>
  </si>
  <si>
    <t>Durante el cuarto trimestre del año en curso se realizaron 3 procesos de Contratación. Procesos publicados en el SECOP 2 de la siguiente manera  :CD-964-2021-SDR, CD-1014-2021-SDR, CD-1015-2021-SDR, MC-1074-2021-SDR</t>
  </si>
  <si>
    <t>Durante el trimestre se realizó la conciliación mensual de los elementos de consumo y devolutivos almacenados en la bodega de la territorial, realizando la verificación y conteo físico vs las existencias registradas en el módulo ERP SAE Y SAI. Referente a los elementos de consumo a final del trimestre no se registra ninguna diferencia. En cuanto a los elementos devolutivos, se registran faltantes, los cuales corresponden a los bienes que no fueron encontrados en bodega a mi fecha de posesión en el cargo, información ya reportada al director territorial, talento humano y oficina de control interno. Igualmente se registran sobrantes por elementos almacenados en la bodega durante mi ausencia por incapacidad, así como elementos susceptibles de bajas, situaciones ya informadas al director terri</t>
  </si>
  <si>
    <t>Durante el cuarto trimestre de 2021, se estuvo a la espera del mantenimiento correctivo de las UPS de la dirección territorial Santander a cargo de la Dirección de Tecnología de la Información y comunicaciones en sede central  con el fin de realizar el cambio de baterías. De este tema se habló telefónicamente con el electricista Leonardo Lizarazo de sede central el día 04 de enero de 2022, debido a las fallas eléctricas que se vienen presentando en la sede, quien indico que haría la trazabilidad de los problemas acaecidos . Así mismo se está a la espera de la respuesta por parte de la sede central del mantenimiento preventivo y correctivo de los aires acondicionados del edificio de la territorial.</t>
  </si>
  <si>
    <t>Se han realizado oportunamente los registros presupuestales contables y de tesorería, de acuerdo a las solicitudes enviadas a la oficina de Tesorería. De lo cual, se puede evidenciar en los registros de SIIF Nación, durante los meses de Octubre, Noviembre y Diciembre de 2021.</t>
  </si>
  <si>
    <t>Durante los meses de Octubre, Noviembre y Diciembre de 2021 se verificó el 100% de los movimientos de Bancos con los informes de ventas, evidencia listado de movimiento de bancos, informes de ventas, informe de cartera por edades y comunicaciones electrónicas.</t>
  </si>
  <si>
    <t>Se verificó mensualmente la información de los extractos bancarios contra el reporte del libro auxiliar de bancos del SIIF Nación. Entregable contabilidad Registros de depuración de saldos y Conciliaciones bancarias realizadas.</t>
  </si>
  <si>
    <t>Se han presentado durante el tercer trimestre 55 solicitudes a travez de la plataforma GLPI dentro del termino de respuesta.</t>
  </si>
  <si>
    <t>Se establece control en crear usuarios de acceso al aplicativo cobol.  De acuerdo a las autorizaciones y aprobaciones dadas por la dirección.</t>
  </si>
  <si>
    <t xml:space="preserve">Se realiza control semanal a los procesos judiciales.  Se han intervenido judicialmente en los siguientes procesos: _x000D_
Noviembre: Radicado: 68001333300120210004800, intervención proceso. _x000D_
Diciembre: Radicado: 68001233300020210082400; Acción de cumplimiento, contestación de demanda. _x000D_
Los procesos judiciales que cursan a fecha 31 de diciembre de 2021 son 23. Todos activos y en constante revisión._x000D_
</t>
  </si>
  <si>
    <t>Durante el cuarto trimestre se ha realizado 3 solicitudes de conceptos técnicos</t>
  </si>
  <si>
    <t>Se realizaron 5 reuniones, entre las cuales: _x000D_
Capacitación jurídica 03-11-202 _x000D_
Capacitación sigep 04-11-2021 _x000D_
Capacitación talento humano 17-11-2021</t>
  </si>
  <si>
    <t xml:space="preserve">Se realiza control semanal a los procesos judiciales.  Se diligencia mensualmente Formato ¨Control de estado de procesos judiciales¨ vigente y se envía a la oficina jurídica en sede central                                                  Se han intervenido judicialmente en los siguientes procesos: _x000D_
Noviembre: Radicado: 68001333300120210004800, intervención proceso. _x000D_
Diciembre: Radicado: 68001233300020210082400; Acción de cumplimiento, contestación de demanda. _x000D_
Los procesos judiciales que cursan a fecha 31 de diciembre de 2021 son 23. Todos activos y en constante revisión._x000D_
</t>
  </si>
  <si>
    <t xml:space="preserve">Se realizaron 5 reuniones, entre las cuales:  _x000D_
Capacitación jurídica 03-11-202 _x000D_
Capacitación sigep 04-11-2021 _x000D_
Capacitación talento humano 17-11-2021_x000D_
</t>
  </si>
  <si>
    <t xml:space="preserve">EN EL CUARTO TRIMESTRE 2021, LA TERRITORIAL REALIZO LAS ACTIVIDADES PROGRAMADAS EN EL PLAN DE TRABAJO AMBIENTAL </t>
  </si>
  <si>
    <t>EN EL SEGUIMIENTO AL CUARTO TIRMESTRE LA TERRITORIAL ATENDIO LAS SOLICITUDES DE ACUERDO A LAS PROGRAMACIONES ESTABLECIDAS, DEL TOTAL DE SOLICITUDES RECIBIDAS EN EL TRIMESTRE  8.545  SE ATENDIERON 8.411 REPRESENTANDO EL 98.43%, se cierra la viegencia con un total de recibidas de 16.606 y tramitadas y finalizadas de 15.522 reflejando un 93.17% de ejecución con respecto a lo recibido.  Analizando la ejecución con respecto a las metas establecidas para la Territorial  que fue de 10.728 y lo tramitado fue de 15.522 se alcanzo el 144.69%. De los cuales oficina  11.006 tramitadas/5789 meta  = 190.11%     y Terreno  4.516 tramitadas/4.939 meta = 91.43%</t>
  </si>
  <si>
    <t>EN EL CUARTO TRIMESTRE DE 2021, LA TERRITORIAL NO REALIZO PROCESOS DE ACTUALIZACION DE LA FORMACION CATASTRAL, POR LO ANTERIOR NO SE CARGAN EVIDENCIAS EN EL SEGUIMIENTO.</t>
  </si>
  <si>
    <t>PARA EL CUARTO TRIMESTRE 2021 SE PROGRAMARON 12 AVALUOS , SE EJECUTARON  17 CUMPLIENTO LO PROGRAMADO Y DANDO TRAMITE A SALDOS QUE SE ARRASTRAN DE MESES ANTERIORES .</t>
  </si>
  <si>
    <t>DURANTE EL SEGUIMIENTO DEL IV TRIMESTRE 2021, LA TERRITORIAL REALIZA EL CONTROL SEMANAL DE LOS TRAMITES DEL PROCESO DE CONSERVACION CATASTRAL A FIN DE ATENDER LAS SOLICITUDES DE ACUERDO A SU RECEPCION, SE RECIBIERON EN EL TRIMESTRE 8.545 Y SE TRAMITARON 8.411  DE LAS CUALES DE TERRENO FUERON 3.081 Y DE OFICINA 5.330</t>
  </si>
  <si>
    <t>DURANTE EL SEGUIMIENTO DEL CUARTO TRIMESTRE DE 2021, LOS SUPERVISORES DE LA TERRITORIAL, REALIZARON LAS ACTIVIDADES DE CONTROL A CADA CONTRATISTA, APROBARON LAS 61 ACTAS, REVISARON EL CARGUE EN EL APLICATIVO SECOP II Y DEMAS CONTROLES PARA EL PAGO A CONTRATISTAS</t>
  </si>
  <si>
    <t>DURANTE EL CUARTO TRIMESTRE DE 2021, LA TERRITORIAL NO REALIZO CONTRATOS QUE HAYAN SIDO OBJETO DE OBSERVACIONES EN LA PLATAFOMRA SECOP II, POR LO ANTERIOR NO SE CARGAN EVIDENCIAS AL CONTROL OBJETO DE SEGUIMIENTO.</t>
  </si>
  <si>
    <t>EN E SEGUIMIENTO A LOS RIESGOS EN EL IV TRIMESTRE 2021, SE EVIDENCIA QUE EL CONTADOR ALMACENISTA DE LA TERRITORIAL GENERA LOS INFORMES MENSUALMENTE DE LOS BIENES EN BODEGA Y REALIZA LA REVISION CON LOS ELEMENTOS FISICOS PARA DETERMINAR SI EXISTEN DIFERENCIAS, DE IGUAL REALIZA LOS MOVIMIENTOS DE ENTRADA Y ENTREGA DE ELEMENTOS A FUNCIONARIOS Y CONTRATISTAS DE ACUERDO A LAS SOLICITUDES QUE SE PRESENTAN.</t>
  </si>
  <si>
    <t>DURANTE EL CUARTO CUATRIMESTRE 2021, LA TERRITORIAL SE ENCUENTRA EJECUTANDO EL CONTRATO DE MANTENIMIENTO DE LOS AIRES ACONDICIONADOS APROBADOS EN EL PLAN DE INFRAESTRUCTURA Y OBRAS MENORES ENVIADO A LA SEDE CENTRAL</t>
  </si>
  <si>
    <t>EN EL CUARTO TRIMESTRE DE 2021, EL PAGADOR DE LA TERRITORIAL CONTINUA APLICANDO  LOS CONTROLES AL MOMENTO DE EXPEDIR UN CRP, VERIFICANDO LA FECHA DE CADA DOCUMENTO SOPORTE QUE REQUIERE LA GENERACION DE DICHO COMRPOMISO, EN EL TRIMESTRE SE ELABORARON 48 CERTIFICADOS QUE VAN DEL 10621 AL 15321, EN LA RELACION QUE SE ANEXA COMO EVIDENCIA HAY QUE TENER EN CUENTA QUE LOS CRPS CORRESPONDIENTES A PAGO DE NOMINA, PRIMA DE SERVICIOS Y APORTES SE GENERA UN SOLO CRP Y ESTE NUMERO SE REPITE  POR CADA EMPLEADO Y POR CADA ENTIDAD EN SEGURIDAD SOCIAL (SALUD, PENSION, ARL).</t>
  </si>
  <si>
    <t>DURANTE EL SEGUIMIENTO DEL CUARTO TRIMESTRE DE 2021, EL AREA FINACIERA TANTO EL CONTADOR COMO EL PAGADOR CONTINUAN LLEVANDO A CABO LA REVISION DE LOS INGRESOS DE LA TERRITORIAL GENERADOS EN EL CIG CONTRA LOS REPORTES DE BANCOS ENVIADOS POR LA SEDE CENTRAL CON EL FIN DE VERIFICAR E IDENTIFICAR QUE TODO LO QUE HALLA INGRESADO ESTE DEBIDAMENTE CONTABILIZADO Y SOPORTADO.</t>
  </si>
  <si>
    <t>DURANTE EL SEGUIMIENTO DEL CUARTO TRIMESTRE DE 2021, SE EVIDENCIA QUE MENSUALMENTE EL PAGADOR Y CONTADOR DE LA TERRITORIAL, REGISTRAN OPORTUNAMENTE LOS INGRESOS RECIBIDOS, ASI COMO LOS PAGOS Y RECAUDOS Y REALIZAN LA RESPECTIVA CONCILIACION BANCARIA E IDENTIFICA LAS PARTIDAS QUE SE PRESENTAN EN CADA REGISTRO.</t>
  </si>
  <si>
    <t>DURANTE EL TERCER TRIMESTRE DE 2021, EL INGENIERO DE SISTEMAS DE LA TERRITORIAL, GENERA LOS INFORMES Y ANALIZA EL COMPORTAMIENTO DE LAS SOLICITUDES CARGADAS EN EL APLICATIVO GLPI , EN EL PERIODO SE RECIBIERON 159 SOLICITUDES DE LAS CUALES SE ATENDIERON EN EL TIEMPO 1144,  FUERON ATENDIDAS FUERA DEL TIEMPO 14 Y 1 ESTA EN CURSO POR RESOLVER.</t>
  </si>
  <si>
    <t>DURNTE EL CUARTO TRIMESTRE DE 2021, ESTE CONTROL NO SE APLICA EN LA TERRITORIAL, YA QUE SE VIENE TRABAJANDO CON EL SISTEMA NACIONAL CATASTRAL (SNC), POR LO ANTERIOR NO SE CARGAN EVIDENCIAS PARA DICHO CONTROL.</t>
  </si>
  <si>
    <t>EN EL CUARTO TRIMESTRE DE 2021, EN EL AREA JURIDICA DE LA TERRITORIAL SE CONTINUAN LLEVANDO A CABO EL SEGUIMIENTO, CONTROLANDO LOS PROCESOS JUDICIALES Y DILIGENCIANDO EL FORMATO ESTABLECIDO PARA ELLO, EN LA TERRITORIAL HAY 6 PROCESOS.</t>
  </si>
  <si>
    <t>EN EL CUARTO CUATRIMESTRE DE 2021, EL AREA JURIDICA SOLICITA A TRAVES DE EMAIL UN (1) CONCEPTO TECNICO PARA RESPONDER UNA (1) TUTELA</t>
  </si>
  <si>
    <t>LA ABOGADA ASISTIO A LA CAPACITACION  VIRTUAL SIGEP II CONVOCADA POR LA dOCTORA MARIA VICTORIA MOLINA A TRAVES DE CORREO ELECTRONICA POR LA PLATAFORMA TEAMS, Y ASISTIO A LA REUNION INFORME DE TUTELAS 2021 TAMBIEN POR LA PLATAFORMA TEAMS</t>
  </si>
  <si>
    <t>EL AREA JURIDICA DE LA TERRITORIAL REALIZA EL SEGUIMIENTO Y CONTROL DE LOS PROCESOS JUDICIALES, DILIGENCIA EL FORMATO ESTABLECIDO PARA ELLO Y REALIZA EL INFORME CONSOLIDADO CON EL ESTADO DE LOS PROCESOS.</t>
  </si>
  <si>
    <t xml:space="preserve">Se sigue cumpliendo con las directrices de sede central en temas ambientales a corde a la matriz implementada. </t>
  </si>
  <si>
    <t>Se programa mensualmente las actividades catastrales. El SNC sigue afectando el rendimiento de las actividades y en el mes de diciembre se presenta un hecho atipico que entorpece la programacaion del mes.</t>
  </si>
  <si>
    <t xml:space="preserve">La sede central no gestiono el retiro de esta meta de actualizacion y como se eveidencia en los seguimientos anteriores el control no lo lleva la territorial. </t>
  </si>
  <si>
    <t xml:space="preserve">La territorial no cuenta con profesional de avaluos y los comites que se realizan lo hacen entre el control de calidad de avaluos de la territorial y la sede central. </t>
  </si>
  <si>
    <t>Las actividades se proyectan acorde al personal disponible, la complejidad del caso y las inconsistencias que genera el SNC.</t>
  </si>
  <si>
    <t>Con corte a diciembre 30 se ejecutaron en la territorial 31 contratos.</t>
  </si>
  <si>
    <t>En el proceso de contratacion de adecuaciones locativas se presentaron observaciones por parte de los oferentes.</t>
  </si>
  <si>
    <t>En el trimestre se realiza el respectivo control a los movimientos de los elementos de consumo y devolutivos.</t>
  </si>
  <si>
    <t>Se realiza contrato para la intervencion de la placa del edificio y la intervencion del 4 y 3 piso.</t>
  </si>
  <si>
    <t>Se realizan en SIIF 99 registros presupuestales acorde a la normatividad vigente.</t>
  </si>
  <si>
    <t xml:space="preserve">Mensualmente se genera reporte de ingresos propios en la territorial. </t>
  </si>
  <si>
    <t>Mensualmente se realiza la respectiva conciliacion bancaria a las cuentas de la territorial.</t>
  </si>
  <si>
    <t xml:space="preserve">En el trimestre se recibieron y cerraron 291 incidencias en la territorial. </t>
  </si>
  <si>
    <t>En el trimestre se recibieron y atendieron 7 solicitudes de creacion de usuarios.</t>
  </si>
  <si>
    <t>Acorde a las directrices se realiza el seguimiento periodico.</t>
  </si>
  <si>
    <t xml:space="preserve">Se atiende las consultas generadas pos funcionarios y contratistas en temas afines al IGAC. </t>
  </si>
  <si>
    <t xml:space="preserve">Se participa en las convocatorias de sede central acorde a la programacion recibida. </t>
  </si>
  <si>
    <t xml:space="preserve">Se cumple con la directriz de seguimiento a proesos judiciales en la territorial. </t>
  </si>
  <si>
    <t xml:space="preserve">Se participa en las convocatorias realizadas por la oficina juridica de la sede central. </t>
  </si>
  <si>
    <t xml:space="preserve">Durante el ùltimo periodo de 2021, en la DT Valle se verifica el cumplimiento trimestral de las actividades contempladas en las Matrices ambientales realizando el reporte respectivo. </t>
  </si>
  <si>
    <t>Durante el IV trimestre de 2021  se adelantaron actividades y programaciones que permitieron atender trámites catastrales, dando prioridad a los mas antiguos.</t>
  </si>
  <si>
    <t xml:space="preserve">En el IV trimestre de 2021 no se ha dado inicio a ningún convenio, aunque se han adelantado reuniones y acercamientos para validar interés con varios municipios. </t>
  </si>
  <si>
    <t>Para el IV trimestre se realizaron 8  avaluos de la sede Territorial Valle, Rio frio 2 avaluos, Dagua 2 avaluos, Ginebra 2 avaluos y Bolivar 2 avaluos, de los 8 avaluos 4 se encuentran en proceso de control de calidad en sede central.</t>
  </si>
  <si>
    <t>Durante el IV trimestre de 2021, en la DT Valle se atienden los trámites catastrales dando prioridad a los mas antiguos.</t>
  </si>
  <si>
    <t xml:space="preserve">Durante el IV trimestre del 2021, los supervisores de los contratos revisaron el informe de actividades presentado por los contratistas, aprobaron y se adelantó el trámite del pago correspondiente. </t>
  </si>
  <si>
    <t>En el IV trimestre se  presento una observacion al Contrato 2895 en el cual se dio una modificación por una observaciones de los proponentes.</t>
  </si>
  <si>
    <t>Durante el IV trimestre de 2021, en la DT Valle se realizó inventario de los elementos y bienes almacenados en la bodega, generando un informe de la conciliación de los registros en el sistema frente a los físicos</t>
  </si>
  <si>
    <t>En el IV trimestre se hicieron reparaciones y adecuaciones locativas en la sede territorial del Valle - Cali, conforme al las condiciones adjuntas, al contrato y al acta de recibo a satisfaccion de la obra.</t>
  </si>
  <si>
    <t>Durante el IV  trimestre de 2021 en la DT VAlle se verifico la fecha de los documentos soporte de los reqistros presupuestales  y se realizaron oportunamente los registros financieros.</t>
  </si>
  <si>
    <t>Durante el IV trimestre de 2021 en la DT VAlle se verifico el movimientos de bancos , ventas , La territorial no tiene cartera pendiente de cobro</t>
  </si>
  <si>
    <t xml:space="preserve">Durante el iV trimestre de 2021 en la DT Valle se verificó la información de los extractos bancarios contra el libro de bancos. </t>
  </si>
  <si>
    <t xml:space="preserve">Durante el IV  trimestre de 2021 en la DT Valle se registraron 99 solicitudes de las cuales se cerraron en su totalidad. </t>
  </si>
  <si>
    <t xml:space="preserve">Durante el IV trimestre del 2021 no se generaron las solicitudes de permiso nuevos de acceso a las bases de datos de Cobol a través de correo electrónico del director territorial, sin embargo se ajustaron algunos permisos de usuarios existentes._x000D_
</t>
  </si>
  <si>
    <t>Durante el IV trimestre de 2021 en la DT Valle se realiza control judicial presencial o virtual a los procesos judiciales.</t>
  </si>
  <si>
    <t>Durante el IV trimestre de 2021 no se presentó solicitud de conceptos técnicos.</t>
  </si>
  <si>
    <t>Durante el IV Trimestre se realizo la socialización y Generalidades Gestión Judicial: Procesos Judiciales, Revisión.</t>
  </si>
  <si>
    <t>No se presentaron solicitudes de conceptos tècnicos</t>
  </si>
  <si>
    <t>Durante el IV trimestre de 2021 en la DT VAlle se realizó seguimiento y control judicial  con la finalidad de vigilar y controlar las actuaciones judiciales.</t>
  </si>
  <si>
    <t>Durante el IV trimestre, la abogada de la DT Valle realizo seguimiento con la finalidad de controlar la gestión judicial de los procesos en curso.</t>
  </si>
  <si>
    <t>Concepto OCI Cuarto Tri 1</t>
  </si>
  <si>
    <t>Observación OCI Cuarto Tri 1</t>
  </si>
  <si>
    <t>Aprobación OCI Cuarto Tri 2</t>
  </si>
  <si>
    <t>Observación OCI Cuarto Tri 2</t>
  </si>
  <si>
    <t>Aprobación OCI Cuarto Tri 3</t>
  </si>
  <si>
    <t>Observación OCI Cuarto Tri 3</t>
  </si>
  <si>
    <t>Aprobación OCI Cuarto Tri 4</t>
  </si>
  <si>
    <t>Observación OCI Cuarto Tri 4</t>
  </si>
  <si>
    <r>
      <t xml:space="preserve">El responsable asignado en la Oficina Asesora de Planeación (OAP) realiza seguimiento mensual al plan de adquisiciones de la entidad, verificando el grado de cumplimiento en la programación del mismo y presentando el seguimiento en el Comité Institucional de Gestión y Desempeño. En caso de que se presenten variaciones con lo proyectado se generan alertas a los ordenadores del gasto. 
</t>
    </r>
    <r>
      <rPr>
        <b/>
        <sz val="9"/>
        <rFont val="Arial"/>
        <family val="2"/>
      </rPr>
      <t xml:space="preserve">Evidencia: </t>
    </r>
    <r>
      <rPr>
        <sz val="9"/>
        <rFont val="Arial"/>
        <family val="2"/>
      </rPr>
      <t>Acta de Comité de Gestión y desempeño reflejando el seguimiento del plan y/o alertas a los ordenadores del gasto (si aplica)</t>
    </r>
  </si>
  <si>
    <t>Se observa seguimiento al Plan de Adquisiciones de la entidad y la presentación del seguimiento en el Comité Institucional de Gestión y Desempeño con el acta No. 12 de 17/12/2021 (revisa la ejecución presupuestal de la entidad y la ejecución de metas PND a noviembre), acta No. 13 del 30/12/2021 (verifica ejecución presupuestal de la entidad, PEI2022, PETI2022, matriz de riesgos 2022 entre otros temas) y acta 14 del 31/12/2021 (Aprobación Plan anual Adquisiciones 2022 y el POAI 2022).</t>
  </si>
  <si>
    <r>
      <t xml:space="preserve">El responsable asignado en la Oficina Asesora de Planeación (OAP) realiza seguimiento al cumplimiento de presupuesto de inversión y metas institucionales por parte de los responsables, a través del envío de alertas mensualmente por correo electrónico. En caso de que se presenten novedades en el cumplimiento, se realiza monitoreo al responsable de su ejecución para generar acciones tendientes a completar las metas proyectadas. 
</t>
    </r>
    <r>
      <rPr>
        <b/>
        <sz val="9"/>
        <rFont val="Arial"/>
        <family val="2"/>
      </rPr>
      <t>Evidencias:</t>
    </r>
    <r>
      <rPr>
        <sz val="9"/>
        <rFont val="Arial"/>
        <family val="2"/>
      </rPr>
      <t xml:space="preserve"> Correo con las alertas de cumplimiento de presupuesto de inversión y metas institucionales remitidas al ordenador del gasto.</t>
    </r>
  </si>
  <si>
    <t>Se verifican 5 correos electrónicos del 30/11/2021 en los que se generan alertas sobre los lineamientos para el reporte de avance de los indicadores PND, dirigidos a Catastro, Informática y Gestión de Información Geográfica, entre otros.</t>
  </si>
  <si>
    <r>
      <t xml:space="preserve">El responsable asignado en la Oficina Asesora de Planeación aprueba a través de correo electrónico la viabilidad generada en el sistema SIIF por parte del área solicitante, cada vez que sea requerida, para garantizar la disponibilidad de recursos en el presupuesto de inversión, rechazando en caso de que no se cuenten con los recursos suficientes, la información no coincida con el proyecto o no esté programado en el plan anual de adquisiciones. 
</t>
    </r>
    <r>
      <rPr>
        <b/>
        <sz val="9"/>
        <rFont val="Arial"/>
        <family val="2"/>
      </rPr>
      <t>Evidencia:</t>
    </r>
    <r>
      <rPr>
        <sz val="9"/>
        <rFont val="Arial"/>
        <family val="2"/>
      </rPr>
      <t xml:space="preserve"> Correo de aprobación de la viabilidad generada</t>
    </r>
  </si>
  <si>
    <t>Se verifica ejecución de la actividad mediante los 17 correos de solicitud y aprobación de CDP aportados como evidencia. A manera de muestra se citan los siguientes: correo electrónico del 26/11/2021 (solicitud y aprobación CDP Agrología), correo electrónico 13/10/2021 (solicitud y aprobación CDP comisión Dron Cundinamarca, Tolima, Quindío y Boyacá solicitado por Gestión Información Geográfica) y el correo del 13/10/2021 (solicitud y aprobación CDP para comisión Sur de Bolívar realizada por la Subdirección de Cartografía y Geodesia).</t>
  </si>
  <si>
    <r>
      <t xml:space="preserve">El responsable asignado en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 
</t>
    </r>
    <r>
      <rPr>
        <b/>
        <sz val="9"/>
        <rFont val="Arial"/>
        <family val="2"/>
      </rPr>
      <t xml:space="preserve">
Evidencia:</t>
    </r>
    <r>
      <rPr>
        <sz val="9"/>
        <rFont val="Arial"/>
        <family val="2"/>
      </rPr>
      <t xml:space="preserve"> Informe de gestión consolidado y entregado por la OAP con la información entregada por el responsable y/o correos electrónicos enviados por la Oficina Asesora de Planeación para la alineación con el informe de gestión.</t>
    </r>
  </si>
  <si>
    <t>Sin meta asignada en el cuarto trimestre</t>
  </si>
  <si>
    <r>
      <t xml:space="preserve">El responsable asignado en la Oficina Asesora de Planeación valida las solicitudes de creación o actualización de proyectos de inversión generadas por parte de los formuladores de proyecto en el sistema de información dispuesto por el DNP, realizando el rechazo en caso de que no sea viable la actualización y devolviendo al solicitante, cada vez que sea requerido. De otro modo, si se aprueba, se indica a través de correo electrónico cuando el proyecto se envía para viabilidad.
</t>
    </r>
    <r>
      <rPr>
        <b/>
        <sz val="9"/>
        <rFont val="Arial"/>
        <family val="2"/>
      </rPr>
      <t xml:space="preserve">
Evidencias: </t>
    </r>
    <r>
      <rPr>
        <sz val="9"/>
        <rFont val="Arial"/>
        <family val="2"/>
      </rPr>
      <t xml:space="preserve">Pantallazos del control de formulación técnica y/o fichas EBI actualizadas para conocer la aceptación o rechazo de la propuesta de actualización del proyecto. </t>
    </r>
  </si>
  <si>
    <t>Se verifica la ejecución de la actividad mediante la Ficha EBI- SUIFP del Proyecto Actualización y Gestión Catastral Nacional, Programa 0404 Levantamiento, Actualización y Administración de la Información Catastral. Se cumple con producto esperado.</t>
  </si>
  <si>
    <r>
      <t xml:space="preserve">El responsable asignado en la Oficina Asesora de Planeación (OAP) revisa anualmente la articulación del marco estratégico del IGAC frente a los planes, metas y proyectos de inversión vigentes,
comunicando esta información por cualquiera de los medios internos establecidos por la entidad a las áreas u oficinas responsables de proyectos, para su identificación y apropiación.  En caso de que se presenten novedades en el envío de estas comucaciones, se utilizaran medios alternativos para dar a conocer la articulación del marco estratégico. 
</t>
    </r>
    <r>
      <rPr>
        <b/>
        <sz val="9"/>
        <rFont val="Arial"/>
        <family val="2"/>
      </rPr>
      <t xml:space="preserve">
Evidencia:</t>
    </r>
    <r>
      <rPr>
        <sz val="9"/>
        <rFont val="Arial"/>
        <family val="2"/>
      </rPr>
      <t xml:space="preserve"> Comunicaciones, piezas gráficas, publicaciones realizadas y/o registros de asistencia; y Registro de los medios alternativos utilizados (si aplica).</t>
    </r>
  </si>
  <si>
    <t>Sin meta para el trimestre.</t>
  </si>
  <si>
    <r>
      <t xml:space="preserve">El responsable asignado en la Oficina Asesora de Planeación verifica previamente el reporte de información que se va a cargar en los aplicativos internos y externos de competencia del proceso de Direccionamiento Estratégico y Planeación, por parte del enlace o líder de proceso responsable, realizando el respectivo cierre y notificando al Jefe de la OAP con el fin de garantizar que fue verificado el contenido y su consistencia. En caso de identificar inconsistencias o falencias en el reporte, se realiza contacto a través de correo electrónico con el enlace o líder de proceso responsable para corregir la información.  
</t>
    </r>
    <r>
      <rPr>
        <b/>
        <sz val="9"/>
        <rFont val="Arial"/>
        <family val="2"/>
      </rPr>
      <t xml:space="preserve">
Evidencia: </t>
    </r>
    <r>
      <rPr>
        <sz val="9"/>
        <rFont val="Arial"/>
        <family val="2"/>
      </rPr>
      <t>Correo electrónico con la notificación de cierre de periodo y/o correo electrónico para corregir información (Si aplica).</t>
    </r>
  </si>
  <si>
    <t>Se verificaron 5 correos sobre observaciones a los reportes de avance indicadores PND, de los cuales se citan a manera de muestra los correos electrónicos de fecha 09/12/2021 (Avance indicadores corte noviembre 2021 Cartografía), correo del 07/12/2021 (Reporte indicador SINERGIA noviembre 2021Dirección de Investigación y Prospectiva) y correo del 10/12/2021 (Avance indicadores corte noviembre 2021 Dirección de Tecnologías de la Información y Comunicaciones).</t>
  </si>
  <si>
    <r>
      <t xml:space="preserve">El responsable en la Oficina Asesora de Planeación verifica anualmente el reporte de usuarios activos en los aplicativos internos y externos de competencia del proceso de Direccionamiento Estratégico y Planeación,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 
</t>
    </r>
    <r>
      <rPr>
        <b/>
        <sz val="9"/>
        <rFont val="Arial"/>
        <family val="2"/>
      </rPr>
      <t xml:space="preserve">
Evidencia: </t>
    </r>
    <r>
      <rPr>
        <sz val="9"/>
        <rFont val="Arial"/>
        <family val="2"/>
      </rPr>
      <t xml:space="preserve">Reporte de usuarios registrados en los aplicativos de competencia del proceso de Direccionamiento Estratégico y Planeación, verificado por el responsable de la OAP. </t>
    </r>
  </si>
  <si>
    <t>Se observa ejecución de la depuración de usuarios en los aplicativos de competencia del proceso a través de 5 pantallazos aportados como evidencia sobre autorizaciones de funcionarios.</t>
  </si>
  <si>
    <r>
      <t xml:space="preserve">El responsable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t>
    </r>
    <r>
      <rPr>
        <b/>
        <sz val="9"/>
        <rFont val="Arial"/>
        <family val="2"/>
      </rPr>
      <t xml:space="preserve">
Evidencia: </t>
    </r>
    <r>
      <rPr>
        <sz val="9"/>
        <rFont val="Arial"/>
        <family val="2"/>
      </rPr>
      <t>Correo electrónico de Visto Bueno de la OAP para el cargue en SINERGIA o Correo electrónico de notificación de cargue por el responsable.</t>
    </r>
  </si>
  <si>
    <t>Se observa cumplimiento de la actividad con los correos electrónicos aportados, así: Aprobación SINERGIA indicador DIP (30/11/2021), Aprobación SINERGIA indicadores Catastro (30/11/2021), aprobación SINERGIA indicadores DGIG (31/10/2021), aprobación SINERGIA indicadores DR y H (30/11/2021) y aprobación SINERGIA indicadores DTIC (30/11/2021).</t>
  </si>
  <si>
    <r>
      <t xml:space="preserve">El responsable asignado en la Oficina Asesora de Planeación verifica anualmente la articulación de los Planes Institucionales de la entidad con los requerimientos del MIPG en el momento de su actualización, con el fin de incluir las actividades que tengan que completarse de acuerdo con este modelo. Posteriormente, se remite al Comité Institucional de Gestión y Desempeño para su aprobación final. En caso de identificar inconsistencias o desalineaciones, se revisa para aplicar los ajustes necesarios y se informa a los responsables involucrados. 
</t>
    </r>
    <r>
      <rPr>
        <b/>
        <sz val="9"/>
        <rFont val="Arial"/>
        <family val="2"/>
      </rPr>
      <t xml:space="preserve">Evidencias: </t>
    </r>
    <r>
      <rPr>
        <sz val="9"/>
        <rFont val="Arial"/>
        <family val="2"/>
      </rPr>
      <t>Planes institucionales articulados con MIPG y aprobados por el Comité.</t>
    </r>
  </si>
  <si>
    <t>Sin meta asignada en el periodo.</t>
  </si>
  <si>
    <t>Se observa articulación de los Planes Institucionales con MIPG y estan aprobados por Comité Institucional de Gestión y Desempeño según acta 13 de este Comité del 30/12/2021 aportada como evidencia en la que se aprueban Planes de acción 2022 por procesos, PAAC 2022, PETI 2022 y PEI 2022, Plan Operativo Anual de Inversiones entre otros y las matrices de PAA por procesos, PEI, PETI, POAI y Activos de Información de la vigencia 2022,</t>
  </si>
  <si>
    <r>
      <t xml:space="preserve">El responsable asignado en la Oficina Asesora de Planeación realiza acompañamiento y seguimiento a los procesos involucrados en la evaluación del FURAG, identificando anualmente las acciones consolidadas que se deben implementar para incrementar o mantener el Índice de Desempeño Institucional (IDI) respecto a las políticas señaladas por MIPG. En caso de que no se estén cumplimiento los lineamientos del modelo, se deben crear nuevas estrategias para asegurar su implementación.
</t>
    </r>
    <r>
      <rPr>
        <b/>
        <sz val="9"/>
        <rFont val="Arial"/>
        <family val="2"/>
      </rPr>
      <t>Evidencias:</t>
    </r>
    <r>
      <rPr>
        <sz val="9"/>
        <rFont val="Arial"/>
        <family val="2"/>
      </rPr>
      <t xml:space="preserve"> Archivo de acciones consolidadas para la implementación del FURAG.</t>
    </r>
  </si>
  <si>
    <r>
      <t xml:space="preserve">El responsable asignado en la Oficina Asesora de Planeación realiza evaluaciones de conocimientos generales del MIPG de manera semestral a los servidores y contratistas, a través de actividades diseñadas desde la Oficina Asesora de Planeación (OAP) con el fin de identificar y fortalecer la apropiación de los conceptos asociados al modelo, generando oportunidades de mejora en caso de que se encuentren resultados desfavorables. 
</t>
    </r>
    <r>
      <rPr>
        <b/>
        <sz val="9"/>
        <rFont val="Arial"/>
        <family val="2"/>
      </rPr>
      <t>Evidencias:</t>
    </r>
    <r>
      <rPr>
        <sz val="9"/>
        <rFont val="Arial"/>
        <family val="2"/>
      </rPr>
      <t xml:space="preserve"> Resultados del mecanismo de evaluación utilizado y/o material evidencia de la evaluación realizada. </t>
    </r>
  </si>
  <si>
    <t>Se aporta como evidencia de ejecución de la actividad el reporte con las calificaciones de apropiación de temas estratégicos, incluido MIPG, del cuestionario aplicado en la inducción y reinducción realizada a los funcionarios.</t>
  </si>
  <si>
    <r>
      <t xml:space="preserve">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del MIPG.
</t>
    </r>
    <r>
      <rPr>
        <b/>
        <sz val="9"/>
        <rFont val="Arial"/>
        <family val="2"/>
      </rPr>
      <t xml:space="preserve">Evidencias: </t>
    </r>
    <r>
      <rPr>
        <sz val="9"/>
        <rFont val="Arial"/>
        <family val="2"/>
      </rPr>
      <t>Presentación del desempeño institucional a la Alta Dirección, Acta de Comité presentación de resultados y/o plan de acción establecido desde la Alta Dirección.</t>
    </r>
  </si>
  <si>
    <r>
      <t xml:space="preserve">El responsable del Sistema de Gestión Ambiental revisa anualmente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
</t>
    </r>
    <r>
      <rPr>
        <b/>
        <sz val="9"/>
        <rFont val="Arial"/>
        <family val="2"/>
      </rPr>
      <t xml:space="preserve">Evidencia:  </t>
    </r>
    <r>
      <rPr>
        <sz val="9"/>
        <rFont val="Arial"/>
        <family val="2"/>
      </rPr>
      <t xml:space="preserve">Matriz de identificación y cumplimiento legal Ambiental actualizada y/o Matriz de Identificación de aspectos y valoración de impactos ambientales actualizada; y Sensibilizaciones realizadas (si aplica). </t>
    </r>
  </si>
  <si>
    <t xml:space="preserve">Se aporta como evidencia de ejecución Excel FO-SGI-PC-05-01 Actualización a la matriz de Identificación y Cumplimiento Legal Ambiental y de otros Requisitos que se suscriban, se incluyó la normatividad en el nomograma (se verifica en página web la inclusión en normograma de la Ley 1383/2010 que reforma Ley 769/2002), así como Excel FO-SGI-PC-06-01 de Matriz de Aspectos e Impactos Ambientales 2021. </t>
  </si>
  <si>
    <r>
      <t xml:space="preserve">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responsable del SGA se comunicará con la persona que remitió el correo de seguimiento para que se hagan los ajustes pertinentes.
</t>
    </r>
    <r>
      <rPr>
        <b/>
        <sz val="9"/>
        <rFont val="Arial"/>
        <family val="2"/>
      </rPr>
      <t xml:space="preserve">Evidencia: </t>
    </r>
    <r>
      <rPr>
        <sz val="9"/>
        <rFont val="Arial"/>
        <family val="2"/>
      </rPr>
      <t>Plan de Trabajo Ambiental con el seguimiento trimestral, incluyendo los ajustes a los que haya lugar.</t>
    </r>
  </si>
  <si>
    <t xml:space="preserve">Se aportó como evidencia el Excel FO-SGI-PC-05-02 Plan de Trabajo Ambiental a través del cual se ha dado seguimiento a la ejecución de la totalidad de actividades ambientales programadas. </t>
  </si>
  <si>
    <t>Se observa aplicación de este control mediante Excel Consolidado Plan de Trabajo Ambiental DT, el pantallazo al seguimiento a la matriz ambiental realizado el 4 trimestre en Planner y Excel FO-SGI-PC-05-01 de la matriz de Identificación y Cumplimiento Legal Ambiental y de otros Requisitos actualizada.</t>
  </si>
  <si>
    <r>
      <t xml:space="preserve">El responsable de la custodia de los activos o elementos del Almacén solicita reporte mensual de la apertura y cierre de las bodegas a la empresa de vigilancia y seguridad a cargo, con el fin de verificar las fechas de apertura, cierre y novedades relevantes presentadas, propendiendo por el manejo y custodia eficiente de los recursos físicos.
</t>
    </r>
    <r>
      <rPr>
        <b/>
        <sz val="9"/>
        <rFont val="Arial"/>
        <family val="2"/>
      </rPr>
      <t>Evidencias:</t>
    </r>
    <r>
      <rPr>
        <sz val="9"/>
        <rFont val="Arial"/>
        <family val="2"/>
      </rPr>
      <t xml:space="preserve">  Reporte mensual recibido por la empresa de seguridad y reporte de novedades realizadas por el Almacén.
</t>
    </r>
  </si>
  <si>
    <t>Se evidencia sistema de monitoreo realizado con reportes de apertura y cierre de bodega de octubre, noviembre y diciembre de 2021.</t>
  </si>
  <si>
    <t>De acuerdo a las evidencias suministradas se observa los documento "Informe levantamiento inventario consumo", para los meses de octubre, noviembre y diciembre de 2021.</t>
  </si>
  <si>
    <r>
      <t xml:space="preserve">El responsable del Almacén y el Coordinador del GIT de Gestión Contractual verifican que sea diligenciado y firmado completamente el formato de inducción al personal nuevo y antiguo que participa en las actividades que se llevan a cabo en el Almacén, con el fin de garantizar que se cumplan los procedimientos establecidos y propender por el manejo y custodia eficiente de los recursos físicos.
</t>
    </r>
    <r>
      <rPr>
        <b/>
        <sz val="9"/>
        <rFont val="Arial"/>
        <family val="2"/>
      </rPr>
      <t xml:space="preserve">
Evidencias: </t>
    </r>
    <r>
      <rPr>
        <sz val="9"/>
        <rFont val="Arial"/>
        <family val="2"/>
      </rPr>
      <t>Formato de inducción a contratistas diligenciado y firmado, registros de asistencia a socializaciones, material fotográfico y/o correos electrónicos remitidos.</t>
    </r>
  </si>
  <si>
    <t>Se evidencia soportes suministrados como registros de asistencia de fecha 08, 13 y 15 de octubre, y 02 y 15 de noviembre, 13, 16 y 23 de diciembre en donde se realiza capacitación para el alistamiento, verificación y embalaje de pedidos a las direcciones territoriales.</t>
  </si>
  <si>
    <r>
      <t xml:space="preserve">El responsable en el GIT de servicios administrativos verifica trimestralmente el Plan Anual de Adquisiciones del proceso, incluyendo los servicios esenciales (aseo, cafeteria, vigilancia y seguros), con el fin de realizar el seguimiento a su cumplimiento. En caso de que se presenten variaciones o se requieran hacer modificaciones (si aplica), se revisa el Plan y se remite al proceso de Gestión Contractual para su aprobación y actualización. 
</t>
    </r>
    <r>
      <rPr>
        <b/>
        <sz val="9"/>
        <rFont val="Arial"/>
        <family val="2"/>
      </rPr>
      <t>Evidencia:</t>
    </r>
    <r>
      <rPr>
        <sz val="9"/>
        <rFont val="Arial"/>
        <family val="2"/>
      </rPr>
      <t xml:space="preserve"> Verificación trimestral del Plan Anual de Adquisiciones del proceso con los servicios esenciales  y/o correo que evidencie la solicitud de modificaciones al PAA (Si aplica). </t>
    </r>
  </si>
  <si>
    <t>Se evidencian seguimientos mensuales de los meses de octubre, noviembre y diciembre de 2021 al Plan Anual de Adquisiciones del proceso de Gestión de Servicios Administrativos.</t>
  </si>
  <si>
    <t>Se evidencian informes de seguimientos mensuales de los meses de octubre, noviembre y diciembre de 2021 con los requerimientos realizados por las direcciones territoriales en infraestructura a la Gestión de Servicios Administrativos.</t>
  </si>
  <si>
    <r>
      <t xml:space="preserve">El responsable asignado en el GIT de Servicios Administrativos realiza el seguimiento anual al Plan de mantenimiento, con el fin de garantizar su ejecución y ajustes respectivos, los cuales son aprobados por el Coordinador del GIT del proceso cada vez que se requiera. En caso de presentar observaciones, se solicita realizar los ajustes al responsable encargado. 
</t>
    </r>
    <r>
      <rPr>
        <b/>
        <sz val="9"/>
        <rFont val="Arial"/>
        <family val="2"/>
      </rPr>
      <t>Evidencia:</t>
    </r>
    <r>
      <rPr>
        <sz val="9"/>
        <rFont val="Arial"/>
        <family val="2"/>
      </rPr>
      <t xml:space="preserve"> Seguimiento realizado al Plan de mantenimiento y/o correos de aprobación a las modificaciones del plan. </t>
    </r>
  </si>
  <si>
    <t>Se evidencia seguimiento con Informes de seguimiento proyectos de inversión de octubre, noviembre y diciembre 2021.</t>
  </si>
  <si>
    <r>
      <t xml:space="preserve">El responsable de la programación de los servicios de transporte verifica, cada vez que sea requerido, que el formato de solicitud (físico o digital) esté debidamente diligenciado y autorizado por el Subdirector, Secretario General, Director Territorial y/o Coordinador GIT a través de firma, correo electrónico u aprobación digital a través de la herramienta de gestión de soporte técnico. En caso de no ser así, devuelve la solicitud y requiere cumplimiento.
</t>
    </r>
    <r>
      <rPr>
        <b/>
        <sz val="9"/>
        <rFont val="Arial"/>
        <family val="2"/>
      </rPr>
      <t xml:space="preserve">Evidencia: </t>
    </r>
    <r>
      <rPr>
        <sz val="9"/>
        <rFont val="Arial"/>
        <family val="2"/>
      </rPr>
      <t>Control del formato Solicitud de servicios de transporte (físico o digital) correctamente diligenciado y debidamente autorizado a través de firma, correo electrónico u aprobación digital a través de la herramienta de gestión de soporte técnico.</t>
    </r>
  </si>
  <si>
    <t>Se evidencian formatos F20603-04/14 Solicitud-Servicio-de- Transporte de los meses de octubre, noviembre y diciembre 2021, en los que se evidencia la atención de los servicios prestados.</t>
  </si>
  <si>
    <r>
      <t xml:space="preserve">El responsable de los servicios de transporte en el GIT de Servicios Administrativos verifica la planilla de programación de transporte, con el fin de validar el correcto diligenciamiento del formato, incluyendo el tiempo de recorrido. En caso de presentar observaciones, se registran en el formato y se requerirá la presencia del conductor y del servidor para mayor información sobre el hecho y la fijación de compromisos. 
</t>
    </r>
    <r>
      <rPr>
        <b/>
        <sz val="9"/>
        <rFont val="Arial"/>
        <family val="2"/>
      </rPr>
      <t xml:space="preserve">
Evidencia:</t>
    </r>
    <r>
      <rPr>
        <sz val="9"/>
        <rFont val="Arial"/>
        <family val="2"/>
      </rPr>
      <t xml:space="preserve"> Planilla de programación de transporte verificada para los casos con observaciones y/o comunicado realizado al conductor o servidor (si aplica).</t>
    </r>
  </si>
  <si>
    <t>De acuerdo a la evidencia suministrada, F20603-04/14.V6 programación de servicios  transporte de los meses de octubre y diciembre de 2021.</t>
  </si>
  <si>
    <t>Se evidencia informe de seguimiento de trámites a nivel nacional e informe a proyectos de conservacion.</t>
  </si>
  <si>
    <t>Se evidencian informes semanales que se presentan donde se realizan el seguimiento a los proyectos de actualización y formación de los municipios de Villavicencio (Meta), Ricaurte (Cundinamarca), El Guamo (Bolívar), Córdoba (Bolívar), Tarapacá, Puerto Arica y la Pedrera (Amazonas), se realizaron cierres parciales en Gachancipá (Cundinamarca), Popayán (Cauca) Rioblanco, Villarrica (Tolima), Tocancipa (Cundinamarca),  Arauquita (Arauca) y La Tebaida (Quindío). Se observan registros de asistencia de 11/11/2021 y 18/11/2021.</t>
  </si>
  <si>
    <t>Se evidencian registros de asistencia de reuniones de seguimiento a avalúos, de fecha 15-10-2021, 20-10-2021, 16-11-2021, 22-11-2021, 09-12-2021 y 10-12-2021.</t>
  </si>
  <si>
    <t>Se evidencia informe de seguimiento de trámites a nivel nacional e informe a proyectos de conservación.</t>
  </si>
  <si>
    <t>En el cuarto trimestre no se recibieron solicitudes de asignación de permiso de consulta de la información catastral.</t>
  </si>
  <si>
    <r>
      <t xml:space="preserve">El Responsable en el proceso de Gestión de Comunicaciones y Mercadeo mensualmente realiza el monitoreo de las publicaciones, a través del conteo aleatorio y su comparación con el Excel de inventarios y ERP, con el fin de asegurar los saldos reales de las publicaciones (ni sobrantes ni faltantes) en la bodega. En caso de identificar diferencias, realiza las actividades pertinentes con el área financiera. 
</t>
    </r>
    <r>
      <rPr>
        <b/>
        <sz val="9"/>
        <rFont val="Arial"/>
        <family val="2"/>
      </rPr>
      <t xml:space="preserve">
Evidencia: </t>
    </r>
    <r>
      <rPr>
        <sz val="9"/>
        <rFont val="Arial"/>
        <family val="2"/>
      </rPr>
      <t>Excel de inventarios chequeado y/o Reporte de conteos físicos comparado con el Excel de inventarios o el ERP.</t>
    </r>
  </si>
  <si>
    <t>Se valida evidencia Excel de inventarios de bodega y Kardex Detallado.</t>
  </si>
  <si>
    <t>De acuerdo con los soportes suministrados, se presenta una muestra de actas de supervisión distribuidas de la siguiente manera: 15 actas para octubre, 10 actas para noviembre, 10 actas para diciembre por lo que se observa la aplicación del control.</t>
  </si>
  <si>
    <r>
      <t xml:space="preserve">El responsable en el GIT de Gestión Contractual realiza seguimiento al cargue de los informes de supervisión y envía alertas mensuales a los responsables con el fin de que el supervisor incluya la documentación completa en el SECOP. En caso de evidenciar inconsistencias o faltantes, dentro de la misma alerta se reporta para su corrección. 
</t>
    </r>
    <r>
      <rPr>
        <b/>
        <sz val="9"/>
        <rFont val="Arial"/>
        <family val="2"/>
      </rPr>
      <t>Evidencias:</t>
    </r>
    <r>
      <rPr>
        <sz val="9"/>
        <rFont val="Arial"/>
        <family val="2"/>
      </rPr>
      <t xml:space="preserve"> Correo electrónico con la alerta mensual.</t>
    </r>
  </si>
  <si>
    <t>De acuerdo con los soportes suministrados, se presentan correos electrónicos enviados por Gestión Contractual  en donde se solicita publicaciones de SECOPII: de los meses octubre noviembre y diciembre, por lo que se observa la aplicación del control.</t>
  </si>
  <si>
    <t>De acuerdo con los soportes suministrados. Se presentan observaciones a cuatro procesos durante el trimestre distribuidos así: en octubre a los procesos PCD- SASI06-2021, LP 04-2021, en noviembre al proceso SASI 07-2021, por lo que se observa la aplicación del control.</t>
  </si>
  <si>
    <r>
      <t xml:space="preserve">El responsable en el GIT de Gestión Contractual verificará el cumplimiento de los requisitos de la contratación y en caso de presentar inconsistencias se devolverá mediante lista de chequeo para las respectivas correcciones. 
</t>
    </r>
    <r>
      <rPr>
        <b/>
        <sz val="9"/>
        <rFont val="Arial"/>
        <family val="2"/>
      </rPr>
      <t xml:space="preserve">
Evidencia: </t>
    </r>
    <r>
      <rPr>
        <sz val="9"/>
        <rFont val="Arial"/>
        <family val="2"/>
      </rPr>
      <t xml:space="preserve">Correo remitido (si aplica) o lista de chequeo.                                                                                              </t>
    </r>
  </si>
  <si>
    <r>
      <t xml:space="preserve">Trimestralmente se centraliza la difusión de información institucional a través del proceso de Gestión de Comunicaciones  y Mercadeo quien consolida las necesidades enviadas por las dependencias y Direcciones Territoriales, las valida y viabiliza acorde con la estrategia de comunicaciones del instituto. En casos excepcionales, el proceso establece acciones de contingencia para cumplir con el requerimiento.
</t>
    </r>
    <r>
      <rPr>
        <b/>
        <sz val="9"/>
        <rFont val="Arial"/>
        <family val="2"/>
      </rPr>
      <t>Evidencia:</t>
    </r>
    <r>
      <rPr>
        <sz val="9"/>
        <rFont val="Arial"/>
        <family val="2"/>
      </rPr>
      <t xml:space="preserve"> Base de datos en Excel con información consolidada y/o correo electrónico solicitando la información a los procesos</t>
    </r>
  </si>
  <si>
    <t>De acuerdo a lo aportado por el proceso se adjunta la base de datos en Excel con las necesidades enviadas por las dependencias y Direcciones Territoriales consolidada del cuarto trimestre</t>
  </si>
  <si>
    <r>
      <t xml:space="preserve">Durante el proceso de generación, y una vez finalizado, un estudio o investigación geográfica, acta e informe de deslindes, los Coordinadores del GIT Estudios geográficos y ordenamiento territorial y GIT Fronteras y límites de entidades territoriales, verifican el cumplimiento de normatividad y procedimientos vigentes por medio de reuniones, donde se analiza el producto final. En caso de encontrar inconsistencias con el cumplimiento, los Coordinadores de cada uno de los GIT solicitan a los responsables de cada proyecto el ajuste del documento. 
</t>
    </r>
    <r>
      <rPr>
        <b/>
        <sz val="9"/>
        <rFont val="Arial"/>
        <family val="2"/>
      </rPr>
      <t>Evidencia:</t>
    </r>
    <r>
      <rPr>
        <sz val="9"/>
        <rFont val="Arial"/>
        <family val="2"/>
      </rPr>
      <t xml:space="preserve"> Registro o evidencia de asistencia a las reuniones y versiones de documentos con observaciones.</t>
    </r>
  </si>
  <si>
    <t xml:space="preserve">Se evidencian los documentos de las actas de deslindes realizadas en el cuarto trimestre del año 2021 y documentos sobre caracterización territorial a diferentes municipios, dando cumplimiento a la actividad.  </t>
  </si>
  <si>
    <r>
      <t xml:space="preserve">El Técnico encargado de archivo en el GIT Fronteras y límites de entidades territoriales, verifica la restricción de permisos sobre el servidor NETAP de la Subdirección de Geografía y Cartografía, de manera que se cuente con un único acceso, sin tener posibilidades de edición. En caso de ser requerido, se solicita a través del GLPI la asignación de permisos para el acceso de acuerdo con las personas desigandas por cada Coordinador. En caso de encontrar novedades o perfiles que no deban tener acceso, se debe indagar sobre la incidencia generada en GLPI para darle los privilegios de acceso, y se informa a la Subdirección de Geografía y Cartografía para que adelante la investigación dependiendo la situación.  
</t>
    </r>
    <r>
      <rPr>
        <b/>
        <sz val="9"/>
        <rFont val="Arial"/>
        <family val="2"/>
      </rPr>
      <t>Evidencias:</t>
    </r>
    <r>
      <rPr>
        <sz val="9"/>
        <rFont val="Arial"/>
        <family val="2"/>
      </rPr>
      <t xml:space="preserve"> Reporte de GLPI con la asignación de permisos al servidor NETAP y/o correos electrónicos remitidos (si aplica) </t>
    </r>
  </si>
  <si>
    <t xml:space="preserve">Se evidencia que los insumos soportados corresponden a incidencias colocadas por usuarios en la herramienta de GLPI, para el cuarto trimestre del año se suministraron 31 documentos, las cuales son para acceso de información de los repositorios de la Dirección.  </t>
  </si>
  <si>
    <r>
      <t xml:space="preserve">Antes de la publicación de una investigación, el Coordinador del GIT Estudios geográficos o el funcionario asignado, revisa que no se haya hecho una publicación anterior de una parte o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
</t>
    </r>
    <r>
      <rPr>
        <b/>
        <sz val="9"/>
        <rFont val="Arial"/>
        <family val="2"/>
      </rPr>
      <t>Evidencia:</t>
    </r>
    <r>
      <rPr>
        <sz val="9"/>
        <rFont val="Arial"/>
        <family val="2"/>
      </rPr>
      <t xml:space="preserve"> Memorando o correo electrónico informando la situación (si aplica).</t>
    </r>
  </si>
  <si>
    <t xml:space="preserve">No se programó meta para el cuarto trimestre del año.  </t>
  </si>
  <si>
    <r>
      <t xml:space="preserve">El Coordinador  GIT de Estudios Geográficos y Ordenamiento Territorial y el Coordinador GIT de Fronteras y Limites de Entidades Territoriales y/o responsables delegadas por ellos, en cada etapa validan que el producto a generar esté acorde con la normatividad vigente, estándares y procedimientos, haciendo las observaciones sobre los documentos de investigación con control de cambios. En caso de que no se cumplan dichas especificaciones, el producto se devuelve al responsable para su ajuste. 
</t>
    </r>
    <r>
      <rPr>
        <b/>
        <sz val="9"/>
        <rFont val="Arial"/>
        <family val="2"/>
      </rPr>
      <t>Evidencia:</t>
    </r>
    <r>
      <rPr>
        <sz val="9"/>
        <rFont val="Arial"/>
        <family val="2"/>
      </rPr>
      <t xml:space="preserve"> Documentos de investigación versionados con control de cambios y/o correos electrónicos con la revisión del informe final de deslindes.</t>
    </r>
  </si>
  <si>
    <t xml:space="preserve">Se observa el documento correspondiente a informe técnico del proceso de Deslindes Resolución 484/2021 de los municipios de San Luis y Puerto Triunfo, actualizado el 16/12/2021.  De igual manera se soportan los controles de calidad de productos salidas gráficas de la cartografía gráfica.   </t>
  </si>
  <si>
    <r>
      <t xml:space="preserve">Anualmente, o cada vez que se requiera, el Coordinador  del GIT de Estudios Geográficos y Ordenamiento Territorial, el Coordinador GIT de Fronteras y Limites de Entidades Territoriales y/o responsables delegados por la Subdirección de Geografía y Cartografía, revisan que los procedimientos estén acorde a la normatividad y estándares vigentes. En caso de requerirse, se realiza la correspondiente actualización.
</t>
    </r>
    <r>
      <rPr>
        <b/>
        <sz val="9"/>
        <rFont val="Arial"/>
        <family val="2"/>
      </rPr>
      <t>Evidencia:</t>
    </r>
    <r>
      <rPr>
        <sz val="9"/>
        <rFont val="Arial"/>
        <family val="2"/>
      </rPr>
      <t xml:space="preserve"> Correo electrónico que evidencia la realización de la revisión de los procedimientos, procedimientos actualizados cuando aplique y/o plan de trabajo para la actualización de documentos</t>
    </r>
  </si>
  <si>
    <t xml:space="preserve">Se observan que el documento proyecto de resolución “Por la cual se adopta el Plan Nacional de Cartografía Básica de Colombia”, se encuentra publicado en la página de IGAC, con el fin de permitir la participación ciudadana.  Se recomienda revisar las evidencias cargadas ya que el correo electrónico suministrado es del mes de julio, ya que no corresponde al periodo evaluado.   </t>
  </si>
  <si>
    <r>
      <t xml:space="preserve">Los Coordinadores del GIT de Estudios geográficos y ordenamiento territorial y GIT Fronteras y limites de entidades territoriales,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y cartografía. 
</t>
    </r>
    <r>
      <rPr>
        <b/>
        <sz val="9"/>
        <rFont val="Arial"/>
        <family val="2"/>
      </rPr>
      <t>Evidencia</t>
    </r>
    <r>
      <rPr>
        <sz val="9"/>
        <rFont val="Arial"/>
        <family val="2"/>
      </rPr>
      <t>: Herramientas para el seguimiento del plan de acción y proyectos de inversión, y/o correo electrónico enviando con el seguimiento.</t>
    </r>
  </si>
  <si>
    <t xml:space="preserve">Se evidencia como soportes, el seguimiento al cumplimiento al Plan de Acción Anual el cual se adelante a través de la herramienta PLANIGAC.  </t>
  </si>
  <si>
    <r>
      <t xml:space="preserve">Al realizar la planeación del proyecto, Los Coordinadores del GIT Estudios Geográficos  y ordenamiento territorial y GIT Fronteras y limites de entidades territoriales, revisan la disponibilidad de personal, así como otros recursos necesarios para estimar las necesidades con base en el presupuesto asignado. En caso de que el personal existente sea insuficiente, o no sea el requerido, se solicitará la asignación del personal a la Subdirectora de Geografía y Cartografía, sujetos a disponibilidad de presupuesto asignados a cada GIT. 
</t>
    </r>
    <r>
      <rPr>
        <b/>
        <sz val="9"/>
        <rFont val="Arial"/>
        <family val="2"/>
      </rPr>
      <t xml:space="preserve">Evidencias: </t>
    </r>
    <r>
      <rPr>
        <sz val="9"/>
        <rFont val="Arial"/>
        <family val="2"/>
      </rPr>
      <t xml:space="preserve">Plan anual de adquisiciones con las necesidades de personal y demás recursos necesarios y correo electrónico enviando el plan </t>
    </r>
  </si>
  <si>
    <t xml:space="preserve">Se evidencian documentos sobre adiciones y nuevos contratos realizados para el cuarto trimestre del año.  </t>
  </si>
  <si>
    <r>
      <t xml:space="preserve">El Profesional responsable de la Red MAGNA-ECO, monitorea todos los días el funcionamiento de las estaciones, descargando los archivos que proporciona cada una el día anterior (o el acumulado si se realiza teniendo en cuenta el fin de semana) y corroborando que la información este completa y sin errores.  En caso de no recibir información de alguna de las estaciones o se encuentran errores en los archivos descargados, se realiza contacto con la entidad donde se encuentra la estación para su conexión y se programará visita de mantenimiento.
</t>
    </r>
    <r>
      <rPr>
        <b/>
        <sz val="9"/>
        <rFont val="Arial"/>
        <family val="2"/>
      </rPr>
      <t xml:space="preserve">Evidencia: </t>
    </r>
    <r>
      <rPr>
        <sz val="9"/>
        <rFont val="Arial"/>
        <family val="2"/>
      </rPr>
      <t>Matriz de seguimiento a la Red MAGNA-ECO</t>
    </r>
  </si>
  <si>
    <t xml:space="preserve">Para el cumplimiento de esta acción se observan como insumos las matrices de seguimiento de la Red Magna ECO, para el cuarto trimestre del año.  Adicional se evidencia un informe con el reporte del control realizado durante el periodo evaluado.  </t>
  </si>
  <si>
    <r>
      <t xml:space="preserve">El profesional encargado de proyectos de red pasiva en el GIT Gestión Geodésica, realiza seguimiento quincenal a las solicitudes de cálculos de puntos geodésicos para red pasiva, proyectos cartográficos y de fronteras, con el propósito de llevar control de las fechas de las solicitudes, para lo cual diligencia la información requerida en el formato Seguimiento de cálculos geodésicos. En caso de encontrar solicitudes no finalizadas, indaga y ayuda a solucionar los posibles inconvenientes junto con los funcionarios que realizan el cálculo.
</t>
    </r>
    <r>
      <rPr>
        <b/>
        <sz val="9"/>
        <rFont val="Arial"/>
        <family val="2"/>
      </rPr>
      <t>Evidencia:</t>
    </r>
    <r>
      <rPr>
        <sz val="9"/>
        <rFont val="Arial"/>
        <family val="2"/>
      </rPr>
      <t xml:space="preserve"> Registro del formato 'Seguimiento de cálculos geodésicos'.</t>
    </r>
  </si>
  <si>
    <t xml:space="preserve">Se observan los reportes sobre los cálculos geodésicos realizados para los meses de octubre, noviembre y diciembre del año 2021. Adicional se soporta el informe control del riesgo con la descripción de las actividades realizadas durante el periodo evaluado (cuarto trimestre).  </t>
  </si>
  <si>
    <r>
      <t xml:space="preserve">El  profesional responsable de la red MAGNA-ECO del GIT Gestión Geodésica constata todos los días hábiles que el usuario tenga acceso a la información publicada en la página web realizando una simulación como usuario.  En caso de que no se pueda acceder a la información publicada en datos abiertos, el profesional del GIT Gestión Geodésica reporta a través de la herramienta GLPI a la Oficina de Informática y Telecomunicaciones la falla para restablecer el acceso a los datos, y se diligencia la matriz de control de novedades para llevar el registro mensual de las incidencias presentadas. Si se ha recibido solicitud de información por parte del usuario, se envía por cualquier medio.
</t>
    </r>
    <r>
      <rPr>
        <b/>
        <sz val="9"/>
        <rFont val="Arial"/>
        <family val="2"/>
      </rPr>
      <t>Evidencia:</t>
    </r>
    <r>
      <rPr>
        <sz val="9"/>
        <rFont val="Arial"/>
        <family val="2"/>
      </rPr>
      <t xml:space="preserve"> Incidencia en GLPI sobre el reporte de la falla dirigido a la Oficina de Informática y Telecomunicaciones y/o matriz de control de novedades mensual</t>
    </r>
  </si>
  <si>
    <t xml:space="preserve">Se valida el informe reporte de riesgos, donde se describen las actividades realizadas por el GIT responsable para el cuarto trimestre del año.  Adicional se observan los documentos sobre la publicación de rinex para los meses de (octubre y noviembre).  </t>
  </si>
  <si>
    <r>
      <t xml:space="preserve">Mensualmente el Coordinador del GIT Gestión Geodésica revisa el cálculo de coordenadas o datos geodésicos comprobando que se cumplan todas las etapas del procedimiento y que genere resultados de  forma correcta; en caso de detectar un incumplimiento, se comunica con el responsable del procesamiento para que se realicen las acciones a las que haya lugar y así rehacer el cálculo.
</t>
    </r>
    <r>
      <rPr>
        <b/>
        <sz val="9"/>
        <rFont val="Arial"/>
        <family val="2"/>
      </rPr>
      <t>Evidencia:</t>
    </r>
    <r>
      <rPr>
        <sz val="9"/>
        <rFont val="Arial"/>
        <family val="2"/>
      </rPr>
      <t xml:space="preserve"> Archivo de estaciones procesadas CP IGA Bernese 5.2 con el nombre y cargo de la persona que realizó la revisión del cálculo de las coordenadas, y/o correo electrónico como evidencia de la comunicación de las inconformidades del cálculo y su corrección (si aplica).</t>
    </r>
  </si>
  <si>
    <t xml:space="preserve">Se soporta el archivo sobre las estaciones procesadas CP IGA Bernese 5.2 para el cuarto trimestre del 2021, con el nombre de la persona que realizó el cálculo de las coordenadas.  Las cuales fueron dispuestas las coordenadas de estaciones activas del centro de procesamiento IGA.  </t>
  </si>
  <si>
    <r>
      <t xml:space="preserve">El funcionario responsable del centro de procesamiento IGA, revisa semanalmente las soluciones de coordenadas, evaluando que los parámetros de procesamiento generados por el BPE de Bernese se encuentren dentro de los rangos permitidos, en caso de no cumplir algún parámetro se revisa nuevamente la configuración de la campaña de cálculo y se aplican los ajustes pertinentes. 
</t>
    </r>
    <r>
      <rPr>
        <b/>
        <sz val="9"/>
        <rFont val="Arial"/>
        <family val="2"/>
      </rPr>
      <t>Evidencia:</t>
    </r>
    <r>
      <rPr>
        <sz val="9"/>
        <rFont val="Arial"/>
        <family val="2"/>
      </rPr>
      <t xml:space="preserve"> Reporte semanal de los parámetros de ejecución generados por el BPE de Bernese</t>
    </r>
  </si>
  <si>
    <r>
      <t xml:space="preserve">El funcionario responsable en el GIT de Gestión Geodésica verifica que el equipo se encuentre operando correctamente antes de su salida a campo y previo a la instalación o utilización del mismo, cada vez que sea requerido, para lo cual revisa todos los parámetros de operación de los equipos de las Redes MAGNA-ECO, Red Pasiva y Nivelación Geodésica, registrando en el formato de revisión de equipos esta verificación. Si el equipo no opera correctamente, se programa su mantenimiento.
</t>
    </r>
    <r>
      <rPr>
        <b/>
        <sz val="9"/>
        <rFont val="Arial"/>
        <family val="2"/>
      </rPr>
      <t>Evidencia:</t>
    </r>
    <r>
      <rPr>
        <sz val="9"/>
        <rFont val="Arial"/>
        <family val="2"/>
      </rPr>
      <t xml:space="preserve"> Formato de revisión de equipos</t>
    </r>
  </si>
  <si>
    <t xml:space="preserve">Para el cuarto trimestre se evidencian (13) formatos de verificación de equipos e instrumentos auxiliares geodésicos y topográficos, debidamente diligenciados correspondiente a los meses de octubre, noviembre y diciembre de 2021.  </t>
  </si>
  <si>
    <r>
      <t xml:space="preserve">Mensualmente el Coordinador del GIT de Gestión Geodésica realiza seguimiento a los tiempos para el reporte de la publicación de la información geodésica en la página web. En caso de que se encuentren retrasos, se investiga el motivo, y de encontrarse que se trata para beneficio de un particular se informa la situación a la Oficina de Control Disciplinario para iniciar el proceso pertinente.  
</t>
    </r>
    <r>
      <rPr>
        <b/>
        <sz val="9"/>
        <rFont val="Arial"/>
        <family val="2"/>
      </rPr>
      <t xml:space="preserve">
Evidencia: </t>
    </r>
    <r>
      <rPr>
        <sz val="9"/>
        <rFont val="Arial"/>
        <family val="2"/>
      </rPr>
      <t>Reporte del seguimiento mensual a los tiempos de la información publicada en la página web  y/o comunicación realizada a la Oficina de Control Disciplinario (Si aplica el caso).</t>
    </r>
  </si>
  <si>
    <t xml:space="preserve">Se valida el informe reporte de riesgos, donde se describen las actividades realizadas por el GIT responsable para el cuarto trimestre del año.  Adicional se observan los documentos sobre la publicación de rinex para los meses de (octubre, noviembre y diciembre), generando 4.719 archivos RINEX.  </t>
  </si>
  <si>
    <r>
      <t xml:space="preserve">Antes y después de la comisión, el Coordinador del GIT de Producción Cartográfica o Funcionario asignado a comisión de campo, realiza verificación de equipos para control terrestre y clasificación de campo para realizar el trabajo asignado llevando a cabo pruebas de funcionamiento. En caso de encontrar fallas en los equipos, los reporta al responsable del almacén para que actualice el listado sobre el estado operativo de los equipos y se programe su revisión y mantenimiento respectivo.
</t>
    </r>
    <r>
      <rPr>
        <b/>
        <sz val="9"/>
        <rFont val="Arial"/>
        <family val="2"/>
      </rPr>
      <t xml:space="preserve">
Evidencia:</t>
    </r>
    <r>
      <rPr>
        <sz val="9"/>
        <rFont val="Arial"/>
        <family val="2"/>
      </rPr>
      <t xml:space="preserve"> Formato con el registro de Verificación de equipos e instrumentos auxiliares geodésicos y topográficos.</t>
    </r>
  </si>
  <si>
    <r>
      <t xml:space="preserve">En cada etapa de elaboración del producto cartográfico, el Coordinador del GIT de Producción Cartográfica o el Funcionario asignado que recibe el producto, verifica el cumplimiento de especificaciones y estándares de producción de la etapa anterior, registrando las observaciones en los formatos de listas de chequeo o de aseguramiento de la calidad. En caso de encontrar algún incumplimiento, informa al Profesional asignado por el Coordinador del GIT de Producción Cartográfica para que se tomen las acciones pertinentes. 
</t>
    </r>
    <r>
      <rPr>
        <b/>
        <sz val="9"/>
        <rFont val="Arial"/>
        <family val="2"/>
      </rPr>
      <t xml:space="preserve">Evidencias: </t>
    </r>
    <r>
      <rPr>
        <sz val="9"/>
        <rFont val="Arial"/>
        <family val="2"/>
      </rPr>
      <t>Formatos de listas de chequeo o de aseguramiento de la calidad</t>
    </r>
  </si>
  <si>
    <t xml:space="preserve">Se evidencian como soporte las listas de chequeo de edición y estructuración de la base de datos con nomenclatura de los Municipios Nocaima y Santander de Quilichao a escala 1:10.000.  Por lo anterior se avala el cumplimiento al producto esperado.  </t>
  </si>
  <si>
    <r>
      <t xml:space="preserve">En cada proyecto, el responsable de la validación de los productos finales dentro del GIT de Producción Catográfica, realiza el seguimiento y control a los elementos de calidad establecidos en las especificaciones técnicas vigentes, mediante muestreo y verificación del cumplimiento de las mismas en los productos finales establecidos. En caso de presentarse no conformidades se genera un reporte para definir los tipos de ajuste a realizar si los hay, realizando la respectiva devolución hasta que cumpla con los parámetros de calidad. 
</t>
    </r>
    <r>
      <rPr>
        <b/>
        <sz val="9"/>
        <rFont val="Arial"/>
        <family val="2"/>
      </rPr>
      <t>Evidencia:</t>
    </r>
    <r>
      <rPr>
        <sz val="9"/>
        <rFont val="Arial"/>
        <family val="2"/>
      </rPr>
      <t xml:space="preserve"> Informe de aprobación o rechazo del producto cartográfico</t>
    </r>
  </si>
  <si>
    <t xml:space="preserve">Se observa el informe y reportes de validación de productos cartográficos del proyecto Bolívar El Carmen de Bolívar, de igual manera se soporta como insumos el reporte de validación base de datos cartográfica del municipio de Venecia, el informe de validación de Lenguezaque.   </t>
  </si>
  <si>
    <r>
      <t xml:space="preserve">El funcionario o contratista del GIT de Producción Cartográfica asignado a una comisión para realizar el trabajo de control terrestre o clasificación de campo, verifica las condiciones de orden público en la zona de trabajo, comunicándose con las autoridades civiles y militares del lugar, y gestiona los permisos o autorizaciones con esas autoridades. En caso de no obtener los permisos se reporta al  profesional encargado del GIT de Producción Cartográfica para posponer la comisión de campo hasta que las condiciones de seguridad sean las adecuadas, solicitando prórrogas con los usuarios externos
</t>
    </r>
    <r>
      <rPr>
        <b/>
        <sz val="9"/>
        <rFont val="Arial"/>
        <family val="2"/>
      </rPr>
      <t>Evidencia:</t>
    </r>
    <r>
      <rPr>
        <sz val="9"/>
        <rFont val="Arial"/>
        <family val="2"/>
      </rPr>
      <t xml:space="preserve"> Correos electrónicos remitidos a las autoridades civiles y militares del lugar, documentos de autoridades civiles y militares (cuando aplique) y/o prórrogas al contrato (cuando aplique).</t>
    </r>
  </si>
  <si>
    <t xml:space="preserve">Se observan las comunicaciones enviadas a los coroneles y alcaldes de los municipios informando las actividades de campo que se adelantarán para el cuarto trimestre del año 2021, en los Municipios San Carlos zona rural, Puerto Libertador, Fortul, Sotaquirá y Paz de Ariporo).  </t>
  </si>
  <si>
    <r>
      <t xml:space="preserve">El Coordinador del GIT de Producción Cartográfica realiza seguimiento y control periódico a los cronogramas de trabajo y estándares de producción, indagando con los líderes de las etapas del proceso de producción a través de mesas de trabajo, los inconvenientes presentados o retrasos en las actividades. En caso de identificarse retrasos en la programación se definen los correctivos que se deben tomar para cumplir con la meta. 
</t>
    </r>
    <r>
      <rPr>
        <b/>
        <sz val="9"/>
        <rFont val="Arial"/>
        <family val="2"/>
      </rPr>
      <t xml:space="preserve">Evidencia: </t>
    </r>
    <r>
      <rPr>
        <sz val="9"/>
        <rFont val="Arial"/>
        <family val="2"/>
      </rPr>
      <t xml:space="preserve">Actas de reunión, correos electrónicos, grabaciones de reunión u otro material soporte de las mesas de trabajo realizadas. </t>
    </r>
  </si>
  <si>
    <t xml:space="preserve">Se soportan listados de asistencia realizadas en la Dirección de Gestión de Información Geográfica, con el fin de hacer el seguimiento a las diferentes actividades de cada grupo.  Así mismo se evidencian actas con los avances correspondientes al cuarto trimestre del año.  </t>
  </si>
  <si>
    <r>
      <t xml:space="preserve">Mínimo una vez al año cada Coordinador del GIT perteneciente a la Subdirección de Geografía y Cartografía, verifica los roles de los usuarios en el aplicativo GEOCARTO, el acceso a las carpetas en los servidores y la restricción de dispositivos externos, conforme a las funciones y responsabilidades que tiene cada funcionario o contratista; y reporta al GIT de Administración de la información geodésica, cartográfica y geográfica a través de correo electrónico. En caso de encontrar diferencias, solicita el cambio respectivo.
</t>
    </r>
    <r>
      <rPr>
        <b/>
        <sz val="9"/>
        <rFont val="Arial"/>
        <family val="2"/>
      </rPr>
      <t xml:space="preserve">Evidencia: </t>
    </r>
    <r>
      <rPr>
        <sz val="9"/>
        <rFont val="Arial"/>
        <family val="2"/>
      </rPr>
      <t>Correo electrónico informando los resultados de la verificación de roles y usuarios.</t>
    </r>
  </si>
  <si>
    <t xml:space="preserve">No se programó meta para el cuarto trimestre del año 2021.  </t>
  </si>
  <si>
    <r>
      <t xml:space="preserve">Cada vez que se registra una solicitud en GEOCARTO el Coordinador del GIT o su delegado perteneciente a la Subdirección de Geografía y Cartografía, debe revisar la solicitud de productos para usuarios y aprobarla a través de este software, corroborando su pertinencia. En caso de encontrar una solicitud de una información que no se requiera para el trabajo a realizar, la rechaza a través de GEOCARTO. 
</t>
    </r>
    <r>
      <rPr>
        <b/>
        <sz val="9"/>
        <rFont val="Arial"/>
        <family val="2"/>
      </rPr>
      <t xml:space="preserve">
Evidencia:</t>
    </r>
    <r>
      <rPr>
        <sz val="9"/>
        <rFont val="Arial"/>
        <family val="2"/>
      </rPr>
      <t xml:space="preserve"> Pantallazo y/o listado de las solicitudes del sistema GEOCARTO aprobadas.</t>
    </r>
  </si>
  <si>
    <r>
      <t xml:space="preserve">El Subdirector de Agrología realiza seguimiento trimestral al reporte y análisis de las metas e indicadores en los Comites de Coordinación, con el fin de verificar el cumplimiento en la generación de los productos programados por el proceso de Gestión Agrológica. En caso de que se detecten desviaciones se analizan las causas y se determinan las acciones que deben adelantar los responsables.
</t>
    </r>
    <r>
      <rPr>
        <b/>
        <sz val="9"/>
        <rFont val="Arial"/>
        <family val="2"/>
      </rPr>
      <t>Evidencia:</t>
    </r>
    <r>
      <rPr>
        <sz val="9"/>
        <rFont val="Arial"/>
        <family val="2"/>
      </rPr>
      <t xml:space="preserve"> Reporte del seguimiento de metas e indicadores y acciones evidenciados en el acta del Comité de Coordinación y registro de asistencia.</t>
    </r>
  </si>
  <si>
    <t xml:space="preserve">Se evidencia listado de asistencia del 11/03/2021 de la reunión donde se realizó los avances de los informes de la Subdirección de Agrología, la cual contó con la participación de ocho (8) funcionarios y/o contratistas.  </t>
  </si>
  <si>
    <r>
      <t xml:space="preserve">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t>
    </r>
    <r>
      <rPr>
        <b/>
        <sz val="9"/>
        <rFont val="Arial"/>
        <family val="2"/>
      </rPr>
      <t>Evidencia:</t>
    </r>
    <r>
      <rPr>
        <sz val="9"/>
        <rFont val="Arial"/>
        <family val="2"/>
      </rPr>
      <t xml:space="preserve"> Listas de chequeo diligenciadas, la actualización de la documentación según aplique y soportes de la reinducción o cambio de actividad (si aplica).</t>
    </r>
  </si>
  <si>
    <t>Para el cumplimiento de esta actividad se soportan los formatos de las listas de chequeo (FO-GAG-PC03-87 V1 02/03/2021) para instalaciones y/o determinación analítica debidamente diligenciadas correspondientes a “Establecimiento de equivalente peso y preparación de diluciones para procedimientos biológicos y PH Método potenciométrico”.  Evidenciando que para el cuarto  trimestre se realizaron dos (2) listas de chequeo.</t>
  </si>
  <si>
    <r>
      <t xml:space="preserve">Los Profesionales asignados de cada proyecto o convenio en la Subdirección de Agrología, aplican los controles de calidad establecidos en el proceso de Gestión Agrológica, reportando mensualmente el estado de los proyectos o convenios, con el propósito de verificar que se cumplen todos los parámetros establecidos en cada etapa del proceso. En caso de encontrar desviaciones se regresa a la etapa anterior para su corrección o se realizan reprocesos. 
</t>
    </r>
    <r>
      <rPr>
        <b/>
        <sz val="9"/>
        <rFont val="Arial"/>
        <family val="2"/>
      </rPr>
      <t xml:space="preserve">Evidencia: </t>
    </r>
    <r>
      <rPr>
        <sz val="9"/>
        <rFont val="Arial"/>
        <family val="2"/>
      </rPr>
      <t>Reporte mensual del estado de los proyectos o convenios y/o evidencias de reprocesos según aplique.</t>
    </r>
  </si>
  <si>
    <t xml:space="preserve">Se evidencian el informes de seguimientos para el cuarto trimestre del mes de diciembre, donde se observa los resultados y actividades realizadas en el año 2021, por favor tener en cuenta el cargar la información que se pueda descargar ya que el informe correspondiente a los meses de octubre y noviembre no abrieron.   </t>
  </si>
  <si>
    <r>
      <t xml:space="preserve">El Profesional en el GIT de Gestión de Suelos y Aplicaciones Agrológicas, cada vez que se requiera, envía las muestras de las comisiones de campo al Laboratorio Nacional de Suelos (LNS). Posteriormente, el Profesional Edafólogo de enlace realiza el control y seguimiento al comparar el formato de solicitud de muestras cliente interno con las muestras que realmente llegan al laboratorio. En caso de encontrar inconsistencias lleva a cabo el seguimiento respectivo hasta encontrar la razón del desvío de las muestras, y en caso de ser necesario solicita el envío de una nueva muestra.
</t>
    </r>
    <r>
      <rPr>
        <b/>
        <sz val="9"/>
        <rFont val="Arial"/>
        <family val="2"/>
      </rPr>
      <t xml:space="preserve">Evidencias: </t>
    </r>
    <r>
      <rPr>
        <sz val="9"/>
        <rFont val="Arial"/>
        <family val="2"/>
      </rPr>
      <t>Formato Control de envío y recepción de muestras, planillas del correo certificado y soportes del seguimiento o solicitud de una nueva muestra (si aplica).</t>
    </r>
  </si>
  <si>
    <t xml:space="preserve">En las evidencias soportadas por el grupo se observa el formato control de envío y recepción de muestras para el Proyecto Actualización de las clases agrológicas a escala 1:25.000 y 1:10.000, en el área rural del municipio de Pereira, del Departamento de Risaralda, observando el envío de 104 muestras para el área de química y 256 muestras para el área de física.  </t>
  </si>
  <si>
    <r>
      <t xml:space="preserve">El profesional de apoyo al SGI en el LNS una vez cada dos meses realiza el seguimiento a la aplicación de los procedimientos asociados a la manipulación, almacenamiento, preparación, transporte y codificación de las muestras en el LNS, a través de la aplicación de una lista de chequeo. En caso de encontrar desviaciones realiza una reinducción en puesto de trabajo. 
</t>
    </r>
    <r>
      <rPr>
        <b/>
        <sz val="9"/>
        <rFont val="Arial"/>
        <family val="2"/>
      </rPr>
      <t xml:space="preserve">
Evidencia:</t>
    </r>
    <r>
      <rPr>
        <sz val="9"/>
        <rFont val="Arial"/>
        <family val="2"/>
      </rPr>
      <t xml:space="preserve"> Listas de chequeo aplicadas y/o soportes de la reinducción (si aplica)</t>
    </r>
  </si>
  <si>
    <t xml:space="preserve">Se observan como insumos para esta actividad las listas de chequeo para instalaciones y/o determinación analítica del 24/11/2021 y 02/12/2021, con la preparación, manipulación, distribución y codificación de las muestras en el Laboratorio Nacional de Suelos del IGAC.  </t>
  </si>
  <si>
    <r>
      <t xml:space="preserve">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t>
    </r>
    <r>
      <rPr>
        <b/>
        <sz val="9"/>
        <color theme="1"/>
        <rFont val="Arial"/>
        <family val="2"/>
      </rPr>
      <t>Evidencia:</t>
    </r>
    <r>
      <rPr>
        <sz val="9"/>
        <color theme="1"/>
        <rFont val="Arial"/>
        <family val="2"/>
      </rPr>
      <t xml:space="preserve"> Listas de chequeo diligenciadas, la actualización de la documentación según aplique y soportes de la reinducción o cambio de actividad (si aplica).</t>
    </r>
  </si>
  <si>
    <t xml:space="preserve">Se evidencia como insumos las listas de chequeo para instalaciones y/o determinación analítica (establecimiento de equivalente peso y preparación de diluciones para procedimientos biológicos), adicional para (PH método potenciométrico), las cuales se encuentra debidamente diligenciadas de los días 17/11/2021 y 02/12/2021.  </t>
  </si>
  <si>
    <r>
      <t xml:space="preserve">El Profesional de calidad en el LNS evalúa trimestralmente las cartas control de los procesos en curso, con el fin de garantizar el control de los procedimientos analíticos. En caso de encontrar comportamientos anormales o atípicos, se realiza el análisis de causs y se determinan las acciones que se deben llevar a cabo para identificar la falla y corregirla posteriormente. 
</t>
    </r>
    <r>
      <rPr>
        <b/>
        <sz val="9"/>
        <color theme="1"/>
        <rFont val="Arial"/>
        <family val="2"/>
      </rPr>
      <t>Evidencia:</t>
    </r>
    <r>
      <rPr>
        <sz val="9"/>
        <color theme="1"/>
        <rFont val="Arial"/>
        <family val="2"/>
      </rPr>
      <t xml:space="preserve"> Formato de Evaluación de las cartas control </t>
    </r>
  </si>
  <si>
    <t>Se observa como insumo el documento Evaluación trimestral de la carta control realizada el 03/12/2021 para: fósforo disponible en Bray – Cal 729, pH Cal 729, Pw Cal 729, acidez intercambiable Cal 729, carbono orgánico Cal 729, Capacidad de intercambio catiónico (CIC) Cal 729, textura (arcilla) Cal 729, textura (arena) Cal 729, textura (limo) Cal 729 (Exactitud), sodio intercambiable (Na) Cal 729 (Exactitud), Calcio intercambiable (Ca) Cal 729 (Exactitud), Magnesio intercambiable (Mg) Cal 729 (Exactitud), Potasio intercambiable(K) Cal 729 (Exactitud), fósforo disponible en Bray – Blancos Cals 729, acidez intercambiable Blancos Cals 729, carbono Blanco orgánico Cals 729, Capacidad de intercambio catiónico – Blancos Cal 729, textura (arcilla) Cal 729 (Blancos), entre otros.</t>
  </si>
  <si>
    <t xml:space="preserve">Se realizó la firma del compromiso de confidencialidad, imparcialidad e independencia por parte del responsable de la recepción en el LNS, el 01/12/2021, para un (1) contratista que ingresó a desarrollar actividades en la recepción del LNS.  </t>
  </si>
  <si>
    <t xml:space="preserve">Se observa la firma del compromiso de confidencialidad, imparcialidad e independencia por parte del responsable de la recepción en el LNS, para los días 10, 11, 12, 16 y 17 de noviembre de 2021, para once (11) contratistas que ingresaron a desarrollar actividades en el LNS.  </t>
  </si>
  <si>
    <t>Se observa como insumo el listado para el control de le entrada y salida de equipos del laboratorio prestados, correspondiente al IV trimestre del año.</t>
  </si>
  <si>
    <t>Al revisar las evidencias suministradas se observan los archivos correspondientes al reporte de incidencias, informe de asignación de usuarios con acceso a la NETAPP, archivo del backup de las carpetas compartidas por el grupo, el informe de creación de incidencias del Laboratorio Nacional de Suelos mediante GLPI y el informe de roles SIGA para cada uno de los funcionarios del LNS, todos correspondiente a los avances obtenidos durante el cuarto trimestre del año 2021.</t>
  </si>
  <si>
    <t xml:space="preserve">De acuerdo al informe suministrado por el área sobre el reporte NETAPP para el cuarto trimestre del año 2021, se observa que se realizó la migración y cargue de archivos de equipos de cómputo y estaciones de trabajado a la Netapp, con el fin de que quede como único repositorio de información.  </t>
  </si>
  <si>
    <t xml:space="preserve">Se observa como soporte el informe trimestral de mantenimiento, calibraciones y verificaciones de los equipos e instrumentos del Laboratorio Nacional de Suelos, correspondiente al cuarto trimestre del año (octubre, noviembre y diciembre).  </t>
  </si>
  <si>
    <t xml:space="preserve">Para este producto se evidencia el archivo seguimiento y control del manejo de rollos aerofotogramétricos, donde se describe la fecha de ingreso con la correspondiente firma y el producto solicitado, correspondiente a los meses (octubre, noviembre y diciembre).  </t>
  </si>
  <si>
    <t xml:space="preserve">Se observan como soporte el avance del Plan de Acción Anual para el cuarto trimestre del año 2021.  </t>
  </si>
  <si>
    <r>
      <t xml:space="preserve">El responsable en la Oficina, GIT o Área responsable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deben responder las observaciones y comentarios, y ajustar el contenido si tiene mérito antes de remitirlo a la Oficina Asesora Jurídica para su expedición. 
</t>
    </r>
    <r>
      <rPr>
        <b/>
        <sz val="9"/>
        <rFont val="Arial"/>
        <family val="2"/>
      </rPr>
      <t xml:space="preserve">Evidencia: </t>
    </r>
    <r>
      <rPr>
        <sz val="9"/>
        <rFont val="Arial"/>
        <family val="2"/>
      </rPr>
      <t>Correo de envío del proyecto de Acto Administrativo al proceso de Difusión y Mercadeo para publicación en la página web; y/o link de publicación del Acto Administrativo.</t>
    </r>
  </si>
  <si>
    <t>Se observan la proyección de dos resoluciones con especificqaciones técnicas de cartografía básica y cartografia tematica</t>
  </si>
  <si>
    <r>
      <t xml:space="preserve">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
</t>
    </r>
    <r>
      <rPr>
        <b/>
        <sz val="9"/>
        <rFont val="Arial"/>
        <family val="2"/>
      </rPr>
      <t xml:space="preserve">
Evidencia: </t>
    </r>
    <r>
      <rPr>
        <sz val="9"/>
        <rFont val="Arial"/>
        <family val="2"/>
      </rPr>
      <t>Correo remisorio y/o memorando con las observaciones por parte de la OAJ al proceso que proyectó el acto.</t>
    </r>
  </si>
  <si>
    <t>Se presentan 7 conceptos y evidencis de reuniones realizadas durante los meses de octubre, noviembre y diciembre.</t>
  </si>
  <si>
    <t>Se presentan 7 conceptos y evidencias de reuniones realizadas durante los meses de octubre, noviembre y diciembre.</t>
  </si>
  <si>
    <r>
      <t xml:space="preserve">El responsable en la Oficina Asesora Jurídica,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t>
    </r>
    <r>
      <rPr>
        <b/>
        <sz val="9"/>
        <rFont val="Arial"/>
        <family val="2"/>
      </rPr>
      <t xml:space="preserve">Evidencia: </t>
    </r>
    <r>
      <rPr>
        <sz val="9"/>
        <rFont val="Arial"/>
        <family val="2"/>
      </rPr>
      <t xml:space="preserve">Fallo del ente judicial recibido por la entidad y/o nuevo acto administrativo generado (en caso de presentarse la inaplicabilidad). </t>
    </r>
  </si>
  <si>
    <t>Sin meta asignada para el trimestre.</t>
  </si>
  <si>
    <t>Se presenta documento "consolidado de normas cargas" que da cuenta de la aplicación del contro, se recomienda dejar trazabilidad clara de la fecha en que se incluye la normatividad.</t>
  </si>
  <si>
    <r>
      <t xml:space="preserve">El responsable en el GIT de Servicio al Ciudadano realiza seguimiento mensual al estado de PQRSD registradas en el sistema de gestión documental CORDIS a cargo de la Sede Central o de las Direcciones Territoriales, identificando las que presentan retrasos de vigencias anteriores con el fin de que sean atendidas y se dé respuesta por parte de la entidad. En caso de encontrar PQRSD con atrasos superiores a la vigencia anterior se generan acciones correctivas por parte del responsable a cargo de las PQRSD (Área en Sede Central o Dirección Territorial) para solventar la situación. 
</t>
    </r>
    <r>
      <rPr>
        <b/>
        <sz val="9"/>
        <rFont val="Arial"/>
        <family val="2"/>
      </rPr>
      <t>Evidencia:</t>
    </r>
    <r>
      <rPr>
        <sz val="9"/>
        <rFont val="Arial"/>
        <family val="2"/>
      </rPr>
      <t xml:space="preserve"> Correo electrónico de seguimiento desde el GIT de Servicio al Ciudadano</t>
    </r>
  </si>
  <si>
    <t>Teniendo en cuenta los soportes revisados, se verifica la realización de reuniones internas para asignación de las áreas de revisión de las PQRSD de vigencias anteriores y los envios de correos electrónicos a los procesos donde se hace énfasis sobre las PQRDS vencidos; y se solicita realizar el respectivo trámite a las mismas. Actividades realizadas durante los meses de octubre, noviembre y dicembre. Dando cumplimiento con la actividad.</t>
  </si>
  <si>
    <r>
      <t xml:space="preserve">El responsable asignado en el GIT de Servicio al Ciudadano realiza verificación trimestral de las encuestas respondidas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t>
    </r>
    <r>
      <rPr>
        <b/>
        <sz val="9"/>
        <rFont val="Arial"/>
        <family val="2"/>
      </rPr>
      <t xml:space="preserve">
Evidencia:</t>
    </r>
    <r>
      <rPr>
        <sz val="9"/>
        <rFont val="Arial"/>
        <family val="2"/>
      </rPr>
      <t xml:space="preserve"> Reporte de las encuestas respondidas por los usuarios y/o correo electrónico con el seguimiento realizado al Coordinador GIT Servicio al Ciudadano.</t>
    </r>
  </si>
  <si>
    <t>Se evidencia "INFORME DE ENCUESTAS DE SATISFACCIÓN Y PERCEPCIÓN IISEMESTRE 2021, realizadas en el canal presencial, el canal virtual - página web y el canal telefónico. Se da cumplimiento con la actividad.</t>
  </si>
  <si>
    <t>Se evidencian las estadísticas mensuales de atención de la mesa de servicios para un total de 2.306 solicitudes, así: Requerimientos 2.069: 714 octubre, 739 noviembre y 616 diciembre. Incidencias237 89, 92 y 56, respectivamente.</t>
  </si>
  <si>
    <r>
      <t xml:space="preserve">Trimestralmente el Coordinador del GIT de Infraestructura Tecnológica realiza seguimiento al cronograma de mantenimientos preventivos de la infraestructura tecnológica programados en la vigencia, con el fin de asegurar la disponibilidad de los servicios de TI. En caso de identificar retrasos se informa a la jefatura de la OITpara que se realicen las gestiones pertinentes para efectuar las actividades.
</t>
    </r>
    <r>
      <rPr>
        <b/>
        <sz val="9"/>
        <rFont val="Arial"/>
        <family val="2"/>
      </rPr>
      <t>Evidencia:</t>
    </r>
    <r>
      <rPr>
        <sz val="9"/>
        <rFont val="Arial"/>
        <family val="2"/>
      </rPr>
      <t xml:space="preserve"> Cronograma de mantenimiento con seguimiento y/o control registro de mantenimientos</t>
    </r>
  </si>
  <si>
    <t>Se evidencia cuadro en excel con los mantenimientos preventivos realizados a la sede central donde también se realizó el renombramiento de los equipos. También se presenta el cronograma de los mantenimientos preventivos 2021.</t>
  </si>
  <si>
    <r>
      <t xml:space="preserve">Trimestralmente el Coordinador del GIT de Infraestructura Tecnológica monitorea de manera aleatoria los espacios con recursos de TI, con el fin de identificar la ocurrencia de un evento que pueda representar la no disponibilidad del servicio de TI. En caso de encontrar novedades o fallas en la infraestructura tecnológica, se informa a jefatura de la OIT para priorizar su mantenimiento. 
</t>
    </r>
    <r>
      <rPr>
        <b/>
        <sz val="9"/>
        <rFont val="Arial"/>
        <family val="2"/>
      </rPr>
      <t xml:space="preserve">Evidencia: </t>
    </r>
    <r>
      <rPr>
        <sz val="9"/>
        <rFont val="Arial"/>
        <family val="2"/>
      </rPr>
      <t xml:space="preserve">Correo electrónico con el reporte de la novedad o falla y/o reporte de la verificación aleatoria de la infraestructura tecnológica realizada.
</t>
    </r>
  </si>
  <si>
    <t>De acuerdo con el desarrollo del contrato de prestación de servicio No 24150 de 2020, se presenta el- informe de los mantenimiento preventivos de aires acondicionados, planta eléctrica, cableado lógico, piso falso, sistemas eléctrico y CCTV, control de incendios y control de acceso, dejando constancia que no se presentaron daños ni afectaciones a la infraestructura física y equipos encontrados a la hora de realizar las visitas al Instituto.</t>
  </si>
  <si>
    <r>
      <t xml:space="preserve">El Administrador de bases de datos atiende cada solicitud de permisos de acceso a las bases de datos institucionales las cuales se gestionan a través de requerimientos en la herramienta tecnológica de la mesa de servicios, a solicitud de los usuarios. En caso de que los privilegios no sean autorizados por ellos se rechaza la solicitud y  no se asignan los permisos en las bases de datos.
</t>
    </r>
    <r>
      <rPr>
        <b/>
        <sz val="9"/>
        <rFont val="Arial"/>
        <family val="2"/>
      </rPr>
      <t xml:space="preserve">
Evidencia:</t>
    </r>
    <r>
      <rPr>
        <sz val="9"/>
        <rFont val="Arial"/>
        <family val="2"/>
      </rPr>
      <t xml:space="preserve">  Reportes de solicitudes de permisos de acceso a las bases de datos institucionales</t>
    </r>
  </si>
  <si>
    <t xml:space="preserve">Se evidencia el informe trimestral de la mesa de servicio de ocho solicitudes que tienen que ver con bases de datos </t>
  </si>
  <si>
    <t>No se presenta evidencia para poder verificar el cumplimiento del control</t>
  </si>
  <si>
    <t>Se evidencia mediante la presentación del acta No. 14 del Comité Institucional de Gestión y Desempeño de 31 de diciembre 2021, que en el orden del día aparece la aprobación del Plan Anual de Adquisiciones PAA vigencia 2022</t>
  </si>
  <si>
    <t>Se evidencia mediante correos electrónicos de 4 de octubre y 6 y 23 de diciembre que mensualmente se revisa la vigencia de los contratos de soporte y se genera alertas informando al Jefe de la Oficina de Informática y Telecomunicaciones respecto de los vencimientos cercanos.</t>
  </si>
  <si>
    <t>Se evidencia en el informe de solicitudes efectuadas a través del GLPI, que del total de 556, 74 corresponden a permisos asignados a usuarios.</t>
  </si>
  <si>
    <t>Se evidencia mediante correos electrónicos  a los encargados de las Direcciones y subdirecciones, acerca de los casos de mesa de servicio acerca de creación, modificación o eliminación de usuarios, dando cumplimiento al anexo 7 del manual operativo MIPG – SGI.</t>
  </si>
  <si>
    <t>Se evidencia mediante correos electrónicos de 30 de noviembre y 3 y 16 de diciembre, solicitudes efectuadas a la DTIC acerca de creación, modificación o eliminación de usuarios  inmersos en el desarrollo de software.</t>
  </si>
  <si>
    <t>Se presenta el informe de disponibilidad de servicios de la infraestructura monitoreada por Zabbix server. En su aparte No 1.6 presenta el porcentaje de disponibilidad de los servidores monitoreados, encontrándose todos a su máxima disponibilidad.</t>
  </si>
  <si>
    <t>Se evidencia el cumplimiento del control mediante informes mensuales los permisos a bases de datos</t>
  </si>
  <si>
    <t>Se evidencia el cumplimiento del control mediante la presentación del informe de backups, de acuerdo con lo establecido en el procedimiento de copias de respaldo. Se informa que la revisión en las plataformas se hace constante con el fin de poder comprobar que se están ejecutando de forma correcta los backups programados.</t>
  </si>
  <si>
    <r>
      <t xml:space="preserve">El responsable en el GIT de Gestión de Talento Humano y el líder del SGSST,  realiza seguimiento mensual al Plan de Seguridad y Salud en el Trabajo a través de la verificación y validación de las actividades programadas y su cumplimiento, contrastando el informe mensual con el soporte de las evidencias subidas en el Drive. En caso de no realizar la actividad se hará la  reprogramación correspondiente.                      
</t>
    </r>
    <r>
      <rPr>
        <b/>
        <sz val="9"/>
        <rFont val="Arial"/>
        <family val="2"/>
      </rPr>
      <t xml:space="preserve">
Evidencias:  
</t>
    </r>
    <r>
      <rPr>
        <sz val="9"/>
        <rFont val="Arial"/>
        <family val="2"/>
      </rPr>
      <t xml:space="preserve">Informe mensual soportado con las evidencias en DRIVE y/o reporte del indicador de cumplimiento. </t>
    </r>
  </si>
  <si>
    <t>Se valida evidencia "Informe de Gestiíndel Sistema de Gestión de Seguridad y Salud en el Trabajo, evidencias como Accidentalidad, pausas activas, taller higiene oral, entre otros de los meses de octubre, noviembre y diciembre.</t>
  </si>
  <si>
    <r>
      <t xml:space="preserve">El responsable en el GIT de Gestión de Talento Humano realiza seguimiento mensual al Plan de Previsión de Recursos Humanos a través de la verificación y validación de las actividades programadas y su cumplimiento, contrastando el informe mensual con el soporte de las evidencias subidas en el Drive. En caso de no realizar la actividad se hará la  reprogramación correspondiente.                                                           
</t>
    </r>
    <r>
      <rPr>
        <b/>
        <sz val="9"/>
        <rFont val="Arial"/>
        <family val="2"/>
      </rPr>
      <t xml:space="preserve">Evidencias: </t>
    </r>
    <r>
      <rPr>
        <sz val="9"/>
        <rFont val="Arial"/>
        <family val="2"/>
      </rPr>
      <t xml:space="preserve"> Informe mensual soportado con las evidencias en DRIVE y/o reporte del indicador de cumplimiento. </t>
    </r>
  </si>
  <si>
    <t xml:space="preserve">Se valida evidencia con los Informes mensuales de Seguimiento al Plan de Previsión de RH, sus evidencias y la matriz de Procesos de Calidad TH Plan de Vacantes- Plan Previsión RH2021 correspondiente a los meses de octubre, noviembre y diciembre de 2021.    </t>
  </si>
  <si>
    <r>
      <t xml:space="preserve">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
</t>
    </r>
    <r>
      <rPr>
        <b/>
        <sz val="9"/>
        <rFont val="Arial"/>
        <family val="2"/>
      </rPr>
      <t>Evidencias:</t>
    </r>
    <r>
      <rPr>
        <sz val="9"/>
        <rFont val="Arial"/>
        <family val="2"/>
      </rPr>
      <t xml:space="preserve">  Informe mensual soportado con las evidencias en DRIVE y/o reporte del indicador de cumplimiento y/o reportes de seguimiento de capacitación desde las Direcciones Territoriales</t>
    </r>
  </si>
  <si>
    <t xml:space="preserve">Se valida evidencia con seguimiento a través de "INFORMES PLAN INSTITUCIONAL DE CAPACITACIÓN" de los meses de octubre, noviembre y diciembre 2021._x000D_
</t>
  </si>
  <si>
    <t>Sin meta asignada en el trimestre.</t>
  </si>
  <si>
    <t>Se valida evidencia con registros de  "PRESTAMO DE DOCUMENTOS- ARCHIVO DE GESTIÓN" de los meses octubre, noviembre y diciembre 2021.</t>
  </si>
  <si>
    <r>
      <t xml:space="preserve">Desde Sede Central se hace seguimiento semestralmente a los procesos disciplinarios por parte del (de  los) profesional(es) designado(s) para esta actividad dentro del GIT Control Disciplinario,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para que actualice e iguale la información. 
</t>
    </r>
    <r>
      <rPr>
        <b/>
        <sz val="9"/>
        <rFont val="Arial"/>
        <family val="2"/>
      </rPr>
      <t xml:space="preserve">
Evidencia:  
</t>
    </r>
    <r>
      <rPr>
        <sz val="9"/>
        <rFont val="Arial"/>
        <family val="2"/>
      </rPr>
      <t>1. Registro de asistencia y/o Convocatoria a reunión vía correo electrónico donde se verifica el estado del expediente. (Control de Legalidad)
2. Comunicaciones Internas enviadas por correo electrónico con información sobre la normatividad disciplinaria vigente y el código de ética</t>
    </r>
  </si>
  <si>
    <t>De acuerdo con las evidencias suministradas se realizó reunión de seguimiento a los procesos disciplinarios en donde se verificó el cumplimiento de los parámetros normativos establecidos para el adelantamiento de la acción disciplinaria.</t>
  </si>
  <si>
    <r>
      <t xml:space="preserve">Los tecnólogos dentro del GIT de Gestión Documental realizan seguimiento semestral a través de visitas técnicas programadas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t>
    </r>
    <r>
      <rPr>
        <b/>
        <sz val="9"/>
        <rFont val="Arial"/>
        <family val="2"/>
      </rPr>
      <t xml:space="preserve">Evidencias: </t>
    </r>
    <r>
      <rPr>
        <sz val="9"/>
        <rFont val="Arial"/>
        <family val="2"/>
      </rPr>
      <t>Registros de asistencia y actas de reunión. Para el caso de incumplimiento envío correos electrónicos.</t>
    </r>
  </si>
  <si>
    <t>De acuerdo con las evidencias suministradas, diagnóstico documental aplicado, Información aplicación TRD, Informe final hsitorias laborales, entre otros se observa la palicación del control.</t>
  </si>
  <si>
    <r>
      <t xml:space="preserve">Los responsables en el GIT de Gestión Documental verifican que se realice el proceso de convalidación de las Tablas de Retención Documental (TRD), con el fin de dar cumplimiento de la normatividad y garantizar una adecuada gestión documental en la entidad. En el caso de que no se realice el proceso de convalidación, la Coordinadora del GIT de Gestión Documental tomará las acciones pertinentes. 
</t>
    </r>
    <r>
      <rPr>
        <b/>
        <sz val="9"/>
        <rFont val="Arial"/>
        <family val="2"/>
      </rPr>
      <t xml:space="preserve">Evidencias: </t>
    </r>
    <r>
      <rPr>
        <sz val="9"/>
        <rFont val="Arial"/>
        <family val="2"/>
      </rPr>
      <t>Presentación de las Tablas de Retención Documental para el proceso de convalidadas.</t>
    </r>
  </si>
  <si>
    <t>Sevalida reunión del 21 de octubre en el que se realiza trabajoconjunto para la validación de las TRD.</t>
  </si>
  <si>
    <t>De acuerdo con las evidencias suministradas, diagnóstico documental aplicado, Información aplicación TRD, Informe final hsitorias laborales, entre otros se observa la aplicación del control.</t>
  </si>
  <si>
    <r>
      <t xml:space="preserve">El responsable dentro del GIT de Gestión Documental realiza seguimiento a las sesiones programadas en materia de Gestión Documental de acuerdo con lo definido en el Plan Institucional de Capacitaciones, con el objetivo de transmitir buenas prácticas en la administración, organización y conservación de la documentación en las diferentes fases del ciclo de vida de los documentos. En el caso que alguno de los funcionarios o contratistas no participe en las sesiones propuestas, se programara un acompañamiento técnico, en el cual se brindara la información socializada.
</t>
    </r>
    <r>
      <rPr>
        <b/>
        <sz val="9"/>
        <rFont val="Arial"/>
        <family val="2"/>
      </rPr>
      <t xml:space="preserve">Evidencias: </t>
    </r>
    <r>
      <rPr>
        <sz val="9"/>
        <rFont val="Arial"/>
        <family val="2"/>
      </rPr>
      <t>Lista de asistencia y material presentado</t>
    </r>
  </si>
  <si>
    <t>De acuerdo con las evidencias suministradas, diagnóstico documental aplicado, Información aplicación TRD, Informe final hsitorias laborales, entre otros.</t>
  </si>
  <si>
    <t>De acuerdo con resgistro fotográfico se valida el prestamo de documentación a los funcionarios aplicando el control establecido.</t>
  </si>
  <si>
    <t>Se presentan archivos de Inventario Central de los meses de octubre, noviembre y diciembre.</t>
  </si>
  <si>
    <t>No observa resgistros presupuestales al seguimiento mensual por el cuarto trimestre de 2021.</t>
  </si>
  <si>
    <t>Se verifica soportes de registros presupuestales, contables, generados inoportunamente por el cuarto trimestre de 2021.</t>
  </si>
  <si>
    <r>
      <t xml:space="preserve">El Coordinador del GIT Contabilidad verifica el adecuado registro de la información financiera, cotejando que la información contable coincida con los documentos soporte y normatividad vigente. En caso contrario, se emiten lineamientos con el fin de sensibilizar a los responsables de registrar la información de los procedimientos del GIT del proceso.
</t>
    </r>
    <r>
      <rPr>
        <b/>
        <sz val="9"/>
        <rFont val="Arial"/>
        <family val="2"/>
      </rPr>
      <t>Evidencia:</t>
    </r>
    <r>
      <rPr>
        <sz val="9"/>
        <rFont val="Arial"/>
        <family val="2"/>
      </rPr>
      <t xml:space="preserve"> Cuadro de ingresos actualizado y/o comprobantes contables (si aplica). </t>
    </r>
  </si>
  <si>
    <t>No se observa soportes de registros presupuestales, contables, tesorería cuarto trimestre de 2021.</t>
  </si>
  <si>
    <t>No se observan soportes de manejo indebido de recursos financieros por el cuarto trimestre de 2021.</t>
  </si>
  <si>
    <r>
      <t xml:space="preserve">El responsable de hacer la legalización de la caja menor en el GIT de contabilidad, coteja los documentos soporte con lo registrado en el SIIF Nación II, cada vez que se solicite reembolso y al cierre de la caja menor, verificando fecha, factura, valor y tercero. En caso de identificar inconsistencias, solicita al responsable de la caja menor que allegue los soportes adecuados.
</t>
    </r>
    <r>
      <rPr>
        <b/>
        <sz val="9"/>
        <rFont val="Arial"/>
        <family val="2"/>
      </rPr>
      <t xml:space="preserve">
Evidencia: </t>
    </r>
    <r>
      <rPr>
        <sz val="9"/>
        <rFont val="Arial"/>
        <family val="2"/>
      </rPr>
      <t>Documento de legalización de caja menor.</t>
    </r>
  </si>
  <si>
    <r>
      <t xml:space="preserve">Los responsables en los GIT de Presupuesto, GIT de Contabilidad y GIT de Tesorería de la Sede Central, así como los pagadores y contadores de las Direcciones Territoriales, cada vez que se requiera, verifican que los documentos soporte que autorizan los gastos, vengan firmados por el ordenador del gasto. En caso contrario, devuelven el documento para que sea allegado con la firma respectiva. 
</t>
    </r>
    <r>
      <rPr>
        <b/>
        <sz val="9"/>
        <rFont val="Arial"/>
        <family val="2"/>
      </rPr>
      <t xml:space="preserve">Evidencia: </t>
    </r>
    <r>
      <rPr>
        <sz val="9"/>
        <rFont val="Arial"/>
        <family val="2"/>
      </rPr>
      <t>Documentos soporte de autorización de gastos con firmas.</t>
    </r>
  </si>
  <si>
    <t>Se aporta como evidencia del seguimiento realizado a la defensa judicial de los procesos de la entidad, los correos del 03/11/2021, 26/11/2021, 17/11/2021, 09/12/2021, 15/10/2021, 01/10/2021 sobre las reuniones previas al Comité de Conciliación para el estudio e los casos presentados, de los formatos F1100-01/18V4 Control de Estado de Procesos Judiciales de los expedientes 2018-00570-00, 201400211002, 20160531600, 20210032200, 20210077901, 20140043601, 20160020900, del correo de fecha 05/01/2022 sobre remisión del cuadro de Procesos Penales Formato M70 enviado a Financiera para cargue de información en SIRECI y del Informe de Procesos Judiciales remitido a Financiera del periodo 01/10/2021 al 31/12/2021.</t>
  </si>
  <si>
    <t xml:space="preserve">Se aportaron 12 correos para evidenciar aplicación del control, se citan a manera de muestra correos donde se solicita concepto técnico del área responsable, así: del 04/10/2021 sobre notificación demanda proceso especial Fuero Sindical acción de reintegro y anexos, correo 25/11/2021 notificación personal Reparación Directa 2021-000-99, correo 06/12/2021 solicitud de conciliación extrajudicial y correo 25/10/2021 sobre radicación demanda y restablecimiento del derecho, entre otros. </t>
  </si>
  <si>
    <t xml:space="preserve">Se evidencia al seguimiento realizado a la gestión de los procesos judiciales y la articulación de la defensa judicial mediante los correos del 03/11/2021, 26/11/2021, 17/11/2021, 09/12/2021, 15/10/2021 y 01/10/2021 sobre las reuniones previas al Comité de Conciliación para la revisión y estudio con los apoderados de los casos presentados. </t>
  </si>
  <si>
    <t>Se realiza seguimiento a la defensa judicial de los procesos de la entidad mediante formato F1100-01/18V4 Control de Estado de Procesos Judiciales de los expedientes 20180057000, 201400211002, 20160531600, 20210032200, 20210077901, 20140043601, 20160020900, correo del 07/01/2022 sobre Informe de Procesos Judiciales enviados a Financiera del 01 de octubre al 31 de diciembre de 2021.</t>
  </si>
  <si>
    <r>
      <t xml:space="preserve">El responsable asignado de la Oficina Asesora Jurídica en Sede Central, realiza semestralmente la verificación en el sistema de información de la Rama Judicial de los antecedentes disciplinarios de la totalidad de los abogados que ejercen representación judicial en la entidad (Sede Central y Direcciones Territoriales).
</t>
    </r>
    <r>
      <rPr>
        <b/>
        <sz val="9"/>
        <rFont val="Arial"/>
        <family val="2"/>
      </rPr>
      <t>Evidencia:</t>
    </r>
    <r>
      <rPr>
        <sz val="9"/>
        <rFont val="Arial"/>
        <family val="2"/>
      </rPr>
      <t xml:space="preserve"> Certificados de antecedentes disciplinarios, correo electrónico remitido a la Jefe de la OAJ con el reporte.</t>
    </r>
  </si>
  <si>
    <t xml:space="preserve">Se aportan como evidencia de aplicación del control 6 certificados emitidos por la Comisión Nacional de Disciplina Judicial sobre antecedentes disciplinarios de abogados que ejercen la representación judicial en la entidad. </t>
  </si>
  <si>
    <t>Se observa articulación en la defensa y actuaciones judiciales a través de los correos electrónicos aportados como evidencia de fechas 03/11/2021, 26/11/2021, 17/11/2021, 09/12/2021, 15/10/2021 y 01/10/2021 sobre las reuniones previas para la revisión y estudio con los apoderados de los casos presentados al Comité de Conciliación.</t>
  </si>
  <si>
    <r>
      <t xml:space="preserve">El responsable asignado de la Oficina Asesora Jurídica en Sede central, realiza, junto con el reparto del proceso judicial o extrajudicial al abogado, la solicitud de manifestación de conflicto de interés, inhabilidad o incompatibilidad para actuar en el proceso judicial, con la finalidad de que la OAJ determine su existencia. 
</t>
    </r>
    <r>
      <rPr>
        <b/>
        <sz val="9"/>
        <rFont val="Arial"/>
        <family val="2"/>
      </rPr>
      <t xml:space="preserve">Evidencia: </t>
    </r>
    <r>
      <rPr>
        <sz val="9"/>
        <rFont val="Arial"/>
        <family val="2"/>
      </rPr>
      <t xml:space="preserve">Correo electrónico remitido al abogado y recibido con la manifestación. </t>
    </r>
  </si>
  <si>
    <t xml:space="preserve">Se verifica cumplimiento en la aplicación del control mediante los corres electrónicos del 25/11/2021, 08/11/2021, 17/12/2021, 08/10/2021 y 27/10/2021 en los que se solicita a los apoderados realizar la manifestación de si existe algún conflicto de interés, inhabilidad o incompatibilidad para actuar en un proceso judicial. </t>
  </si>
  <si>
    <t>Se evidencia aplicación del control con el levantamiento del inventario documental realizado por OAJ del cual se aportaron como evidencia el documento denominado Inventario Único Documental Excel Base de Datos expedientes con corte a diciembre 31/2021 y el Excel Inventario Único Documental Gestión Documental Oficina Asesora Jurídica.</t>
  </si>
  <si>
    <t>Se verifica aplicación del control mediante 3 correos aportados como evidencia  de fechas 17/11/2021, 03/11/2021 y 26/10/2021 sobre creación de usuarios y asignación de procesos EKOGUI.</t>
  </si>
  <si>
    <r>
      <t xml:space="preserve">El Jefe de la Oficina CIAF o el funcionario asignado, verifica mensualmente el cumplimiento de las actividades propuestas en el Plan de Acción Anual (PAA) y los cronogramas de los proyectos, analizando los informes entregados a través de correo electrónico por cada Coordinador de GIT. En caso de encontrar algún retraso, o posible retraso, se toman las decisiones y reprogramaciones necesarias para cumplir las metas anuales.
</t>
    </r>
    <r>
      <rPr>
        <b/>
        <sz val="9"/>
        <rFont val="Arial"/>
        <family val="2"/>
      </rPr>
      <t>Evidencia:</t>
    </r>
    <r>
      <rPr>
        <sz val="9"/>
        <rFont val="Arial"/>
        <family val="2"/>
      </rPr>
      <t xml:space="preserve"> Informe mensual consolidado de seguimiento al Plan de Acción Anual (PAA) y/o correos lectrónicos de entrega de informes</t>
    </r>
  </si>
  <si>
    <t>Revisados los los soprtes del PLANIGAC del cuarto trimestre, se evidencia  el seguimiento del plan de acción de seguimiento para el periodo por parte del del proceso.</t>
  </si>
  <si>
    <r>
      <t xml:space="preserve">Semanalmente el responsable de correspondencia del proceso de Gestión del conocimiento, investigación e  innovación, realiza el seguimiento al estado de las peticiones descargando el reporte de SIGAC. En caso de encontrar peticiones que no se han respondido, informa al responsable antes de vencer el plazo de respuesta y comunica al Jefe de la Oficina CIAF sobre las peticiones pendientes por responder.
</t>
    </r>
    <r>
      <rPr>
        <b/>
        <sz val="9"/>
        <rFont val="Arial"/>
        <family val="2"/>
      </rPr>
      <t>Evidencia:</t>
    </r>
    <r>
      <rPr>
        <sz val="9"/>
        <rFont val="Arial"/>
        <family val="2"/>
      </rPr>
      <t xml:space="preserve"> Reporte de pendientes del aplicativo de correspondencia y/o correos electrónicos informando las peticiones pendientes (según sea el caso).</t>
    </r>
  </si>
  <si>
    <t>Revisados los reportes realizados por parte del proceso se verifica la realización  y seguimiento de las peticiones correspondientes al cuarto trimestre.</t>
  </si>
  <si>
    <r>
      <t xml:space="preserve">El responsable de cada GIT del proceso de Gestión del Conocimiento, Investigación e Innovación, debe verificar de manera trimestral la custodia de la información y aplicación de las Tablas de Retención Documental vigentes y un único lugar para el almacenamiento de las carpetas mediante un archivo organizado, remitiendo esta validación a través de correo electrónico al líder del proceso. En caso de que la información este almacenada fuera de los parámetros de gestión documental debe evaluarse la trazabilidad e implementar una acción correctiva o de mejora.
</t>
    </r>
    <r>
      <rPr>
        <b/>
        <sz val="9"/>
        <rFont val="Arial"/>
        <family val="2"/>
      </rPr>
      <t>Evidencias:</t>
    </r>
    <r>
      <rPr>
        <sz val="9"/>
        <rFont val="Arial"/>
        <family val="2"/>
      </rPr>
      <t xml:space="preserve"> Reporte y/o correo electrónico remitido al líder del proceso con la validación documental</t>
    </r>
  </si>
  <si>
    <t xml:space="preserve">En revisión de los soportes como Evidencia de cargue de archivos a la estructura de las TRD a diciembre de 2021 y los Reportes en el GLP, se verifica el cumplimiento en el seguimiento del control del riesgo. </t>
  </si>
  <si>
    <r>
      <t xml:space="preserve">El Responsable de cada GIT del proceso de Gestión del Conocimiento, Investigación e Innovación trimestralmente debe verificar los perfiles, permisos o accesos de los funcionarios o contratistas que participan en los proyectos definidos, con el fin de asegurar que el uso adecuado de la información y evitar la sustracción o perdida de la información geográfica generada. En caso de encontrar alguna novedad o asignación no permitida, se solicita la eliminación de permisos al funcionario o contratista identificado a través del GLPI. 
</t>
    </r>
    <r>
      <rPr>
        <b/>
        <sz val="9"/>
        <rFont val="Arial"/>
        <family val="2"/>
      </rPr>
      <t xml:space="preserve">Evidencia: </t>
    </r>
    <r>
      <rPr>
        <sz val="9"/>
        <rFont val="Arial"/>
        <family val="2"/>
      </rPr>
      <t>Reporte de solicitudes de GLPI asociadas con la gestión de permisos de acceso y control de usuarios (cuando aplique).</t>
    </r>
  </si>
  <si>
    <t>Revisado el soporte de GLPI para acceso y control de los diferentes proyectos del proceso, se verifica el cumplimiento del control del riesgo.</t>
  </si>
  <si>
    <r>
      <t xml:space="preserve">El responsable de cada proyecto de investigación o de desarrollo de tecnologías GIS del proceso de Gestión del Conocimiento, Investigación e  Innovación, verifica en la periodicidad establecida en el procedimiento, el cumplimiento de las especificaciones del producto o servicio mediante reuniones de seguimiento. En caso de encontrar un producto o servicio que tenga algún inconveniente se debe enviar a reproceso. 
</t>
    </r>
    <r>
      <rPr>
        <b/>
        <sz val="9"/>
        <rFont val="Arial"/>
        <family val="2"/>
      </rPr>
      <t>Evidencia:</t>
    </r>
    <r>
      <rPr>
        <sz val="9"/>
        <rFont val="Arial"/>
        <family val="2"/>
      </rPr>
      <t xml:space="preserve"> Acta de reunión de seguimiento.</t>
    </r>
  </si>
  <si>
    <t>Se verifican Registos de asistencia y actas de reunión, tales comoActas de reunión de seguimiento Convenio Interadministrativo GGC-710-2021 Ministerio de Minas y Energía Instituto Geográfico Agustín Codazzi, Contrato Interadministrativo celebrado entre el Municipio de Chía y el Instituto geográfico Agustín Codazzi – IGAC No. 587_2021, constando el debido control al riesgo.</t>
  </si>
  <si>
    <r>
      <t xml:space="preserve">El responsable en el GIT del proceso de Gestión del Conocimiento, Investigación e  Innovación verifica cada vez que se termine un curso dictado por el CIAF los resultados de la encuesta de satisfacción a los estudiantes, donde se evalúa la infraestructura física y tecnológica, así como el cumplimiento, claridad y comunicación por parte del docente. Si detecta que el docente tiene una calificación inferior a 3,5 / 5,0 se decide no volverlo a contratar o se le dejan de asignar materias. Si los aspectos a mejorar se encuentran en temas de infraestructura, se informa a través de memorando al proceso de Gestión de Servicios Administrativos para que se tomen las acciones respectivas. 
</t>
    </r>
    <r>
      <rPr>
        <b/>
        <sz val="9"/>
        <rFont val="Arial"/>
        <family val="2"/>
      </rPr>
      <t>Evidencia:</t>
    </r>
    <r>
      <rPr>
        <sz val="9"/>
        <rFont val="Arial"/>
        <family val="2"/>
      </rPr>
      <t xml:space="preserve"> Informe de resultados de las encuestas de satisfacción, encuestas de satisfacción de los estudiantes y/o memorando solicitando las mejoras al proceso de Gestión de Servicios Administrativos (si aplica)</t>
    </r>
  </si>
  <si>
    <t>Sin meta signada para el periodo</t>
  </si>
  <si>
    <r>
      <t xml:space="preserve">Antes del uso del espectroradiómetro se valida que el equipo está funcionando dentro de los rangos apropiados en sus puntos mínimo y máximo, tomando la muestra en una tabla denominada spectralon. En caso de encontrar inconsistencias se manda a calibrar el equipo. Adicionalmente, cada año el Coordinador del GIT del proceso de I+D+I solicita la contratación de la calibración y mantenimiento de todos los espectroradiómetros para asegurar la precisión de los datos.
</t>
    </r>
    <r>
      <rPr>
        <b/>
        <sz val="9"/>
        <rFont val="Arial"/>
        <family val="2"/>
      </rPr>
      <t>Evidencias:</t>
    </r>
    <r>
      <rPr>
        <sz val="9"/>
        <rFont val="Arial"/>
        <family val="2"/>
      </rPr>
      <t xml:space="preserve"> Hoja de vida de equipos espectroradiómetros donde se relacionan calibraciones y mantenimientos, registro de captura de campo de las firmas espectrales y/o certificado de calibraciones de los equipos conforme a la fecha programada.</t>
    </r>
  </si>
  <si>
    <t>Se verifica la programación para realización de la calibración y mantenimiento preventivo de los espectroradiometros en el plan de adquisiciones de la vigencia 2022 y se visualiza Hoja de Vida del espectroradiometro de serial FLMS 18489 con placa IGAC N° 211210, dando cumplimiento con el control al riesgo.</t>
  </si>
  <si>
    <r>
      <t xml:space="preserve">Anualmente los Coordinadores de los GIT de Tecnologías de la Información Geográfica (TIG), Investigación, Desarrollo e Innovación (I+D+I) y Apropiación y Transferencia del Conocimiento en Ciencia, Tecnología e Innovación Geoespacial (CTEIG), revisan la necesidad de actualizar software obsoleto requerido para su operación, a través de listado de verificación. En caso de encontrar un software obsoleto, cada Coordinador del GIT solicita la destinación de los recursos y presenta el requerimiento a la Oficina de Informática y Telecomunicaciones (OIT) para que realicen la adquisición de las licencias.
</t>
    </r>
    <r>
      <rPr>
        <b/>
        <sz val="9"/>
        <rFont val="Arial"/>
        <family val="2"/>
      </rPr>
      <t>Evidencia:</t>
    </r>
    <r>
      <rPr>
        <sz val="9"/>
        <rFont val="Arial"/>
        <family val="2"/>
      </rPr>
      <t xml:space="preserve"> Correo electrónico o comunicación solicitando la adquisición de la nueva versión del software y/o el estado del soffware para la operación</t>
    </r>
  </si>
  <si>
    <t>Se programo una meta para erl periodo de 1, y lo ejecutado es 0, se evidencia que la meta programada para este trimestre se ejecutó en el primer trimestre del 2021. Cumpliendo con el control al riesgo; sin embargo, es importante tener en cuenta que si la meta ya ha sido cumplida, no registrar meta ha realizar posteriormente.</t>
  </si>
  <si>
    <t>Se evidencia control de monitoreo a geoservicios correspondiente al cuarto trimestre de  2021 (en aplicativo). lo cual da cumplimiento con el control realizado al riesgo.</t>
  </si>
  <si>
    <t>No se asigna meta para el periodo per se verifica la realización de los scripts de cambio de contraseñas a los usuarios de las bases de datos para el desarrollo de los proyectos de TIG, lo cual da cumplimiento con el control al riesgo</t>
  </si>
  <si>
    <r>
      <t xml:space="preserve">El Jefe de la Oficina de Control Interno realiza mensualmente seguimiento al Programa Anual de Auditorias Internas de Gestión junto con el equipo de la OCI a través del monitoreo del Plan de Acción Anual PAA vigente. En caso de detectar un posible incumplimiento del Programa, se realiza un ajuste al cronograma de las actividades.
</t>
    </r>
    <r>
      <rPr>
        <b/>
        <sz val="9"/>
        <rFont val="Arial"/>
        <family val="2"/>
      </rPr>
      <t>Evidencia:</t>
    </r>
    <r>
      <rPr>
        <sz val="9"/>
        <rFont val="Arial"/>
        <family val="2"/>
      </rPr>
      <t xml:space="preserve"> Acta de reunión y/o cronograma de auditoría verificado.</t>
    </r>
  </si>
  <si>
    <t>Se observa cumplimiento al Programa anual de auditorias internas al cuarto trimestre de 2021.</t>
  </si>
  <si>
    <r>
      <t xml:space="preserve">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
</t>
    </r>
    <r>
      <rPr>
        <b/>
        <sz val="9"/>
        <rFont val="Arial"/>
        <family val="2"/>
      </rPr>
      <t xml:space="preserve">Evidencia: </t>
    </r>
    <r>
      <rPr>
        <sz val="9"/>
        <rFont val="Arial"/>
        <family val="2"/>
      </rPr>
      <t xml:space="preserve">Resultados de la evaluación a los auditores y/o plan de mejoramiento individual (si aplica). </t>
    </r>
  </si>
  <si>
    <t>Se observa cuadro de evaluaciones a las auditorías realizadas durante el cuarto trimestre.</t>
  </si>
  <si>
    <r>
      <t xml:space="preserve">El jefe de la OCI realiza la revisión de los informes preliminares y finales presentados por los auditores como resultado de las auditorías internas de gestión, frente a los criterios establecidos durante el proceso de planeación de la auditoría. En caso de detectar un posible incumplimiento de alguno de los criterios, se procede a determinar la causa del no cumplimiento y a subsanar la omisión o el error.
</t>
    </r>
    <r>
      <rPr>
        <b/>
        <sz val="9"/>
        <rFont val="Arial"/>
        <family val="2"/>
      </rPr>
      <t xml:space="preserve">Evidencia: </t>
    </r>
    <r>
      <rPr>
        <sz val="9"/>
        <rFont val="Arial"/>
        <family val="2"/>
      </rPr>
      <t xml:space="preserve"> Informes preliminares y finales presentados por correo electrónico al Jefe de la OCI y/o verificaciones realizadas al informe por parte del jefe de la OCI.</t>
    </r>
  </si>
  <si>
    <t>No se observa evidencia al Riesgo SEV 2</t>
  </si>
  <si>
    <r>
      <t xml:space="preserve">Cada auditor de la Oficina de Control Interno (OCI) verifica mensualmente que la información como resultado de las auditorías (informes, evidencias de verificación, etc.) se incluya en las carpetas compartidas de la oficina en Drive para su permanente consulta y reporta a través de correo electrónico al Jefe de la OCI el cargue de esta información. En caso de detectar novedades en la información que se subió a la carpeta, se establece comunicación con el auditor encargado para que se corrija o cargue la información faltante.
</t>
    </r>
    <r>
      <rPr>
        <b/>
        <sz val="9"/>
        <rFont val="Arial"/>
        <family val="2"/>
      </rPr>
      <t xml:space="preserve">
Evidencia:</t>
    </r>
    <r>
      <rPr>
        <sz val="9"/>
        <rFont val="Arial"/>
        <family val="2"/>
      </rPr>
      <t xml:space="preserve"> Correo electrónico de verificación por parte del responsable de la Oficina de Control Interno al Jefe de la OCI</t>
    </r>
  </si>
  <si>
    <t>Se observan correos electrónicos en los que se realiza seguimiento mensual a la ejecución de las auditorias programadas.</t>
  </si>
  <si>
    <t>Se observa evidencia a riesgo SEV 3</t>
  </si>
  <si>
    <r>
      <t xml:space="preserve">El Jefe de la OCI realiza la verificación de los hallazgos contenidos en el informe preliminar e informe final, con el fin de detectar situaciones de omisiones deliberadas por parte de los auditores. En caso de detectar una posible omisión deliberada se procede a confirmar su existencia y solicitar la investigación disciplinaria correspondiente para el auditor. 
</t>
    </r>
    <r>
      <rPr>
        <b/>
        <sz val="9"/>
        <rFont val="Arial"/>
        <family val="2"/>
      </rPr>
      <t xml:space="preserve">Evidencia: </t>
    </r>
    <r>
      <rPr>
        <sz val="9"/>
        <rFont val="Arial"/>
        <family val="2"/>
      </rPr>
      <t>Informes de auditoria revisados y objetados.</t>
    </r>
  </si>
  <si>
    <t>Se observan evidencias al Riesgo SEV-4</t>
  </si>
  <si>
    <t>COD_SUBPROCESO</t>
  </si>
  <si>
    <t xml:space="preserve">Se evidencia matriz de seguimiento resmas de papel, así como la matriz de pago de servicios públicos correspondiente a la territorial.  Adicional se observa correo electrónico del 03/11/2021, donde se informa a los funcionarios y/o contratistas los cuatro (4) puntos ecológicos distribuidos en la territorial, así como los tips de las buenas prácticas ambientales.  </t>
  </si>
  <si>
    <t xml:space="preserve">Se soportan el informe correspondiente al cuarto trimestre del año 2021, donde se han realizado 606 trámites de oficina y 1.008 de terreno, para un total de trámites del año 2021 de 41.570.  </t>
  </si>
  <si>
    <t xml:space="preserve">Para el periodo evaluado se observa que no se han realizado proceso de actualización y formación catastral en la territorial, sin embargo se están realizando gestiones con el municipio de Soledad, para que brinde apoyo en la evaluación de la información catastral vigente y la consecuente expedición de las respectivas resoluciones de conservación catastral.  </t>
  </si>
  <si>
    <t xml:space="preserve">Para el cuarto trimestre del año 2021, no se programó meta.  </t>
  </si>
  <si>
    <t xml:space="preserve">Se evidencia el reporte de los trámites correspondientes a terreno y oficina del cuarto trimestre del año 2021, donde se observa las metas de conservación realizadas a la fecha (41.570 trámites). Adicional se observa la matriz del cronograma de trabajo del seguimiento a la ejecución de trámites asignados.  </t>
  </si>
  <si>
    <t xml:space="preserve">Para este riesgo se suministran las actas de interventoría de los contratistas, las cuales se encuentran avalas por el supervisor a cargo, donde se evidencia el cumplimiento a las diferentes tareas correspondientes al tema catastral en el proceso de titulación y conservación catastral de los meses de octubre, noviembre y diciembre de 2021.  Así mismo se observa el cargue de los documentos en la plataforma de SECOP II.  </t>
  </si>
  <si>
    <t>No se observa evidencia.</t>
  </si>
  <si>
    <t xml:space="preserve">Se observan los pantallazos de las actas de interventoría cargadas en la plataforma SECOPII correspondiente al cuarto trimestre del año 2021, sin embargo, se observa que no se programó meta para este periodo evaluado.  </t>
  </si>
  <si>
    <t xml:space="preserve">Se observan dieciséis (16) documentos de cargue de inventarios Bodega por Grupos, comprobante de egreso de elementos de consumo, solicitudes de bienes, traspaso de bienes, correspondientes al control evaluado para el cuarto trimestre.  </t>
  </si>
  <si>
    <t xml:space="preserve">Para el cumplimiento de este control se observan nueve (9) documentos, sobre cotizaciones para mantenimiento preventivo y correctivo de aires acondicionados del día 08/11/2021, de igual manera presupuesto y/o cotización de necesidades para hacer mantenimiento a las instanciaciones de la oficina del 19/11/2021, formato de inspección de infraestructura y de procedo de control y contratación del 3/10/2021.  Adicional se observan los documentos de obras de mantenimiento de espacios de la territorial.  </t>
  </si>
  <si>
    <t xml:space="preserve">Se soportan como documentos los registros presupuestales de viáticos, nómina y contratación del proyecto de conservación catastral del Municipio de Baranoa, correspondientes al cuarto trimestre del año 2021.  </t>
  </si>
  <si>
    <t>Se evidencian los soportes de los listados de movimientos bancarios y de los informes de ventas correspondientes al cuarto trimestre del año 2021.</t>
  </si>
  <si>
    <t xml:space="preserve">Se observa correo electrónico de 17/01/2021, informando que las conciliaciones del cuarto trimestre del año 2021, no se han terminado por falta de directrices de parte de la coordinadora del GIT Contabilidad.  </t>
  </si>
  <si>
    <t xml:space="preserve">Se evidencian los reportes de incidencias realizados en el cuarto trimestre del año 2021 en la dirección territorial de Atlántico.  </t>
  </si>
  <si>
    <t xml:space="preserve">Se informa por parte de la territorial que no se utiliza el sistema COBOL, por lo anterior no se soportan insumos.  </t>
  </si>
  <si>
    <t>Se soportan dos (2) reportes correspondientes al cuarto trimestre del año 2021, del control de estado de los procesos judiciales.</t>
  </si>
  <si>
    <t xml:space="preserve">Se observa que para el cuarto trimestre del año 2021, la territorial no programó meta.  </t>
  </si>
  <si>
    <t xml:space="preserve">Se observan correo electrónico del 02/12/2021, sobre documentos respuestas a la petición para resolver Tutelas, de igual manera se observa el correo del 23/11/2021, donde se envía link para capacitación de “Contrato realidad”, la cual fue dictada por el doctor Enrique Lesmes.  </t>
  </si>
  <si>
    <t xml:space="preserve">Se soportan dos (2) reportes correspondientes al cuarto trimestre del año 2021, del control de estado de los procesos judiciales.  </t>
  </si>
  <si>
    <t>Se evidencia cumplimiento del control mediante correo electrónico de 25 de octubre de 2021 la realización de actividad de orden y aseo - plan ambiental 2021; de 28 de octubre la actividad de simulacro evacuación DT 2021; de 28 de octubre formato resmas de papel; de 4 de noviembre seguimiento plan de trabajo ambiental 2021; de 8 de noviembre socialización documentos SGA</t>
  </si>
  <si>
    <t>Se evidencia el cumplimiento del control mediante el cronograma mensual de los trámites que serán atendidos y el control mensual de lo realmente hecho.</t>
  </si>
  <si>
    <t>Sin meta propuesta para este trimestre.</t>
  </si>
  <si>
    <t>Se evidencian correos electrónicos con diversos temas relacionados con algunos avalúos.  Sin embargo no hay ningún soporte de reuniones, ni actas ni listas de asistencia.</t>
  </si>
  <si>
    <t>Se evidencia el cumplimiento del control mediante el cronograma mensual de los trámites que serán atendidos y el control mensual de lo realmente hecho</t>
  </si>
  <si>
    <t>Se evidencia un acta de supervisión, un informe de cumplimiento y un registro en el SECOP pero no se relaciona el consolidado de contratos de la DT</t>
  </si>
  <si>
    <t>No se presenta evidencia para poder verificar el cumplimiento del control. La evidencia presentada no abarca el periodo que comprende este trimestre.</t>
  </si>
  <si>
    <t>Se evidencia el control realizado mediante certificación de saldos de almacén, correos electrónicos donde consta el soporte de remisión al almacén general del backup de SAE y SAI, indicaciones para solicitud de bienes de consumo, devolutivo y controlado, comprobante de traslado.</t>
  </si>
  <si>
    <t>Se presentan correos electrónicos con solicitudes de aprobación de mantenimiento vehículo, cotización para mantenimiento aires acondicionados y el informe de resultados plan de acción y riesgos institucionales del cuarto trimestre, no se evidencia de correo electrónico con la aprobación de la solicitud y/o Plan de mantenimiento aprobado.</t>
  </si>
  <si>
    <t>Se evidencian aceptaciones de oferta de procesos de mínima cuantía, actas de inicio de contratos de prestación de servicios y reportes comprobante presupuestal de gasto del SIIF basados en CDPs</t>
  </si>
  <si>
    <t>Se evidencian conciliaciones bancarias mensuales de una de las cuentas de la DT, informes mensuales de cartera por edades y libro auxiliar de bancos mensual. Sin embargo no se registra meta para el trimestre.</t>
  </si>
  <si>
    <t>Se evidencian conciliaciones bancarias mensuales de una de las cuentas de la DT e informe de cartera por edades</t>
  </si>
  <si>
    <t>Se evidencian la relación mensual de solicitudes de atención a la mesa de servicios registrando tiiempos de inicio, de finalización y fecha máxima de atención a los casos en curso</t>
  </si>
  <si>
    <t xml:space="preserve">Se evidencia asignación de usuario provisional mientras dure el encargo de un funcionario para su acceso al correo institucional, a su PC y a aplicativos con acceso restringido para integrantes del Instituto con atributos por su cargo o rol que desempeñan. </t>
  </si>
  <si>
    <t>Se evidencia que realizan seguimiento y control judicial presencial o virtual con la finalidad de vigilar y controlar las actuaciones judiciales, a través del diligenciamiento del formato de control de procesos judiciales.</t>
  </si>
  <si>
    <t>Se evidencia correo electrónico de 17 de diciembre 2021 trasladando caso y solicitando insumo técnico para poder dar respuesta.</t>
  </si>
  <si>
    <t>Se evidencia correo electrónico de 28 diciembre de 2021 citando a reunión virtual para socializar resolución de suspensión de los sistemas de gestión catastral y correo de 17 de diciembre convocando a capacitación virtual acerca de SIGEP II</t>
  </si>
  <si>
    <t>Se evidencia que realizan seguimiento y control judicial presencial o virtual con la finalidad de vigilar y controlar las actuaciones judiciales, a través del diligenciamiento del formato de control de procesos judiciales</t>
  </si>
  <si>
    <t xml:space="preserve">Se evidencia correo electrónico de 28 diciembre de 2021 citando a reunión virtual para socializar resolución de suspensión de los sistemas de gestión catastral y correo de 17 de diciembre convocando a capacitación virtual acerca de SIGEP II. </t>
  </si>
  <si>
    <t>Se verifica cumplimiento del control a través de correo electrónico del 05/01/2022 a través del cual se remiten los informes sobre Plan de Trabajo Gestión Ambiental de julio a diciembre de 2021 de la Territorial.</t>
  </si>
  <si>
    <t xml:space="preserve">Se observa que se aplica el control mediante el cronograma de municipios a visitar 2021 y el reporte de metas mutaciones semanal que se aportan como evidencia para el cuarto trimestre de 2021. </t>
  </si>
  <si>
    <t xml:space="preserve">Se observan los cronogramas de operación de la actualización catastral de los municipios de Beteitiva, Busbanzá y Socotá, pero no fueron aportados las actas de seguimiento y los listados de asistencia a las reuniones.  </t>
  </si>
  <si>
    <t>Se observa aplicación del control con documento Excel Relación de Avalúos Comerciales Ejecutados 2021.</t>
  </si>
  <si>
    <t>Se aporta como evidencia de aplicación de este control, el cronograma de municipios a visitar 2021 y el reporte de metas mutaciones semanales.</t>
  </si>
  <si>
    <t xml:space="preserve">Se observa ejecución del control a través de comunicación radicado 2603DTBOY-2021-0005699-IE del 03/11/2021 solicitud a supervisor de actualización de información en plataforma SECOP II, Excel sobre Seguimiento en SECOPII Contratación Conservación de fecha 02/11/2021 con enlace a la plataforma.  </t>
  </si>
  <si>
    <t xml:space="preserve">Se verifica aplicación del control mediante pantallazo SECOP II del proceso MC1004-2021 BOY Reparaciones Locativas DT Boyacá.  </t>
  </si>
  <si>
    <t xml:space="preserve">Se aportan el Informe de Inventario Bienes Devolutivos mes de agosto 2021 DT Boyacá y el Informe de Inventario Bienes de Consumo mes de agosto 2021 DT Boyacá como evidencia de aplicación del control.  </t>
  </si>
  <si>
    <t>Se verifica aplicación del control con el pantallazo en SECOP II del proceso MC-1004-2021 Mantenimiento DT Boyacá con la información publicada en la plataforma y el correo electrónico de 15/09/2021 sobre cotizaciones de adecuación de la DT.</t>
  </si>
  <si>
    <t xml:space="preserve">Se aporta como evidencia de aplicación del control el CDP 4221 del 22/11/2021 Nómina noviembre 2021 y el compromiso 15621 del 22/11/2021 nómina noviembre y prima navidad 2021 DT Boyacá. </t>
  </si>
  <si>
    <t>Se observa aplicación del control con el Informe de Ventas de la DT Boyacá con corte a 31/12/2021 aportado como evidencia.</t>
  </si>
  <si>
    <t>Se evidencia la aplicación del control a través de las conciliaciones bancarias de octubre y noviembre de 2021 y los movimientos de las cuentas bancarias 000371005646, 000371054107 y 371005549 aportadas por la Territorial.</t>
  </si>
  <si>
    <t>Se aporta como evidencia de aplicación del control el reporte del GLPI sobre los casos que están pendientes de resolver, los cuales corresponden a solicitudes del SNC de diciembre 2021.</t>
  </si>
  <si>
    <t>Se observa aplicación del control mediante correo del 18/11/2021 sobre solicitud de activación de usuario para el oficial de catastro en la DT.</t>
  </si>
  <si>
    <t xml:space="preserve">Se observa aplicación del control a través del seguimiento realizado a la actuación judicial de los expedientes 20160016700 y 20210008200 que constan en formatos Control Estado Procesos Judiciales F11000-01/18V4, aportados como evidencia.  </t>
  </si>
  <si>
    <t>Se verifica aplicación del control mediante correo del 19/10/2021 en que se solicita concepto técnico para Tutela No. 2021-148 Silvio Nel Huertas.</t>
  </si>
  <si>
    <t>Se verifica aplicación del control en la gestión jurídica mediante la convocatoria realizada por Team el 05/11/2021 a los apoderados, a la reunión del Comité de Conciliación.</t>
  </si>
  <si>
    <t>La aplicación del control se aprecia en los formatos Control Estado Procesos Judiciales F11000-01/18V4 aportados como evidencia, en los que se observan las actuaciones efectuadas en los procesos judiciales con número de expediente  20160016700 y 20210008200.</t>
  </si>
  <si>
    <t xml:space="preserve">Se observa aplicación del control con la invitación a reunión el 05/11/2021 por Teams a la abogada de la DT para seguimiento y control de la gestión judicial por parte de la OAJ.  </t>
  </si>
  <si>
    <t xml:space="preserve">Se verifica aplicación del control mediante registro de asistencia a capacitación sobre Programa de Consumo Sostenible del 29/10/2021, registro de asistencia de 29/10/2021 al Simulacro Ambiental, certificación sobre entrega el 09/11/2021 de residuos peligrosos a Veolia Aseo Buga S.A., Informe del 29/10/2021 sobre Simulacro Emergencia Ambiental por Derrame de Polvo Químico (Tonner), entre otros.      </t>
  </si>
  <si>
    <t xml:space="preserve">Se observa cumplimiento al control del riesgo con el Excel de lo ejecutado por la DT Caldas con corte a diciembre de 2021 trámites catastrales de oficina, de terreno y el cuadro de tablas resumen a diciembre 2021, así como el Excel sobre programación, asignación y seguimiento a trámites del cuarto trimestre 2021.  </t>
  </si>
  <si>
    <t xml:space="preserve">Se evidencia cumplimiento del control del riesgo mediante contrato 5337 municipio de Supía, la adición y prorroga municipio de Villamaría del 15/12/2022, Excel con avance 1 municipio de Villamaría (24/09/2021), Excel calculador conservación Villamaría (19/10/2021, 16/11/2021 y 21/12/2021) y Excel con informe Villamaría (30/12/2021), entre otros.   </t>
  </si>
  <si>
    <t>Se observa aplicación del control del riesgo mediante la comunicación del 19/08/2021 sobre cotización avalúos comerciales en municipio La Dorada, comunicación 19/10/2021 respuesta a Procuraduría General sobre avalúo predio municipio de Salamina, Excel sobre Cuadro Avalúos IGAC DT Caldas 2021, entre otros.</t>
  </si>
  <si>
    <t>Se aporta como evidencia de aplicación del control del riesgo, el Excel sobre programación, asignación y seguimiento a trámites del cuarto trimestre 2021 y Excel de lo ejecutado por la DT Caldas con corte a diciembre de 2021 trámites catastrales de oficina, de terreno y el cuadro de tablas resumen a diciembre 2021.</t>
  </si>
  <si>
    <t xml:space="preserve">Se aportan como evidencia de la ejecución del control los pantallazos en SECOP II donde se observan la ejecución y los pagos efectuados de los contratos 1688 de 2021,  1667 de 2021, 1693 de 2021, 1691 de 2021, 1884 de 2021, 1685 de 2021, 1695 de 2021, 1668 de 2021, 1669 de 2021, 1670 de 2021, 1671 de 2021, 1672 de 2021, 1673 de 2021, 1674 de 2021, entre otros.    </t>
  </si>
  <si>
    <t>Solamente se han adelantado en la Territorial procesos de contratación directa, por lo que no existen observaciones en SECOP II de procesos.</t>
  </si>
  <si>
    <t>Se aporta como evidencia de aplicación del control del riesgo el Inventario en Servicio por Funcionario de la Territorial.</t>
  </si>
  <si>
    <t>La territorial no programó reparaciones locativas para el cuarto trimestre porque la infraestructura no presenta deterioro que deba priorizarse.</t>
  </si>
  <si>
    <t xml:space="preserve">Se observa aplicación del control del riesgo en la emisión de los RPs y la debida verificación de sus respectivos soportes. Se citan a manera de muestra algunos de los soportes que fueron aportados, así: Comunicación del 20/10/2021 de solicitud RP reajuste de viáticos 2021, solicitud elaboración CDP pago Industria y Comercio, SIIF solicitud de comisión 23/11/2021 entre otros. </t>
  </si>
  <si>
    <t>Se observa aplicación del control del riesgo con los Informes de Cartera por edades con cortes 30/11/2021 y 31/12/2021, Relación Ingresos de Contado Ventas de octubre, noviembre y diciembre de 2021, soporte de movimiento de bancos de octubre, noviembre y diciembre de 2021 (Cuenta corriente Davivienda 0002 5903 2290), conciliación bancaria diciembre 2021 de la cuenta corriente Davivienda 0002 5903 2290, Excel movimiento bancos de octubre, noviembre y diciembre 2021, relación de Ingresos a Crédito Ventas a diciembre 31 de 2021, entre otros.</t>
  </si>
  <si>
    <t>Se observa aplicación del control del riesgo con el soporte de movimiento de banco Davivienda cuenta corriente Davivienda 0002 5903 2290 de octubre y diciembre 2021, la relación de ingresos de contado Ventas de los meses de octubre, noviembre y diciembre 2021, Excel de movimiento bancos de octubre, noviembre y diciembre 2021, entre otros.</t>
  </si>
  <si>
    <t>Se observa aplicación del control del riesgo con el reporte sobre requerimientos del GLPI correspondiente al cuarto trimestre 2021.</t>
  </si>
  <si>
    <t>Se observa aplicación del control del riesgo a través de correos electrónicos del 20/10/2021 para habilitar el rol de radicador en el SNC, y del 06/10/2021 de solicitud para generar usuario.</t>
  </si>
  <si>
    <t xml:space="preserve">Se observa aplicación del control a través del seguimiento realizado a la actuación judicial de los expedientes 2011-0028-301, 2018-00081-00, 2018-00471-00, 2019-00154-00, 2019-00283-00, 2019-00549-00, 2021-00076-00, 2021-00104-00 contenida en los formatos Control Estado Procesos Judiciales F11000-01/18V4 , cuadro de procesos judiciales DT Caldas,  Excel Nueva Tabla Procesos DT Caldas de octubre, noviembre y diciembre 2021 y correo 17/09/2021 citación comité de conciliación.   </t>
  </si>
  <si>
    <t xml:space="preserve">Se aporta como evidencia de aplicación del control el correo electrónico del 08/10/2021 de citación al Comité de Conciliación, para revisar la gestión jurídica de los procesos.  </t>
  </si>
  <si>
    <t xml:space="preserve">Se aporta evidencia de aplicación del control del riesgo mediante correo del 08/10/2021 sobre convocatoria a Comité de Conciliación. </t>
  </si>
  <si>
    <t>La aplicación del control se aprecia en los formatos Control Estado Procesos Judiciales F11000-01/18V4 aportados como evidencia, en los que se observan las actuaciones efectuadas en los procesos judiciales con número de expediente 2011-00283-00, 2018-00081-00, 2018-00471-00, 2019-00154-00, 2019-00283-00, 2019-00549-00, 2021-00076-00, 2021-00104-00, así como el correo del 08/10/2021 sobre convocatoria a Comité de Conciliación.</t>
  </si>
  <si>
    <t xml:space="preserve">Se verifica aplicación del control a través de los correos del del 17/09/2021 y del 08/10/2021 sobre convocatoria a Comité de Conciliación. </t>
  </si>
  <si>
    <t xml:space="preserve">Se verifica aplicación del control mediante los correos electrónicos del 08/11/2021 y 13/01/2022 en los que se reportan los informes de Gestión Ambiental correspondiente a octubre, noviembre y diciembre de 2021. </t>
  </si>
  <si>
    <t>Se aporta como evidencia de ejecución del control el cronograma de trabajo de los meses de octubre, noviembre y diciembre 2021 sobre gestión de trámites catastrales.</t>
  </si>
  <si>
    <t xml:space="preserve">No se aportó ninguno de los entregables con los que se evidencia aplicación del control.   </t>
  </si>
  <si>
    <t>Se observa aplicación del control mediante la comunicación del 17/11/2021 sobre avalúo realizado predio municipio Albania con radicación 180013121401-201800047-00 y su aprobación en control de calidad por la Subdirección de Avaluos.</t>
  </si>
  <si>
    <t xml:space="preserve">Se aporta como evidencia de aplicación de este control, el cronograma de trabajo de los meses de octubre, noviembre y diciembre 2021 sobre gestión de trámites catastrales. </t>
  </si>
  <si>
    <t>Se observa ejecución del control a través de acta de supervisión del 31/12/2021 del contrato 856 de 2021 aprobada por el supervisor, informe de actividades aportado por el contratista y la respectiva planilla de pago de aportes, acta de supervisión del 03/12/2021 del contrato 855 de 2021 aprobada por el supervisor, informe de actividades aportado por el contratista y la respectiva planilla de pago de aportes, acta de supervisión del 02/11/2021 del contrato 850 de 2021 aprobada por el supervisor, informe de actividades aportado por el contratista y la respectiva planilla de pago de aportes y pantallazos de SECOP II del proceso MC-806-2021-CAQ sobre lavado tanques agua potable, entre otros.</t>
  </si>
  <si>
    <t xml:space="preserve">No se presentaron observaciones a procesos en la plataforma SECOP II   </t>
  </si>
  <si>
    <t>Se aportan como evidencia de aplicación del control el Inventario en Bodega de la DT, el comprobante de egreso 43 del 25/10/2021 de elementos de consumo, comprobante de egreso 49 del 09/11/2021 de elementos de consumo, devolutivo 47 del 04/11/2021, comprobante de entrega 58 del 21/12/2021, comprobante de reintegro 64 del 29/12/2021 y comprobante traspaso de elementos del 26/10/2021.</t>
  </si>
  <si>
    <t xml:space="preserve">Se verifica aplicación del control con acta de supervisión del 16/12/2021 del contrato 853/2021 lavado tanques de agua, pantallazo en SECOP II del contrato 854 de 2021 adquisición cortina en lámina galvanizada para sótano y el Informe del control de plagas, lavado de tanques de agua y desinfección ambiental adelantado en la DT. </t>
  </si>
  <si>
    <t xml:space="preserve">Se observa aplicación del control, para el cuarto trimestre de 2021, se aportan como evidencia los 19 RPs emitidos en el trimestre, de los cuales se citan a manera de muestra el 8221 nomina con prima de navidad, el 8821 aportes diciembre, el 8721 nómina diciembre y el 8421 de energía, entre otros. </t>
  </si>
  <si>
    <t>Se observa aplicación del control con los Informes de Cartera por edades con cortes 29/10/2021, 30/11/2021 y 31/12/2021, Informe de Ingresos de contado de octubre, noviembre y diciembre de 2021 y soporte de movimiento de bancos de octubre, noviembre y diciembre de 2021.</t>
  </si>
  <si>
    <t>Se evidencia aplicación del control con las conciliaciones bancarias de octubre, noviembre y diciembre de 2021aportadas por la Territorial.</t>
  </si>
  <si>
    <t>Se observa aplicación del control con el reporte trimestral del aplicativo GLPI correspondiente al cuarto trimestre de 2021.</t>
  </si>
  <si>
    <t>Se observa aplicación del control mediante correos electrónicos y formatos para activación de usuarios y roles para la DT, creados en GLPI de los meses de octubre, noviembre y diciembre de 2021.</t>
  </si>
  <si>
    <t xml:space="preserve">Se observa aplicación del control a través del seguimiento realizado a la actuación judicial del Expediente 2019-00125-00 contenida en formato Control Estado Procesos Judiciales F11000-01/18V4, aportado como evidencia.  </t>
  </si>
  <si>
    <t xml:space="preserve">Durante este cuarto trimestre de 2021 no fueron requeridos conceptos técnicos. </t>
  </si>
  <si>
    <t xml:space="preserve">Para cuarto trimestre 2021 la Territorial no tiene meta asignada, en avance cualitativo manifiesta que no se convocó a reuniones por parte de la OAJ.  </t>
  </si>
  <si>
    <t>La aplicación del control se aprecia en el formato Control Estado Procesos Judiciales F11000-01/18V4 aportado como evidencia, en el que se observan las actuaciones efectuadas en el proceso judicial con número de expediente 2019-00125-00.</t>
  </si>
  <si>
    <t>Reporta la DT que para el cuarto trimestre 2021 la OAJ no convocó a reuniones, no se asignó meta para el periodo.</t>
  </si>
  <si>
    <t>Se validaron como evidencia los siguientes documentos: "1-Programa Prácticas Sostenibles", 2-3"Programa Prácticas Uso eficiente del Agua", "4-Programa Gestión integral de Residuos".</t>
  </si>
  <si>
    <t>Se valida como evidencia: "16 calendarios seguimiento semanal  a la Gestión Catastral" y 1 documento en Excel con  "Seguimiento IV trimestre por ejecutor"</t>
  </si>
  <si>
    <t>Se valida como evidencia Correo de Solicitud de Prorroga y una Resolución de actualización catastral para el Mnunicipio de Arauquita- Departamento de Arauca</t>
  </si>
  <si>
    <t>Se valida como evidencia correo electrónico del Director Territorial donde manifiesta que la DT Casanare no tiene meta asignada de avalúos comerciales y Circular "Proyecto de Gestión Catastral. Asignación de metas y presupuesto Direcciones Territoriales 2021".</t>
  </si>
  <si>
    <t>Los soportes observados "Calendario semanal a la gestión catastral" y "Seguimiento por ejecutor" no evidencian la eliminación del riesgo.</t>
  </si>
  <si>
    <t>Se observan Actas de Supervisión de los meses de octubre a diciembre 2021, designación de supervisores y pantallazos Secop.</t>
  </si>
  <si>
    <t>Se observa aplicaciòn del control mediante pantallazo SECOP II sin observaciones.</t>
  </si>
  <si>
    <t>Se observa control con Noticia , inventario de devolutivo.</t>
  </si>
  <si>
    <t>No se observa una evidencia que elimine el riesgo.</t>
  </si>
  <si>
    <t>Los as evidencias aportadas "Cuentas de Cobro" no corresponden con acciones para eliminar el riesgo.</t>
  </si>
  <si>
    <t>&gt;Sin meta asignada para el periodo</t>
  </si>
  <si>
    <t>Se valida evidencia con documentos en excel de reportes de octubre, nopviembre y diciembre 2021</t>
  </si>
  <si>
    <t>No se evidencia soporte</t>
  </si>
  <si>
    <t>Se valida "CONTROL DE ESTADO PROCESOS JUDICIALES" con observaciones, sin estado.</t>
  </si>
  <si>
    <t>Se validan correos eletrónicos con solicitudes de informacióin.</t>
  </si>
  <si>
    <t>En la evidencia que es un correo electronico informan: "En el mes de diciembre la oficina jurídica no realizó convocatoria a reuniones".</t>
  </si>
  <si>
    <t>se valida "CONTROL DE ESTADO PROCESOS JUDICIALES", estos tiene observaciones, pero no contienen el estado.</t>
  </si>
  <si>
    <t>Se valida correo electrónico donde informan que "En el mes de diciembre la oficina jurídica no realizó convocatoria a reuniones ", pero la meta es 0</t>
  </si>
  <si>
    <t xml:space="preserve">Se validan evidencias de los controles operacionales de la matriz de riesgos ambientales, consumo de agua, consumo de energía, consumo de resmas de papel, huella de carbono, inventario de equipos eléctricos y señalización. </t>
  </si>
  <si>
    <t>Se valida como evidencia "Seguimiento conservación catastral" de los meses octubre, noviembre y diciembre 2021</t>
  </si>
  <si>
    <t>Se validan evidencias "Correo de Inconvenientes", "Correo fallas de conectividad", "Avance proyecto actualizaión ComponenteFisico", enre otros como seguimiento</t>
  </si>
  <si>
    <t>Se validan evidencias de registros de aseistencia de os "Seguimientos Avalúos asignados" y "Correos de citación a reunión" de octubre y noviembre 2021</t>
  </si>
  <si>
    <t>No se evidencian soportes, lo que no permite su validación.</t>
  </si>
  <si>
    <t>S validan como evidencias: 15 Actas de Supervisión o Interventoría.</t>
  </si>
  <si>
    <t>El soporte solo evidenci dos procesos.</t>
  </si>
  <si>
    <t>Se valida como evidencia el "Inventarios en bodega", sin embargo esto no garantiza la pérdida de bienes de bienes devolutivos.</t>
  </si>
  <si>
    <t>Se validan : Cotizaciones para mantenimiento y arreglos y términos de referencia: "REPARACIONES Y ADECUACIONES LOCATIVAS DE LAS INSTALACIONES DEL IGAC EN LA SEDE DE LA DIRECCIÓN TERRITORIAL CAUCA INCLUIDOS MATERIALES Y ELEMENTOS NECESARIO", pero esto no evidencia cumplimiento para la eliminaciuón del riesgo.</t>
  </si>
  <si>
    <t>Se validan soportes "SIIF NACIÓN: Documento de Autorización, Reconocimiento y Ordenación de Pago Comisión al Interior del País DE YOLANDA LUCIA MARTINEZ VALENCIA, ADENAWER  TROCHEZ SARRI Y ORLANDO MONTILLA CAMPO", esto no permite evaluar si el riesgo se ha eliminado.</t>
  </si>
  <si>
    <t>Se presentan ventas , recuado de ingresos de los meses de octubre, noviembre y diciembre, e informe de cartera de la Dirección Territorial.</t>
  </si>
  <si>
    <t>Se valida evidencia de "Conciliaciones bancarias" octubre, noviembre y diciembre 2021.</t>
  </si>
  <si>
    <t>Se validan como soportes: "GESTION ID´s GLPI - SIGAC" "Informe GLPI CUARTO TRIMESTRE".</t>
  </si>
  <si>
    <t>Se validan como evidencias: "Permisos COBOL", "CORREOS DE solicitudes de permiso", "Roles SNC".</t>
  </si>
  <si>
    <t>Se valida como evidencia: correos de envíos de informes Procesos Judiciales Octubre, novimbre y diciembre 2021 y "Control de Estado procesos judiciales", sin embargo estos no contienen los informes ni tmpoco el estado de los procesos en el estado.</t>
  </si>
  <si>
    <t>Se valida evidencia ""solicitud información técnica y administrativa" "Memorando interno de tramitación".</t>
  </si>
  <si>
    <t>Se valida como evidencia "IV jornada análisis jurisprudencial".</t>
  </si>
  <si>
    <t>Se valida como evidencia: "Control de Estado procesos judiciales", sin embargo estos no contienen los informes de seguimiento ni tampoco el estado de los procesos en el estado.</t>
  </si>
  <si>
    <t>El soporte "IV jornada análisis jurisprudencial" no correspinde con una acción que elimine el riesgo.</t>
  </si>
  <si>
    <t>Se valida como evidencia ""capacitación gestión amnbiental" y "plan de trabajo".</t>
  </si>
  <si>
    <t>se valida "Cuadro de seguimiento trámite ejecutado"!, ""Tramitadas SNC y COBOL"</t>
  </si>
  <si>
    <t>No se observan evidencias</t>
  </si>
  <si>
    <t>Se evidencia "RELACION PREDIOS ENTREGADOS HASTA DICIEMBRE – 2021", preo en este no se pudo observar las fechas de solicitudes con el fin de validar la oportunidad en los tiempos establecidos</t>
  </si>
  <si>
    <t>Se valida documento Excel con "CUADRO SEGUIMIENTO TRAMITE EJECUTADO OCT-DIC 2021" con fechas iniciales y fin de las tareas.</t>
  </si>
  <si>
    <t>Se validan pantallazos en Secop de contratos, pero no se tiene evidencia del seguimiento de supervisión</t>
  </si>
  <si>
    <t>Se validan evidencias de pantallazos de dos contratos en SECOP</t>
  </si>
  <si>
    <t>Se validan evidencias: "Invetario Devolutivo 2021" y ""Inventario elementos de consumo año 2021".</t>
  </si>
  <si>
    <t>Se3 validan las evidencias: "RELACION PREDIOS ENTREGADOS HASTA DICIEMBRE – 2021",aceptación "UMINISTRO DE ELEMENTOS DE FERRETERÍA E ILUMINACIÓN  PARA  EL  MANTENIMIENTO  Y  DE  ESPACIOS  FÍSICOS  DE  LA  DIRECCIÓN TERRITORIAL CESAR" y aceptación "MANTENIMIENTO  INTEGRAL  DE  LOS  AIRES ACONDICIONADOS DE LA DIRECCIÓN TERRITORIAL CESAR".</t>
  </si>
  <si>
    <t>Se valida un registro SIIF Nación, para validar su cumplimiento se necestan los informes presupuestales, contables y tesoreria para validar los controles.</t>
  </si>
  <si>
    <t xml:space="preserve">presentan informe de ventas y conciliaciones bancarias, sin embargo estas no permiten validar "Listado de movimiento de bancos, informes de ventas, informe de cartera por edades y comunicaciones electrónicas". </t>
  </si>
  <si>
    <t>la evidencia son las conciliaciones bancarias de septiembre, octubre, noviembre y diciembre 2021, es importante realizar su evaluación.</t>
  </si>
  <si>
    <t>Se valida seguimiento con informe "Estado = Resuelto + Cerrado AND"</t>
  </si>
  <si>
    <t>Evidencia acta donde certifican que "no hubo solicitudes"</t>
  </si>
  <si>
    <t>Se valida "CONTROL DE ESTADO PROCESOS JUDICIALES" contiene 5 observaciones y 1 solo estado.</t>
  </si>
  <si>
    <t>se valida  correo electrónico con "envió el fallo de tutela referente al predio el LAGO, , el cual conene una orden para el IGAC, es de enviarnuevamente el avaluó, para que por favor se le dé cumplimiento y regalarme una copia para adjuntar a la corte suprema de juscia".</t>
  </si>
  <si>
    <t>Se observa pantallazo "Reunión Acción de Tutela"</t>
  </si>
  <si>
    <t>se valida "CONTROL DE ESTADO PROCESOS JUDICIALES", pero las observaciones de los meses octubre, noviembre y diciembre 2021 no contiene estado.</t>
  </si>
  <si>
    <t>Se valida pantallazo "reunión acción de tutela" es imporntante se evidencie</t>
  </si>
  <si>
    <t>De acuerdo con las evidencias suministradas,  se observa  el envió de la información correspondiente al cuarto trimestre de 2021, de los meses de octubre, noviembre y diciembre, dando cumplimiento de los controles operacionales del plan ambiental 2021 y cumpliendo con las actividades contempladas en la Matriz de identificación y cumplimiento legal Ambiental y la Matriz de Identificación de aspectos y valoración de impactos ambientales.</t>
  </si>
  <si>
    <t>De acuerdo con las evidencias suministradas,  se observa  informe consolidado de gestión área de conservación firmado por Alexis Carbono Mendoza, documento metas conservación segundo semestre con porcentaje de cumplimiento del 94.85 %, se recomienda seguir realizando las acciones necesarias para el alcanzar los logros de las metas propuestas.</t>
  </si>
  <si>
    <t>Conforme a lo evidenciado, no existen procesos de actualización para programar, ejecutar o reportar en lo que corresponde a la DT Córdoba. Sin Meta asignada</t>
  </si>
  <si>
    <t xml:space="preserve">De acuerdo con las evidencias suministradas,  se observa  Excel BD estructura seguimiento y control GIT avalúos, así mismo se elaboraron y entregaron 6 avalúos dentro de los tiempos establecido según la Macro (BD Estructura Seguimiento y Control GIT Avalúos). </t>
  </si>
  <si>
    <t>De acuerdo con las evidencias suministradas,  se observa  certificación de Territorial Córdoba que  no se presentaron casos en los que se recibieran dineros o dádivas por la realización u omisión de actos en la prestación de servicios o trámites catastrales.</t>
  </si>
  <si>
    <t>De acuerdo con las evidencias suministradas,  se observa  informe suscrito por Alexander Alvarez  que la sede territorial córdoba ubicada en el municipio de montería en el transcurso del año 2021, no ha realizado proceso de contratación relacionado con la adquisición de bienes y servicios.</t>
  </si>
  <si>
    <t xml:space="preserve">Sin evidencias , no se adelantaron procesos de contratacion </t>
  </si>
  <si>
    <t xml:space="preserve">De acuerdo con las evidencias suministradas,  se observa  certificación saldos de almacén, y correos enviados en los meses octubre, noviembre y diciembre. Así mismo se verifico que los saldos de SIIF corresponden a los saldos de hacendario (SAE) y boletín de almacén (SAI).  </t>
  </si>
  <si>
    <t>No se ha recibido respuesta a la solicitud por parte sede central.</t>
  </si>
  <si>
    <t>De acuerdo con las evidencias suministradas, se adjunta  soportes en PDF relacionados con el proceso donde se  realizó la verificación de los documentos soporte de los registros presupuestales</t>
  </si>
  <si>
    <t>De acuerdo con las evidencias suministradas, se adjunta listado de movimiento de bancos, informes de ventas, informe de cartera del trimestre, con la  verificación de los documentos soporte de los registros presupuestales, no registran inconvenientes de generaciones inoportunas.</t>
  </si>
  <si>
    <t xml:space="preserve">Se evidencia conciliaciones bancarias de los meses de octubre, noviembre y diciembre de 2021, asi mismo el area manifiesta que no se registraron manejos indebidos de los recursos financieros.  </t>
  </si>
  <si>
    <t>De acuerdo con las evidencias suministradas, se observa reporte de requerimientos de GLPI, resumen estadístico y Excel; donde se crearon 281 Requerimientos los cuales se encuentran distribuidos así: Cerrados 274, en curso 1, resuelta 5, en espera 1.</t>
  </si>
  <si>
    <t>De acuerdo con las evidencias suministradas, se observa seguimiento, sin embargo  la Territorial utiliza el aplicativo SNC desde el año 2014.</t>
  </si>
  <si>
    <t xml:space="preserve"> De acuerdo con las evidencias suministradas, se observa  formato diligenciado "Control de estado de procesos judiciales a través de la plataforma TYBA con el fin de constatar las actuaciones de cada proceso.</t>
  </si>
  <si>
    <t>De acuerdo con las evidencias suministradas, se observa  constancia suscrita por el Secretario Abogado  mediante el cual se expresa que no fue necesario solicitar ante la oficina acceso jurídica apoyo jurídico relacionado con la defensa judicial de la entidad.</t>
  </si>
  <si>
    <t>De acuerdo con las evidencias suministradas, manifiesta el area  que  no se tuvieron comités de conciliación ni se presentaron fichas para los mismos.</t>
  </si>
  <si>
    <t>De acuerdo con las evidencias suministradas, se observa  formato diligenciado "Control de estado de procesos judiciales a través de la plataforma TYBA con el fin de constatar las actuaciones de cada proceso.</t>
  </si>
  <si>
    <t>De acuerdo con las evidencias suministradas,  se adjunta formato en PDF donde se manifiesta que no se tuvieron comités de conciliación ni se presentaron ficha para los mismos.</t>
  </si>
  <si>
    <t>De acuerdo con las evidencias se observa que durante el cuarto trimestre realizaron seguimiento al plan de trabajo ambiental Direcciones Territoriales.</t>
  </si>
  <si>
    <t>De acuerdo con las evidencias se observa cuadros de seguimiento mediante el cual los dos lideres de los procesos en conjunto con el director territorial verifican el estado de los trámites que se adelantan en la territorio</t>
  </si>
  <si>
    <t>De acuerdo con las evidencias se observa informe de avance en reconocimiento predial del 50%actualizacion catastral multiporposito Ricaurte –Cundinamarca específicamente de la Cláusula Tercera. “OBLIGACIONES DEL INSTITUTO “, y Clausula Sexta. “FORMA DE PAGO”, en el numeral 2, 2) un segundo pago correspondiente al cuarenta por ciento (40%) del valor del contrato, por valor de Quinientos Cincuenta y Dos Millones Novecientos Sesenta y Tres  Mil  Cuarenta  y  Siete  Pesos  ($552.963.047)  moneda  corriente,  contra  el cincuenta por ciento (50%) de avance del reconocimiento predial.</t>
  </si>
  <si>
    <t xml:space="preserve"> Se observa que durante el cuarto trimestre se realizar el acta final de restitución de tierras, con correcciones a los avalúos practicados.</t>
  </si>
  <si>
    <t>De acuerdo con las evidencias se observa  cuadro que permite la individualización y seguimientos de cada trámite  por parte del director territorial</t>
  </si>
  <si>
    <t>De acuerdo con las evidencias se observa pantallazos de SECOP II y publicaciones de informes de supervisión en el SECOP II con  la información del contratista, valores, estado de ejecución, supervisor a cargo, fecha inicial, fecha final .</t>
  </si>
  <si>
    <t>De acuerdo con las evidencias se observa que durante el cuarto trimestre se registró correctamente la información en la plataforma secop II sin que se presenten observaciones</t>
  </si>
  <si>
    <t>De acuerdo con las evidencias se observa actas de reintegro del área de almacén no reporta pérdidas ni daños al inventario perteneciente a la territorial</t>
  </si>
  <si>
    <t xml:space="preserve">_x000D_
De acuerdo con las evidencias que se realizó el cargue de los registros presupuestales,  CRP, compromiso nómina y prenominal  indicados para los meses de Octubre, Noviembre, y Diciembre, discriminando cada mes reportado_x000D_
</t>
  </si>
  <si>
    <t>Se observa que durante el cuarto trimestre se realizó el seguimiento en ventas, informes  de cartera,y movimientos bancarios</t>
  </si>
  <si>
    <t xml:space="preserve"> Se observa que durante el cuarto trimestre se realizó seguimiento a los recursos financieros y se observan los archivos con las conciliaciones bancarias realizadas durante los meses de Octubre. Noviembre y Diciembre</t>
  </si>
  <si>
    <t xml:space="preserve">Se adjunta herramienta GLPI con reporte de las incidencias durante el cuarto trimestre </t>
  </si>
  <si>
    <t>De acuerdo con las evidencias se observa cuadro de seguimiento a cada uno de los tramites, (tutelas y demandas) que se adelantan en la territorial identificando # documento, accionante, municipio , accionante, juzgado, fecha de notificación, mecanismo utilizado para el seguimiento en el cuarto trimestre.</t>
  </si>
  <si>
    <t>De acuerdo con las evidencias se observa que durante el cuarto trimestre se  cargan formatos Excel tabla de seguimiento mes a mes para los procesos de tutelas identificando # documento, accionante, municipio , accionante, juzgado, fecha de notificación, mecanismo utilizado para el seguimiento en la dt Cundinamarca</t>
  </si>
  <si>
    <t>De acuerdo con las evidencias suministradas se  llevaron a cabo los controles  operacionales con el fin de dar cumplimento a las actividades contempladas en la Matriz de identificación y cumplimiento legal Ambiental y la Matriz de Identificación de aspectos y valoración de impactos ambientales, se observa actividades tales como inspección de puntos ecológicos, energía, informe de servicios públicos y huellas de carbono.</t>
  </si>
  <si>
    <t>De acuerdo con las evidencias suministradas se observa cronograma plan de trabajo de los meses octubre, noviembre y diciembre, actividades realizadas dentro del proceso de conservación catastral.</t>
  </si>
  <si>
    <t>De acuerdo con las evidencias suministradas no hubo proceso de actualización catastral, sin embargo se  firmó convenio con el municipio de Dibulla para la ejecución en el 2022.</t>
  </si>
  <si>
    <t>De acuerdo con las evidencias suministradas no se han presentado solicitudes de avalúos comerciales ante la Territorial de La Guajira, por lo tanto no se evidencia inoportunidad en los tiempos establecidos para la entrega de los avalúos comerciales</t>
  </si>
  <si>
    <t>Se evidencia cronogramas  del responsable de Conservación Catastral de la D.T Guajira., con la realizacion de tramites dentro del proceso de conservacion.</t>
  </si>
  <si>
    <t>De acuerdo con las evidencias suministradas se presentan 9 actas de supervisión con respectiva aprobación, de acuerdo con la periodicidad establecida en los contratos.</t>
  </si>
  <si>
    <t>De acuerdo con las evidencias suministradas, durante el trimestre octubre - diciembre, no se realizó contratos en la Territorial, toda la contracción de la Territorial es publicada en el SECOP.</t>
  </si>
  <si>
    <t xml:space="preserve">De acuerdo con las evidencias suministradas, se observa Excel de inventarios de elementos de consumo a Diciembre 30 de 2021 y elementos devolutivos en bodega conciliados con los estados financieros de la T. Guajira.
</t>
  </si>
  <si>
    <t>De acuerdo con las evidencias suministradas, se observa acto administrativo mediante se declara desierto el proceso de contratación para la prestación de servicios para el lavado de tanques elevados, alberca y fumigación de la dirección territorial guajira,  el director territorial guajira del instituto Geográfico Agustín Codazzi.</t>
  </si>
  <si>
    <t>De acuerdo con las evidencias suministradas, se observa certificado de registro  presupuestal de los meses octubre, noviembre y diciembre; así mismo a través del SIIF Nación el análisis de saldos y movimientos se llevan a cabo en cada uno de los procesos que conforman la contabilidad y presupuesto de esta dependencia.</t>
  </si>
  <si>
    <t xml:space="preserve">Se evidenciaron la relación de  ventas de contado de octubre, noviembre y diciembre 2021, la de Ventas facturación detallada de octubre, noviembre y diciembre 2021, así mismo se observa la realización de seguimientos. </t>
  </si>
  <si>
    <t xml:space="preserve">De acuerdo con las evidencias suministradas, se observa  conciliaciones bancarias de los meses de octubre - noviembre - diciembre de 2021, de la cuenta bancaria servicios personales No 405-00171 del banco popular debidamente conciliados con balance de SIIF. </t>
  </si>
  <si>
    <t>De acuerdo con las evidencias suministradas,  se adjunta  reporte de GLPI de los servicios atendidos. Donde se observa ID, titulo, estado, fecha de apertura, solicitante, localización etc.</t>
  </si>
  <si>
    <t>De acuerdo con las evidencias suministradas,  no se realizó ninguna solicitud de permisos a usuarios  para acceder a la infraestructura tecnológica.</t>
  </si>
  <si>
    <t>De acuerdo con las evidencias suministradas se observa formato de control estado procesos judiciales a corte a 31 diciembre 2021, con su respectivo seguimiento a los requerimientos judiciales, así mismo se registra todos los movimientos en el formato de estado de procesos judiciales.</t>
  </si>
  <si>
    <t>De acuerdo con las evidencias suministradas se observa correo electrónico de fecha 21-12-2021, solicitando concepto técnico para atender requerimiento judicia.</t>
  </si>
  <si>
    <t>De acuerdo con las evidencias suministradas se observa soporte de asistencia a reunión de retroalimentación en temas jurídicos con la sede central.</t>
  </si>
  <si>
    <t>De acuerdo con las evidencias suministradas se observa formato de control estado procesos judiciales a corte a 31 diciembre 2021, con su respectivo seguimiento a los requerimientos judiciales, así mismo se registra todos los movimientos en el formato de estado de procesos judiciales. , así mismo las actuaciones de los procesos judiciales son debatidas ante el comité de la Sede Central, motivo por el cual no se incurriría en el riego de beneficiar los intereses de un tercero.</t>
  </si>
  <si>
    <t>Se evidencai informe de impactos ambientales.</t>
  </si>
  <si>
    <t xml:space="preserve">Se evidencia relación de trámites trimestrales </t>
  </si>
  <si>
    <t>No se evidencia.</t>
  </si>
  <si>
    <t>Se observa relación de seguimiento a los trámites efectuados.</t>
  </si>
  <si>
    <t>Se observa evidencai al riesgo identificado</t>
  </si>
  <si>
    <t>Se observa informe de inventario físico y devolutivo.</t>
  </si>
  <si>
    <t>Se observa evidencia a la identificación del riesgo.</t>
  </si>
  <si>
    <t>Se observa informe de registro presupuestales al cuarto trimestre de 2021</t>
  </si>
  <si>
    <t>Se observa relación a los registros presupuestales de la territorial.</t>
  </si>
  <si>
    <t>N se observa evidencia</t>
  </si>
  <si>
    <t>Se observa evidencai a la identificación del riesgo.</t>
  </si>
  <si>
    <t>Se observa relación de estados de riesgos.</t>
  </si>
  <si>
    <t>Se observa relación de procesos judiciales.</t>
  </si>
  <si>
    <t>No se observa evidencia</t>
  </si>
  <si>
    <t>La evidencai no soporta el riesgo.</t>
  </si>
  <si>
    <t>Se evidencia relación de estados judiciales.</t>
  </si>
  <si>
    <t>Se observa relación de programas ambientales</t>
  </si>
  <si>
    <t>Se observa listado de registro presupuestal por los meses de Octubre-Noviembre-Diciembre de 2021.</t>
  </si>
  <si>
    <t>No se observa evidencia a el riesgo establecidoen el GCT-2</t>
  </si>
  <si>
    <t>Se observa relación a riesgo establecido.</t>
  </si>
  <si>
    <t>No se observ coherencia con el riesgo identificado para tal fin.</t>
  </si>
  <si>
    <t>Se observa acta de supervisión, informe de SECOP II</t>
  </si>
  <si>
    <t>Se evidencia relación del proceso contractual.</t>
  </si>
  <si>
    <t>No se observa coherencia con los riesgos identificados.</t>
  </si>
  <si>
    <t>Se observa listao de registros presupuestales por el cuarto trimestre de 2021.</t>
  </si>
  <si>
    <t>Se evidencia relación de control de Efectivo y equivalente de efectivo.</t>
  </si>
  <si>
    <t>No se observa evidencia al riesgo.</t>
  </si>
  <si>
    <t>Se observa soporte riesgo.</t>
  </si>
  <si>
    <t xml:space="preserve">Se observa relación relación de procesos judiciales. </t>
  </si>
  <si>
    <t>Se observa relación de respuesta a la identificación de riesgos.</t>
  </si>
  <si>
    <t>Se observa bitácora de carbono, consumo de energía.</t>
  </si>
  <si>
    <t>No se evidencia soporte.</t>
  </si>
  <si>
    <t>Se observa relación cronograma de trámites y trámites de conservación.</t>
  </si>
  <si>
    <t>Se evidencai informe de avalúos</t>
  </si>
  <si>
    <t>Se evidencia informe de conservación</t>
  </si>
  <si>
    <t>Se observa actas de supervisión, contratos e informe Secop II</t>
  </si>
  <si>
    <t>Se observa carta de aceptación contratos y estudios de conveniencia.</t>
  </si>
  <si>
    <t>Se evidencia comprobante de ingresos por reintegro los de los funcionarios</t>
  </si>
  <si>
    <t>Se observa planes de mantenimiento.</t>
  </si>
  <si>
    <t>No se evidencia riesgos presupuestales.</t>
  </si>
  <si>
    <t>No se evidencia registros de riesgos presupuestales.</t>
  </si>
  <si>
    <t>No se  evidencia es contraria a la identificación del riesgo.</t>
  </si>
  <si>
    <t>Se observa Reporte de incidencias por el cuarto trimestre 2021.</t>
  </si>
  <si>
    <t>Se observa relación creacion usuarios y plantilla de usuarios.</t>
  </si>
  <si>
    <t>Se observa relación de control de procesos</t>
  </si>
  <si>
    <t>Se observa relación de notificaciones</t>
  </si>
  <si>
    <t>Se observa evidencia de informes de reuniones  y mensajes de datos</t>
  </si>
  <si>
    <t>Se observa control estado de procesos.</t>
  </si>
  <si>
    <t>Se verifica los soportes aportados por la territorial como: Campaña de Ahorro y uso eficiente de energía, Informe Campaña Ambiental y uso y disposición final de tapabocas, Charla  Manejo de residuos peligrosos, Informe Entrega de residuos reciclables, Informe jornada de orden y aseo, Inform Mobilidada sostenible;todo ello da cumplimiento con el control establecido en la actividad.</t>
  </si>
  <si>
    <t>Ebn el control de la actividad se evidencia: Excel Base Asignación conservación 2021, Informes de Gestión de los messe de octubre a diciembre de 2021, Documento Estándares de producción con la descripción del  riesgo, el control , la evidencia y el autoseguimiento de avance cualitativo, Cuadro de tramitadas por funcionario de octubre a diciembre de 2021. Estos soportes evidencian el control realizadopor la Territorial al riesgo.</t>
  </si>
  <si>
    <t>Si meta asignada para este periodo</t>
  </si>
  <si>
    <t>Se evidencia;Reporte de avalúos en la Herramienta de monitoreo, estado de los avaluos de octubre, noviembre y diciembre con su seguimiento, Registros de asistencia de seguimiento a avalúos de fechas 15 y 30 -10-2021, 19 y 30 -11-20231, 17 y31-12-2021. Se evidencia el debido control al riesgo.</t>
  </si>
  <si>
    <t>Se evidencian Actas de Comité Conservación Nos, 2 del 25 de octubre de 2021, 03 del 22.12.2021, Cuadro consolidado Tramitadas por funcionario oficina y terreno acumulado 2021, Informes de Gestión de octubre, noviembre y diciembre de 2021, lo cual da cumplimiento con el control del riesgo.</t>
  </si>
  <si>
    <t>Actas de supervisón en PDF de contratos los meses de octubre, noviembre y diciembre, Pantallazos de contratos y supervisiones en SECOP II: seda cumplimiento al control del riesgo.</t>
  </si>
  <si>
    <t>Se observan los documentos correspondientes al  proceso de contratación para la prestación de servicios, mínima cuantía de mantenimiento y combustible del vehículo, y mantenimiento de las instalaciones de la Territorial Nariño, publicación de los documentos en el SECOPII hasta el día 31 de diciembre de 2021.. Lo cusal evidencia el control al riesgo identificado.</t>
  </si>
  <si>
    <t xml:space="preserve">Se evidencia Inventario de Bodega por Territorial, Inventario en servicio por funcionario en la territorial octubre de 2021, Registro fotográfico, dando evidencia del control realizado al riesgo. </t>
  </si>
  <si>
    <t>S observan Oficios aceptación de oferta proceso de mínima cuantía Nos. MC 2137, 2128 -2021 TENAR y  Actas de supervisión de los contratos , se evidencia cumplimiento de control al riesgo.</t>
  </si>
  <si>
    <t>Se confirma la presentación de Acta Comité de seguimiento y registro de asistencia de 20-12-2021, Planilla integrada de autoliquidación de aportes, Ejecución acumulada 2020y 2021, Análisis ejecución presupuestal y solicitud PAC, Porcentaje de avance de ventas meta anual 2021, , Actas de comite de seguimiento de octubre,  noviembre y diciembre, controles de seguimiento. se confirma el debido control al riesgo.</t>
  </si>
  <si>
    <t>Se evidencian los controles a los ingresos de ventas de octubre, noviembre y diciembre y el Informe de carterapor edades del 30-12-2021. Constando el debido control al riesgo.</t>
  </si>
  <si>
    <t>Se hace revisión de la documentación aportada, en donde se evidencian Reporte mensual de ordenes y legalizaciones 2021, Legalización anticipo de viaticos de viáticos y comisión del 13-12-2021, Conciliación Bancaria 11-01-2022, verificando con ello el debido control al riesgo.</t>
  </si>
  <si>
    <t>Se evidencia la  realización del seguimiento en la herramienta dispuesta para soporte informático GLPI para el trimestre de octubre, noviembre y diciembre de 2021, con  los casos se atendidos en el tiempo estipulado. Se confirma el control al riesgo correspondiente.</t>
  </si>
  <si>
    <t xml:space="preserve">Se confirma el debido control al riesgo evidenciando los soportes de autorizaciones de Bases catastrales. </t>
  </si>
  <si>
    <t>Se evidencia control de Estados Catastrales y Cuadro resumen del estado de procesos judiaciales de la Dirección Territorial de los meses de octubre, noviembre y diciembre de 2021.</t>
  </si>
  <si>
    <t>Certificado Comité de Conciliación   Llamamiento  en  garantía  con  fines  de repetición con radicado 86001333300220210009900, Ficha EKOGUI No. 71084  Llamamiento en garantía de Acción de Reparación Directa. Se confirma control al riesgo.</t>
  </si>
  <si>
    <t>Se evidencia lo aportado en Jornada Análisis Jurisprudencial del 02-12-2021, Socialización Nuevo proceso de Contratación de fecha 11-10-2021, evidenciando el control correspondiente al reisgo,</t>
  </si>
  <si>
    <t xml:space="preserve">Se evidencian controles de estado de procesos judiciales meses de otubre, noviembre y diciembre y Cuadro Estado Resumen. </t>
  </si>
  <si>
    <t>Se evidencia Jornada Análisis Jurisprudencial del 01-12-2021, Socialización nuevo procedimiento de contratación del 11-10-2021. se constat el control realizado.</t>
  </si>
  <si>
    <t>Se evidencia informe correo electrónico del 12-01-2022 Plan de trabajo ambiental  correspondiente a cuarto trimestre de 2021. el cual da cumplimiento con el control establecido para el riesgo.</t>
  </si>
  <si>
    <t>Se evidencia los seguimientos y controles de calidad de los tramites en los meses de octubre a diciembre, Cuadro seguimiento Producto No Conforme del periodo y Soporte de trámites COBOL de los meses de octubre a diciembre, lo cual cumple con el control establecido.</t>
  </si>
  <si>
    <t>Se evidencian registros de asistencia seguimiento avalúos comerciales 10-29-2021, 15-10-2021, 15-11-2021, 11-30-2021,  15-12-2021 y Cuadro de inform Avalúos comerciales de 2021, dando cumplimiento con el control en la actividad.</t>
  </si>
  <si>
    <t>De acuerdo a lo aportado se evidencian los seguimeintos a los trámites de los meses de octubre, noviembre y diciembre de 2021 y Concertación de compromisos funcionales y comportamentales periodo anual de funcionario Jean Carlo Colmenares, se cumple con el control establecido.</t>
  </si>
  <si>
    <t>Se evidencia 26 Actas de Supervisión de las cuales se hace revisión aleatoria a las actas de Nos.3038, 3009, 3010, 3016, 3018, 3039, 3024, 3025, 3026, 3027, 3028, 3029, todo ello da cumplimiento con el control establecido.</t>
  </si>
  <si>
    <t>Se evidencia soporte Contrato de Mantenimiento Preventivo y correctivo de la camioneta de la territorial-Mínima cuantía, da cumplimiento con el control establecido.</t>
  </si>
  <si>
    <t>Se evidencia informe Almacén Emprex meese de octubre, noviembre y diciembre de verificación y conciliación a los bienes devolutivos y de consumo que se encuentran en el Almacén de la Territorial, así se constata el debido control al riesgo GSA-1 - Pérdida de bienes de las instalaciones del Almacén del IGAC.</t>
  </si>
  <si>
    <t>Se valida Inspección de Infraestructura General , Verificación Estado de Extintores 26-10-2021, Registro fotográfico Inspección Infraestructuray correo de remisión a Talento Humano de fecha 26-10-2021  Inspecciones de Seguridad DT NdS - Octubre/2021, se realiza el debido control al riesgo.</t>
  </si>
  <si>
    <t>De acuerdo a las evidencias aportadas por la territorial como son: Registro presupuestal del compromiso del 13-12-2021, Registro presupuestal de obligación del 12 y 23-11-2021, se evidencia el control a riesgo.</t>
  </si>
  <si>
    <t>Se evidencia Relación de ingresos de contado de ventas y facturas detalladas de los meses de octubre a dicembre de 2021. da cumplimiento con el control aplicado al riesgo.</t>
  </si>
  <si>
    <t>Se visualizan Conciliaciones Bancarias con el Banco Popular de los meses de octubre, noviembre y diciembre, cumple control al riesgo.</t>
  </si>
  <si>
    <t>Se observa evidencia con Informe ejecución de actividades mensual  de contratiista Giovanny Carvajalino Gutierrezs contrato Nos. 014 de2021, correspondiente a los meses de septiembre a diciembre de 2021, Se valida control del riesgo.</t>
  </si>
  <si>
    <t>Se evidencia Solicitud de fecha 10-11-2021 para una funcionaria posesionada Angélica Johanna Velasco Gelves mesa de ayuda (GLP) permiso para acceder a la base de datos Catastral, ello evidencia el contro correspondiente al riesgo.</t>
  </si>
  <si>
    <t>Evidencia Control de procesos judiciales correo electrónico con sus archivos correspondientes del 30-11-2021, 22-12-2021, Seguimientos formato Control de estado de 21 procesos judiciales, cumple con el control para la actividad.</t>
  </si>
  <si>
    <t>Información correos electróniocs de los trámites de incapacidad funcionaria Gladys Gomez Prato de fechas 06, 08, 15,  27-10-2021, 02, 09, 11, 16, 17, 22, 29-11-2021, 02,  10, 13,  14-12-2021, se confirma el debido control al riesgo.</t>
  </si>
  <si>
    <t>Se evidencia Programa Socialización Generalidades Gestión Judicial del 28-10-2021 03-11-2021 a 2 funccionarios que ingresaron a la Territorial; así como correos de presentación y bienvenida, se observa el debido control al riesgo</t>
  </si>
  <si>
    <t>Teniendo en cuenta las evidencias aportadas por la Territorial, se observa que durante el cuarto trimestre se remitió con oportunidad los formatos Estado y Control de Procesos Judiciales (correos remisorios de noviembre y diciembre, Reporte de novedades del 06-10-2021. Se cumple con el debido control al riesgo.</t>
  </si>
  <si>
    <t>Se evidencia correo de presentación funcionaria al director territorial de fecha 25-10-2021 y Socialización a la funcionaria de Generalidades Gestión Judicial:Procesos Judiciales el 03-11-2021.</t>
  </si>
  <si>
    <t xml:space="preserve">Se evidencian actividades realizadas para el control del riesgo as: Soporte envío ambiental 24-12-2021, Plan de Trabajo Ambiental Agua con seguimiento y certificado lavado de tanques, Energía con certificado consumo de energía totales, Prácticas Sostenibles con Movilidad sostenble, registros de asistencia 31-09-2021, huella de carbono, Orde y Aseo de los semestres 1 y 2 y registros fotográficos, Resmas de papel y reportes, seguimientos registros fotográficos e informe y correo encuesta del 16-11-2021 del Sistema de Gestión Ambiental. Se evidencia el debido control al riesgo </t>
  </si>
  <si>
    <t>Cromnograma de Actividades catastrales 2021 con información de trámites. en los que se evidencia el control establecido al riesgo.</t>
  </si>
  <si>
    <t>Sin meta para el periodo</t>
  </si>
  <si>
    <t>No se observa evidencia del control, sin embargo se informa sobre la atención en los tiempos oportunos de la realizaciòn de los avaluos comerciales de la ANT en el mes de diciembre y que fueron aprobados con el respectivo seguimiento en las comunicaciones via E-Mail enviadas. Igualmente se requirio la constancia de aprobaciòn de los avaluos comerciales e IVP via E-mail.</t>
  </si>
  <si>
    <t>No se pueden vusualizar soportes, la territorial informa que durante el cuarto trimestre se realizó el seguimiento en el cronograma de trabajo mensualizado y consolidado para el trimestre.evacuacion de los saldos de las vigencias anteriores.</t>
  </si>
  <si>
    <t xml:space="preserve">Sin meta para el periodo, sin embargo se observa Reporte ejecución contratos trimestre octubre-diciembre 2021 (CONTRATO 1230 LINA MARCELA VARON , CONTRATO 1231 VIVIANA JULIETH (OCTUBRE SE DA NOMBRAMIENTO EN NOVIEMBRE – TERMINADO), CONTRATO 1232 MARIA CAMILA ECHEVERRY, CONTRATO 1233 JAIME ALBERTO OSPINA , CONTRATO 1236 NATALIA PELAEZ , CONTRATO 1237 CESAR AUGUSTO PENILLA). se evidencia el debido control al riesgo </t>
  </si>
  <si>
    <t>Se evidencia control al riesgo con el  control de los elementos y bienes, devolutivos, consumo, registrados.</t>
  </si>
  <si>
    <t>Sin meta asignada para el periodo.</t>
  </si>
  <si>
    <t>Se observa Ejecución presupuestal EPA con autorización de pago parcial del 17-11-14-10-2021, (Empresas públicas de Armenia), Registro presupuestal SIIF Nación del compromiso con fechas  18 y 30-11-2021, 19-20-25-10-2021, 1evidenciando el debido control al riesgo.</t>
  </si>
  <si>
    <t>Se observan cuadros excel Informes de ingresos para Sede Central octubre, Noviembre y Diciembre de 2021, Conciliaciones octubre, noviembre y diciiembre y correos electrónicos 08-11-2021, 07-12-2021,  08-10-2022, Relación de Ingresos de contado ventas, Relación de ventas contarjestas de los meses de octubre a noviembre. Se evidencia el control al riego.</t>
  </si>
  <si>
    <t>Se observa soportes de: Reporte auxiliar detatllado por cuenta bancaria SIIF Nación del 06-10-2021, Detalle de transacciones Banco Popular fecha 01 al 31-12-2021, Conciliaciones Bancarias octubre a dicembre de 2021, lo cual evidencia el control al riesgo.</t>
  </si>
  <si>
    <t>De acuerdo a los soportes Cuadro Reportes, se observa la realización de seguimiento y atenciòn a las solicitudes registradas en la mesa de servicios tecnologicos GPLI asiganadas a los tecnicos de nivel 1 de la territorial,  Evidencia el debido control al riesgo.</t>
  </si>
  <si>
    <t>Se informa que la plataforma de gestiòn catastral implementada en la territorial es el Sistema Nacional Catastral - SNC, centralizada y controlada desde la sede central, todos los requerimientos de acceso se realizan a traves de la mesa de servicios tecnologicos GLPI y son atendidas por parte de los administradores. La meta registrada corresponde a numero de solicitudes de acceso a la plataforma en el periodo reportado. Igualmente aplica para las plataformas tecnologìcas SIGAC y ERP. Se evidencia el control al riesgo.</t>
  </si>
  <si>
    <t>Se evidencia Seguimiento Consulta de Procesos Consejo Superior de la judicatura, control de Estado de Procesos Judiciales Proceso 63001334000520170037700, 63001333300120180001300; así como seguimiento Expediente 63001333300120180001300 Gestión Jurídica, se constat el control al riesgo.</t>
  </si>
  <si>
    <t>Sin meta programada para el periodo</t>
  </si>
  <si>
    <t>Se observa correo electrónicos Reportes judiciales-EKOGUI de fecha 22-12-2021, evidenciando el control correspondiente al riesgo.</t>
  </si>
  <si>
    <t>Se observa Consulta de procesos Cosejo Superior de la Judicatura con número de radicado 63001334000520170037700, Control Estado de Procesos Judiciales Expedientes Nos. 63001334000520170037700, 63001333300120180001300, Pantallazos Reportes Judiciales de los meses de octubre a dicembre, lo cual evidencia el debido control al riesgo.</t>
  </si>
  <si>
    <t>No se observan soportes que evidencien el control realizado al riesgo, la Territorial informa que se  realizaron dos capacitaciones de parte de la sede central, en defensa juridica (tutelas y desacatos)  asi como en argumentacion juridica.</t>
  </si>
  <si>
    <t>Se evidencia correos electrónicos del 04/11/2021 y 02/12/2021 donde se hace envió el plan de trabajo ambiental, así como archivos de pruebas de carbono, el correo donde se envía el informe de residuos especiales de la D.T y el reporte de facturas de energía y acueducto.</t>
  </si>
  <si>
    <t>Se evidencia reporte excel Estadísticas Seguimiento de Trámites Risaralda-Chocó 2021, el Seguimiento a Trámites SNC cuarto trimestre 2021.</t>
  </si>
  <si>
    <t>Sin  meta asignada para este periodo.</t>
  </si>
  <si>
    <t xml:space="preserve">Se evidencia memorando 2618DTR2021-0002536-EE-001 con la entrega de  8 avalúos para este trimestre. </t>
  </si>
  <si>
    <t>Se evidencia reporte excel Estadísticas Seguimiento de Trámites Risaralda-Chocó 2021, el Seguimiento a Trámites SNC cuarto trimestre 2021</t>
  </si>
  <si>
    <t>La evidencia aportada (contratos 1962, 1963, 1964, 1965, 1966 y 1971) no permite verificar la ejecución del control, en cuanto a la actividad adelantada por el supervisor sobre revisión de informes de actividades, el rechazo de cuentas a través de SECOP si presenta inconformidades, no se observó publicación en Secop de actas de supervisión, cuentas de cobro y pago de aportes a seguridad social.</t>
  </si>
  <si>
    <t xml:space="preserve">Se evidencian reportes de informe de existencias de consumo, así como inventario en bodega todo para el cuarto trimestre del año 2021, por otro lado, se observan los reportes de conciliación de cuentas y saldos de almacén.  </t>
  </si>
  <si>
    <t>No se aportó evidencia que permita observar ejecución del control.</t>
  </si>
  <si>
    <t>Se evidencia reportes de CDP y CRP de los meses de octubre, noviembre y diciembre al igual que los reportes de compromiso presupuestal de gasto.</t>
  </si>
  <si>
    <t>Se evidencian las conciliaciones bancarias correspondiente a los meses de octubre, noviembre y diciembre, informes de ventas, informe de cartera por edades.</t>
  </si>
  <si>
    <t>Se evidencia el reporte de evidencias allegadas por medio de la Herramienta GLPI, con su respectivo estado, para el cuarto trimestre del año.</t>
  </si>
  <si>
    <t>Se evidencia correo electrónico de 09/12/2021 donde se solicita un usuario nuevo en la base catastral COBOL, solicitado por la abogada especializada.</t>
  </si>
  <si>
    <t xml:space="preserve"> Se evidencia Formato diligenciado "Control de estado de procesos judiciales" que tiene la territorial.</t>
  </si>
  <si>
    <t>No se solicitan conceptos jurídicos.</t>
  </si>
  <si>
    <t>Se evidencia capacitación de manera virtual el 02/12/2021 sobre IV jornada  de análisis jurisprudencial.</t>
  </si>
  <si>
    <t xml:space="preserve"> Se evidencia Formato diligenciado "Control de estado de procesos judiciales" que tiene la territorial</t>
  </si>
  <si>
    <t>se revisan las evidencias, no cumplen con el producto  esperado para el control.</t>
  </si>
  <si>
    <t>Se evidencia que durante el cuarto trimestre se realizó seguimiento al plan de trabajo ambiental 2021 y se dispone la información mediante correo electrónico 05/11/2021.</t>
  </si>
  <si>
    <t>Se evidencia reporte de trámites realizados de los meses de octubre, noviembre y diciembre.</t>
  </si>
  <si>
    <t>Para este periodo no existe meta asignada.</t>
  </si>
  <si>
    <t>Se evidencia oficios de entrega de los 19 avalúos a la unidad de restitución de tierras con los siguientes radicados 2619DTS-2021-0006843, 2520SAV-2021-0004410 y 2520SAV-2021-0005106.</t>
  </si>
  <si>
    <t>Se evidencia archivos  "CONSOLIDADO 2021" y "TRAMITADAS TERCER TRIMESTRE 2021",  donde se observa el Informe de avance - metas físicas 2021.</t>
  </si>
  <si>
    <t>Se evidencia pantallazos de la página de secop en donde el cuarto trimestre se realizó supervisión a los contratos presentados por los contratistas y fueron aprobados mediante acta de supervisión y cargadas a la plataforma SECOP 2. Contratos desde el 2684 al 2688.</t>
  </si>
  <si>
    <t>Se evidencia pantallazos de la página de SECOP 2 en donde se observa la publicación de los procesos para el cuarto trimestre del año 2021.</t>
  </si>
  <si>
    <t>Se  evidencia reportes para el cuarto trimestre de las conciliaciones mensuales de los elementos de consumo y devolutivos almacenados en la bodega de la territorial, realizando la verificación y conteo físico vs las existencias registradas en el módulo ERP SAE Y SAI.</t>
  </si>
  <si>
    <t>Se evidencia informe donde se describe las diferentes solicitudes en tema de infraestructura, se esta a la espera del mantenimiento correctivo de las UPS de la dirección territorial Santander. Así mismo se está a la espera de la respuesta por parte de la sede central del mantenimiento preventivo y correctivo de los aires acondicionados del edificio de la territorial.</t>
  </si>
  <si>
    <t>Se evidencia en los registros de SIIF Nación, durante los meses de Octubre, Noviembre y Diciembre de 2021.</t>
  </si>
  <si>
    <t>Se evidencia reportes de la relación de ingresos de contado ventas, durante los meses de Octubre, Noviembre y Diciembre de 2021.</t>
  </si>
  <si>
    <t>Se evidencia conciliaciones bancarias de los meses de Octubre, Noviembre y Diciembre de 2021.</t>
  </si>
  <si>
    <t>Se evidencia reporte de estadística del cuarto trimestre de las solicitudes atendidas por GLPI.</t>
  </si>
  <si>
    <t>Se suministra reporte con nuevos usuarios con diferentes roles para la base cobol.</t>
  </si>
  <si>
    <t>Se evidencian Formatos diligenciados "Control de estado de procesos judiciales" para el último trimestre del año 2021.</t>
  </si>
  <si>
    <t>Se evidencia correos electrónicos con la solicitud de conceptos técnicos, estas solicitudes fueron realizadas el 12/11/2021, 13/12/2021 y 14/12/2021.</t>
  </si>
  <si>
    <t>Se evidencia capacitación del 03/11/2021  sobre socialización generalidades gestión judicial.</t>
  </si>
  <si>
    <t>Se evidencia correo electrónico de 09/11/2021 donde se envía los documentos y reportes dando cumplimiento al plan de trabajo ambiental.</t>
  </si>
  <si>
    <t>Se evidencia reporte Excel Trámites de oficina y terreno de vigencias anteriores y actuales realizadas para los meses Octubre, Noviembre y Diciembre de 2021</t>
  </si>
  <si>
    <t xml:space="preserve">Se evidencia reporte de avalúos realizados que para el trimestre fueron 17 avalúos, donde también se observa las actas de los avalúos. </t>
  </si>
  <si>
    <t>Se evidencia reporte Excel Trámites de oficina y terreno de vigencias anteriores y actuales realizadas para los meses de Octubre, Noviembre y Diciembre de 2021.</t>
  </si>
  <si>
    <t>Se evidencia pantallazos de la plataforma SECOP II donde se observa las actas de supervisión subidas.</t>
  </si>
  <si>
    <t>Para este periodo no hubo procesos de mínima cuantía.</t>
  </si>
  <si>
    <t>Se evidencia listados de inventario de bodega, inventario de bienes devolutivos, informe de existencias de consumo para los meses de Octubre, Noviembre y Diciembre de 2021.</t>
  </si>
  <si>
    <t>Se evidencia acta de supervisión para el mantenimiento de aire acondicionado.</t>
  </si>
  <si>
    <t>De acuerdo con las evidencias suministradas por la Dirección Territorial Sucre se observa cumplimiento en la aplicación de controles en la expedición de CRP de los meses de octubre, noviembre y diciembre 2021.</t>
  </si>
  <si>
    <t>De acuerdo con las evidencias suministradas por la Dirección Territorial Sucre se presenta informes de ventas detalladas de los meses de octubre, noviembre y diciembre 2021, libro auxiliar de SIIF Nación.</t>
  </si>
  <si>
    <t>De acuerdo con las evidencias suministradas por la Dirección Territorial Sucre "Conciliaciones y extractos" de los meses octubre, noviembre y diciembre 2021, es posible validar la aplicación del control.</t>
  </si>
  <si>
    <t>Se evidencia los informes de las solicitudes cargadas en el aplicativo GLPI , en el periodo se recibieron 159 solicitudes de las cuales se atendieron en el tiempo 144,  fueron atendidas fuera del tiempo 14 y 1 está en curso por resolver.</t>
  </si>
  <si>
    <t xml:space="preserve">Para este periodo no existe meta asignada. </t>
  </si>
  <si>
    <t>Se evidencia Formato diligenciado "Control de estado de procesos judiciales" que tiene la territorial.</t>
  </si>
  <si>
    <t>Se evidencia correo electrónico con la solicitud de concepto técnico, estas solicitudes fueron realizadas el 06/10/2021.</t>
  </si>
  <si>
    <t>Se evidencia reunión informe de tutelas 2021 realizada 16/12/2021 por la plataforma teams.</t>
  </si>
  <si>
    <t>Se observa aplicación del control mediante, tips de buenas prácticas ambientales, listas de chequeo de vehiculos de fechas 15y 30 de noviembre, 15 y 30 de octubre, fotografias del uso de los puntos ecológicos en la territorial.</t>
  </si>
  <si>
    <t>Se observa la aplicación del control mediante, "actas de asistencia del 4to trimestre" en donde se distribuyen los trámites y se realiza seguimiento al equipo de trabajo, "Matriz autoavalúos Tolima" "Reporte General SNC- diciembre"</t>
  </si>
  <si>
    <t>A pesar de que existe meta asiganda para el trimestre, no se aportan evidencias de ejcución del control del riesgo.</t>
  </si>
  <si>
    <t>A pesar de que existe meta programada para el trimestre no se aportan evidencias de ejecución del control del riesgo.</t>
  </si>
  <si>
    <t>Conforme con las evidencias suministradas, "contratos a diciembre 2021" se observa que en la plataforma secop II se han incluido las actas de supervisión de los contratos ejcutados por la Dirección Territorial.</t>
  </si>
  <si>
    <t>De acuerdo con las evidencias suministradas "observaciones contrato" se valida que  desde la Dirección Territorial Tolima se han venido realizando comentarios al proceso de minima cuantia  2859 de 2021.</t>
  </si>
  <si>
    <t>De acuerdo con las evidencias suministradas "comparativos saldos octubre y noviembre" se observa que se ha venido realizando seguimiento a los bienes devolutivos asignados a la Dirección Territorial Tolima.</t>
  </si>
  <si>
    <t>Conforme con el soporet "carta acpetación adecuaciones" se observa que se realiza gestión para la adecuacion de las instaclaciones de la Dirección territorial Tolima.</t>
  </si>
  <si>
    <t>De acuerdo con los soportes suministrados, "soportes para evidencia de expedición CRPs" "Ventas detalladas y relación de ingresos" se observa que se realiza el proceso de registros presupuestales conforme a lo establecido.</t>
  </si>
  <si>
    <t>De acuerdo con los soportes suministrados "conciliaciones bancarias octubre y noviembre" se observa movimiento de bancos de la Dirección Territorial.</t>
  </si>
  <si>
    <t>De acuerdo con el soporte suministrado "riesgos incidencias" se observa reporte de incidencias abiertas, generadas y cerradas.</t>
  </si>
  <si>
    <t>De acuerdo con las evidencias suministradas, "creación de usuarios 4to trimestre" se observa reporte de asignación de 7 usuarios solicityados durante el útlimo trimestre de 2021.</t>
  </si>
  <si>
    <t>De acuerdo con las evidencias suministradas,"control judicial procesos Tolima Penales_ 2021 y cuadro de procesos judiciales territorial Tolima, se observa que se realiza seguimiento periodico a los procesos judiciales.</t>
  </si>
  <si>
    <t>De acuerdo con los soportes suministrados, cuatro correos electrónicos de fechas 25/10/2021 09/11/2021, 24/11/2021, se observa que se solicitan conceptos técnicos.</t>
  </si>
  <si>
    <t>De acuerdo con las evidencias suministradas, Capacitación procedimiento de contratación 11/10/2021 ,CAPACITACION VACACIONEES 20/10/2021, Capacitación Secop II 19-10-2021,  capacitación análisis jurisprudencial con fecha 02/12/2021, Se observa activa participación en las convocatorias realizadas por sede central.</t>
  </si>
  <si>
    <t>Conforme a los soportes suministrados, " plan de trabajo ambiental 31-12-2021" "reporte de actividades ambientales realizadas en el cuarto trimestre" se observa la ejecución de actividades relacionadas con los impactos ambientales generados.</t>
  </si>
  <si>
    <t>De acuerdo con las evidencias suministradas, "control trabajos de conservación por funcionario, mutaciones tramitadas territorial valle 2021", se observa el seguimiento realizado a la distribución al equipo de trabajo de la Dirección Territorial.</t>
  </si>
  <si>
    <t>No se presentan evidencias de la aplicación del control.</t>
  </si>
  <si>
    <t>De acuerdo con los soporets suministrados, "plantilla relacion de avalúos cuarto trimestre 2021" se observa que se desarrollaron 8 avalúos en los meses de octubre, noviembre y diciembre.</t>
  </si>
  <si>
    <t>De conformidad con el soporte "control trabajos de conservación por funcionario" se observa que se realiza seguimiento a las solicitudes asignadas,</t>
  </si>
  <si>
    <t>De acuerdo con las evidencias suministradas, "pantallazo secop contratos 2021, pantallazo secop contrato 2895 minima cuantia" y 16 actas de supervisión se observa la aplicación del control.</t>
  </si>
  <si>
    <t>De acuerdo con el soporte suministrado, "pantallazo secop II contrato 2895 minima cuantia" se observa que se realizan observaciones a los procesos publicados.</t>
  </si>
  <si>
    <t>De acuerdo con las evidencias suministradas "informe de existencias de consumo de octubre, noviembre y diciembre, Inventario devolutivos en bodega de octubre, noviembre y diciembre, Inventarios individuales" se observa que se aplica el control.</t>
  </si>
  <si>
    <t>Se evidencia acta de recibido de obra con las adecuaciones realizadas a la infraestructura de la Dirección Territorial Tolima</t>
  </si>
  <si>
    <t>De acuerdo con las evidencias suministradas "listado resgistros presupuestales, movimiento bancario, recibos, de los meses de octubre, noviembre y diciembre" se observa la aplicación del control.</t>
  </si>
  <si>
    <t>Se evidencias conciliaciones bancarias de los meses de octubre, noviembre y diciembre 2021.</t>
  </si>
  <si>
    <t>Se evidencia la palicación del control mediante reporte GLPI IV trimestre.</t>
  </si>
  <si>
    <t>Se evidencia cumplimiento del control a través de archivo "permisos y usuarios cobol IV trimestre"</t>
  </si>
  <si>
    <t>Se evidencia cuadro de procesos judiciales de diciembre e informe de seguimiento de los meses de octubre, noviembre y diciembre.</t>
  </si>
  <si>
    <t>Se evidencia reunioes procesos judiciales tutelas.</t>
  </si>
  <si>
    <t>Se evidencia reuniones tutelas.</t>
  </si>
  <si>
    <t>Territoriales Evaluadas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</si>
</sst>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1"/>
      <name val="Calibri"/>
      <family val="2"/>
      <scheme val="minor"/>
    </font>
    <font>
      <b/>
      <sz val="9"/>
      <name val="Arial"/>
      <family val="2"/>
    </font>
    <font>
      <sz val="9"/>
      <name val="Arial"/>
      <family val="2"/>
    </font>
    <font>
      <b/>
      <sz val="11"/>
      <color theme="1"/>
      <name val="Calibri"/>
      <family val="2"/>
      <scheme val="minor"/>
    </font>
    <font>
      <sz val="10"/>
      <name val="Arial"/>
      <family val="2"/>
    </font>
    <font>
      <b/>
      <sz val="10"/>
      <name val="Arial"/>
      <family val="2"/>
    </font>
    <font>
      <b/>
      <sz val="14"/>
      <color theme="1"/>
      <name val="Calibri"/>
      <family val="2"/>
      <scheme val="minor"/>
    </font>
    <font>
      <b/>
      <sz val="11"/>
      <name val="Calibri"/>
      <family val="2"/>
      <scheme val="minor"/>
    </font>
    <font>
      <b/>
      <sz val="12"/>
      <color theme="1"/>
      <name val="Calibri"/>
      <family val="2"/>
      <scheme val="minor"/>
    </font>
    <font>
      <b/>
      <sz val="12"/>
      <name val="Calibri"/>
      <family val="2"/>
      <scheme val="minor"/>
    </font>
    <font>
      <sz val="11"/>
      <color theme="0"/>
      <name val="Calibri"/>
      <family val="2"/>
      <scheme val="minor"/>
    </font>
    <font>
      <b/>
      <sz val="9"/>
      <color theme="1"/>
      <name val="Arial"/>
      <family val="2"/>
    </font>
    <font>
      <sz val="9"/>
      <color theme="1"/>
      <name val="Arial"/>
      <family val="2"/>
    </font>
  </fonts>
  <fills count="17">
    <fill>
      <patternFill patternType="none"/>
    </fill>
    <fill>
      <patternFill patternType="gray125"/>
    </fill>
    <fill>
      <patternFill patternType="solid">
        <fgColor rgb="FF92D050"/>
        <bgColor indexed="64"/>
      </patternFill>
    </fill>
    <fill>
      <patternFill patternType="solid">
        <fgColor theme="8" tint="0.59999389629810485"/>
        <bgColor indexed="64"/>
      </patternFill>
    </fill>
    <fill>
      <patternFill patternType="solid">
        <fgColor theme="0"/>
        <bgColor indexed="64"/>
      </patternFill>
    </fill>
    <fill>
      <patternFill patternType="solid">
        <fgColor rgb="FFFFC000"/>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7030A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898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0" fillId="4" borderId="0" xfId="0" applyFill="1" applyBorder="1"/>
    <xf numFmtId="0" fontId="0" fillId="4" borderId="0" xfId="0" applyFill="1" applyBorder="1" applyAlignment="1">
      <alignment horizontal="center" vertical="center" wrapText="1"/>
    </xf>
    <xf numFmtId="0" fontId="0" fillId="4" borderId="0" xfId="0" applyFill="1" applyBorder="1" applyAlignment="1">
      <alignment horizontal="center" vertical="center"/>
    </xf>
    <xf numFmtId="9" fontId="0" fillId="4" borderId="0" xfId="1" applyFont="1" applyFill="1" applyBorder="1" applyAlignment="1">
      <alignment horizontal="center" vertical="center"/>
    </xf>
    <xf numFmtId="0" fontId="5" fillId="4" borderId="0" xfId="0" applyFont="1" applyFill="1" applyBorder="1" applyAlignment="1">
      <alignment vertical="top"/>
    </xf>
    <xf numFmtId="9" fontId="0" fillId="4" borderId="0" xfId="1" applyFont="1" applyFill="1" applyBorder="1"/>
    <xf numFmtId="0" fontId="0" fillId="4" borderId="1" xfId="0" applyFill="1" applyBorder="1" applyAlignment="1">
      <alignment horizontal="center" vertical="center"/>
    </xf>
    <xf numFmtId="0" fontId="0" fillId="4" borderId="3" xfId="0" applyFill="1" applyBorder="1"/>
    <xf numFmtId="9" fontId="2" fillId="2" borderId="4" xfId="1" applyFont="1" applyFill="1" applyBorder="1" applyAlignment="1">
      <alignment horizontal="center" vertical="center"/>
    </xf>
    <xf numFmtId="9" fontId="2" fillId="5" borderId="4" xfId="1" applyFont="1" applyFill="1" applyBorder="1" applyAlignment="1">
      <alignment horizontal="center" vertical="center"/>
    </xf>
    <xf numFmtId="0" fontId="0" fillId="4" borderId="5" xfId="0" applyFill="1" applyBorder="1"/>
    <xf numFmtId="0" fontId="0" fillId="4" borderId="2" xfId="0" applyFill="1" applyBorder="1" applyAlignment="1">
      <alignment horizontal="center" vertical="center"/>
    </xf>
    <xf numFmtId="0" fontId="0" fillId="4" borderId="7" xfId="0" applyFill="1" applyBorder="1"/>
    <xf numFmtId="0" fontId="0" fillId="4" borderId="8" xfId="0" applyFill="1" applyBorder="1" applyAlignment="1">
      <alignment horizontal="center" vertical="center"/>
    </xf>
    <xf numFmtId="9" fontId="2" fillId="2" borderId="9" xfId="1" applyFont="1" applyFill="1" applyBorder="1" applyAlignment="1">
      <alignment horizontal="center" vertical="center"/>
    </xf>
    <xf numFmtId="0" fontId="10" fillId="3" borderId="10" xfId="0" applyFont="1" applyFill="1" applyBorder="1" applyAlignment="1">
      <alignment horizontal="right"/>
    </xf>
    <xf numFmtId="0" fontId="10" fillId="3" borderId="11" xfId="0" applyFont="1" applyFill="1" applyBorder="1" applyAlignment="1">
      <alignment horizontal="center" vertical="center"/>
    </xf>
    <xf numFmtId="9" fontId="11" fillId="3" borderId="12" xfId="1"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9" fontId="9" fillId="3" borderId="12" xfId="1" applyFont="1" applyFill="1" applyBorder="1" applyAlignment="1">
      <alignment horizontal="center" vertical="center" wrapText="1"/>
    </xf>
    <xf numFmtId="0" fontId="12" fillId="6" borderId="0" xfId="0" applyFont="1" applyFill="1" applyAlignment="1">
      <alignment horizontal="center" vertical="center" wrapText="1"/>
    </xf>
    <xf numFmtId="0" fontId="12" fillId="12" borderId="0" xfId="0" applyFont="1" applyFill="1" applyAlignment="1">
      <alignment horizontal="center" vertical="center" wrapText="1"/>
    </xf>
    <xf numFmtId="0" fontId="0" fillId="0" borderId="0" xfId="0" applyAlignment="1">
      <alignment horizontal="center"/>
    </xf>
    <xf numFmtId="0" fontId="1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0" fillId="8" borderId="1" xfId="0" applyFill="1" applyBorder="1" applyAlignment="1">
      <alignment horizontal="center" vertical="center" wrapText="1"/>
    </xf>
    <xf numFmtId="10" fontId="2" fillId="7"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0" fillId="0" borderId="1" xfId="0" applyBorder="1" applyAlignment="1">
      <alignment horizontal="justify" vertical="center" wrapText="1"/>
    </xf>
    <xf numFmtId="0" fontId="2" fillId="0" borderId="1" xfId="0" applyFont="1" applyBorder="1" applyAlignment="1">
      <alignment horizontal="justify" vertical="center" wrapText="1"/>
    </xf>
    <xf numFmtId="10" fontId="2" fillId="0" borderId="1" xfId="0" applyNumberFormat="1" applyFont="1" applyBorder="1" applyAlignment="1">
      <alignment horizontal="justify" vertical="center" wrapText="1"/>
    </xf>
    <xf numFmtId="10" fontId="0" fillId="0" borderId="1" xfId="0" applyNumberFormat="1" applyBorder="1" applyAlignment="1">
      <alignment horizontal="justify"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10" fontId="2" fillId="0" borderId="1" xfId="0" applyNumberFormat="1" applyFont="1" applyBorder="1" applyAlignment="1">
      <alignment horizontal="center" vertical="center" wrapText="1"/>
    </xf>
    <xf numFmtId="10" fontId="0" fillId="0" borderId="1" xfId="0" applyNumberForma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0" fillId="13" borderId="1" xfId="0" applyFill="1" applyBorder="1" applyAlignment="1">
      <alignment horizontal="justify" vertical="center" wrapText="1"/>
    </xf>
    <xf numFmtId="0" fontId="2" fillId="13" borderId="1" xfId="0" applyFont="1" applyFill="1" applyBorder="1" applyAlignment="1">
      <alignment horizontal="justify" vertical="center" wrapText="1"/>
    </xf>
    <xf numFmtId="0" fontId="2" fillId="13" borderId="1" xfId="0" applyFont="1" applyFill="1" applyBorder="1" applyAlignment="1">
      <alignment horizontal="center" vertical="center" wrapText="1"/>
    </xf>
    <xf numFmtId="10" fontId="2" fillId="13" borderId="1" xfId="0" applyNumberFormat="1" applyFont="1" applyFill="1" applyBorder="1" applyAlignment="1">
      <alignment horizontal="center" vertical="center" wrapText="1"/>
    </xf>
    <xf numFmtId="10" fontId="2" fillId="13" borderId="1" xfId="0" applyNumberFormat="1" applyFont="1" applyFill="1" applyBorder="1" applyAlignment="1">
      <alignment horizontal="justify" vertical="center" wrapText="1"/>
    </xf>
    <xf numFmtId="0" fontId="2" fillId="13" borderId="0" xfId="0" applyFont="1" applyFill="1" applyAlignment="1">
      <alignment horizontal="center" vertical="center"/>
    </xf>
    <xf numFmtId="0" fontId="0" fillId="13" borderId="1" xfId="0" applyFill="1" applyBorder="1" applyAlignment="1">
      <alignment horizontal="center" vertical="center" wrapText="1"/>
    </xf>
    <xf numFmtId="0" fontId="2" fillId="13" borderId="0" xfId="0" applyFont="1" applyFill="1" applyAlignment="1">
      <alignment horizontal="center" vertical="center" wrapText="1"/>
    </xf>
    <xf numFmtId="0" fontId="2" fillId="7" borderId="0" xfId="0" applyFont="1" applyFill="1" applyAlignment="1">
      <alignment horizontal="center" vertical="center" wrapText="1"/>
    </xf>
    <xf numFmtId="0" fontId="0" fillId="8" borderId="0" xfId="0" applyFill="1" applyAlignment="1">
      <alignment horizontal="center" vertical="center" wrapText="1"/>
    </xf>
    <xf numFmtId="10" fontId="2" fillId="7" borderId="0" xfId="0" applyNumberFormat="1" applyFont="1" applyFill="1" applyAlignment="1">
      <alignment horizontal="center" vertical="center" wrapText="1"/>
    </xf>
    <xf numFmtId="0" fontId="2" fillId="9" borderId="0" xfId="0" applyFont="1" applyFill="1" applyAlignment="1">
      <alignment horizontal="center" vertical="center" wrapText="1"/>
    </xf>
    <xf numFmtId="0" fontId="2" fillId="10" borderId="0" xfId="0" applyFont="1" applyFill="1" applyAlignment="1">
      <alignment horizontal="center" vertical="center" wrapText="1"/>
    </xf>
    <xf numFmtId="0" fontId="12" fillId="11" borderId="0" xfId="0" applyFont="1" applyFill="1" applyAlignment="1">
      <alignment horizontal="center" vertical="center" wrapText="1"/>
    </xf>
    <xf numFmtId="0" fontId="0" fillId="0" borderId="0" xfId="0" applyAlignment="1">
      <alignment horizontal="center" vertical="center" wrapText="1"/>
    </xf>
    <xf numFmtId="10" fontId="2" fillId="0" borderId="0" xfId="0" applyNumberFormat="1" applyFont="1" applyAlignment="1">
      <alignment horizontal="center" vertical="center" wrapText="1"/>
    </xf>
    <xf numFmtId="0" fontId="0" fillId="15" borderId="1" xfId="0" applyFill="1" applyBorder="1" applyAlignment="1">
      <alignment horizontal="center" vertical="center" wrapText="1"/>
    </xf>
    <xf numFmtId="0" fontId="2" fillId="15" borderId="1" xfId="0" applyFont="1" applyFill="1" applyBorder="1" applyAlignment="1">
      <alignment horizontal="center" vertical="center" wrapText="1"/>
    </xf>
    <xf numFmtId="10" fontId="2" fillId="15" borderId="1" xfId="0" applyNumberFormat="1" applyFont="1" applyFill="1" applyBorder="1" applyAlignment="1">
      <alignment horizontal="center" vertical="center" wrapText="1"/>
    </xf>
    <xf numFmtId="9" fontId="2" fillId="14" borderId="4" xfId="1" applyFont="1" applyFill="1" applyBorder="1" applyAlignment="1">
      <alignment horizontal="center" vertical="center"/>
    </xf>
    <xf numFmtId="9" fontId="2" fillId="16" borderId="4" xfId="1" applyFont="1" applyFill="1" applyBorder="1" applyAlignment="1">
      <alignment horizontal="center" vertical="center"/>
    </xf>
    <xf numFmtId="0" fontId="8" fillId="4" borderId="0" xfId="0" applyFont="1" applyFill="1" applyBorder="1" applyAlignment="1">
      <alignment vertical="center"/>
    </xf>
    <xf numFmtId="9" fontId="2" fillId="14" borderId="6" xfId="1" applyFont="1" applyFill="1" applyBorder="1" applyAlignment="1">
      <alignment horizontal="center" vertical="center"/>
    </xf>
    <xf numFmtId="0" fontId="8" fillId="4" borderId="13"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FF8989"/>
      <color rgb="FFFF0000"/>
      <color rgb="FFFF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695113</xdr:colOff>
      <xdr:row>1</xdr:row>
      <xdr:rowOff>55589</xdr:rowOff>
    </xdr:from>
    <xdr:to>
      <xdr:col>4</xdr:col>
      <xdr:colOff>860214</xdr:colOff>
      <xdr:row>3</xdr:row>
      <xdr:rowOff>275878</xdr:rowOff>
    </xdr:to>
    <xdr:sp macro="" textlink="">
      <xdr:nvSpPr>
        <xdr:cNvPr id="5" name="Text Box 21">
          <a:extLst>
            <a:ext uri="{FF2B5EF4-FFF2-40B4-BE49-F238E27FC236}">
              <a16:creationId xmlns:a16="http://schemas.microsoft.com/office/drawing/2014/main" id="{210D5149-1D52-424C-AC22-A1F23C19812A}"/>
            </a:ext>
          </a:extLst>
        </xdr:cNvPr>
        <xdr:cNvSpPr txBox="1">
          <a:spLocks noChangeArrowheads="1"/>
        </xdr:cNvSpPr>
      </xdr:nvSpPr>
      <xdr:spPr bwMode="auto">
        <a:xfrm>
          <a:off x="1487593" y="238469"/>
          <a:ext cx="5392421" cy="586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sz="1400" b="1" i="0" u="none" strike="noStrike" kern="1200">
              <a:solidFill>
                <a:schemeClr val="tx2"/>
              </a:solidFill>
              <a:effectLst/>
              <a:latin typeface="+mn-lt"/>
              <a:ea typeface="+mn-ea"/>
              <a:cs typeface="+mn-cs"/>
            </a:rPr>
            <a:t>Reporte resultados del seguimiento en la aplicación de controles en riesgos</a:t>
          </a:r>
          <a:r>
            <a:rPr lang="es-CO" sz="1400">
              <a:latin typeface="+mn-lt"/>
            </a:rPr>
            <a:t> </a:t>
          </a:r>
        </a:p>
        <a:p>
          <a:pPr algn="just" eaLnBrk="1" hangingPunct="1">
            <a:spcBef>
              <a:spcPct val="50000"/>
            </a:spcBef>
            <a:buFont typeface="Wingdings" panose="05000000000000000000" pitchFamily="2" charset="2"/>
            <a:buNone/>
          </a:pPr>
          <a:r>
            <a:rPr lang="es-CO" altLang="es-CO" sz="1400" b="1" i="1">
              <a:solidFill>
                <a:schemeClr val="tx2"/>
              </a:solidFill>
              <a:latin typeface="+mn-lt"/>
            </a:rPr>
            <a:t>Cuarto</a:t>
          </a:r>
          <a:r>
            <a:rPr lang="es-CO" altLang="es-CO" sz="1400" b="1" i="1" baseline="0">
              <a:solidFill>
                <a:schemeClr val="tx2"/>
              </a:solidFill>
              <a:latin typeface="+mn-lt"/>
            </a:rPr>
            <a:t> trimestre 2021</a:t>
          </a:r>
          <a:r>
            <a:rPr lang="es-CO" altLang="es-CO" sz="1400" b="1" i="1">
              <a:solidFill>
                <a:schemeClr val="tx2"/>
              </a:solidFill>
              <a:latin typeface="+mn-lt"/>
            </a:rPr>
            <a:t>- Acumulado al 31</a:t>
          </a:r>
          <a:r>
            <a:rPr lang="es-CO" altLang="es-CO" sz="1400" b="1" i="1" baseline="0">
              <a:solidFill>
                <a:schemeClr val="tx2"/>
              </a:solidFill>
              <a:latin typeface="+mn-lt"/>
            </a:rPr>
            <a:t> de Diciembre.</a:t>
          </a:r>
          <a:endParaRPr lang="es-CO" altLang="es-CO" sz="1400" b="1" i="1">
            <a:solidFill>
              <a:schemeClr val="tx2"/>
            </a:solidFill>
            <a:latin typeface="+mn-lt"/>
          </a:endParaRPr>
        </a:p>
      </xdr:txBody>
    </xdr:sp>
    <xdr:clientData/>
  </xdr:twoCellAnchor>
  <xdr:twoCellAnchor editAs="oneCell">
    <xdr:from>
      <xdr:col>1</xdr:col>
      <xdr:colOff>15240</xdr:colOff>
      <xdr:row>1</xdr:row>
      <xdr:rowOff>57334</xdr:rowOff>
    </xdr:from>
    <xdr:to>
      <xdr:col>1</xdr:col>
      <xdr:colOff>723900</xdr:colOff>
      <xdr:row>4</xdr:row>
      <xdr:rowOff>15169</xdr:rowOff>
    </xdr:to>
    <xdr:pic>
      <xdr:nvPicPr>
        <xdr:cNvPr id="6" name="Imagen 5">
          <a:extLst>
            <a:ext uri="{FF2B5EF4-FFF2-40B4-BE49-F238E27FC236}">
              <a16:creationId xmlns:a16="http://schemas.microsoft.com/office/drawing/2014/main" id="{BE21D35D-B9F7-494A-9FE0-A4D382363B0E}"/>
            </a:ext>
          </a:extLst>
        </xdr:cNvPr>
        <xdr:cNvPicPr>
          <a:picLocks noChangeAspect="1"/>
        </xdr:cNvPicPr>
      </xdr:nvPicPr>
      <xdr:blipFill>
        <a:blip xmlns:r="http://schemas.openxmlformats.org/officeDocument/2006/relationships" r:embed="rId1"/>
        <a:stretch>
          <a:fillRect/>
        </a:stretch>
      </xdr:blipFill>
      <xdr:spPr>
        <a:xfrm>
          <a:off x="807720" y="240214"/>
          <a:ext cx="708660" cy="887475"/>
        </a:xfrm>
        <a:prstGeom prst="rect">
          <a:avLst/>
        </a:prstGeom>
      </xdr:spPr>
    </xdr:pic>
    <xdr:clientData/>
  </xdr:twoCellAnchor>
  <xdr:twoCellAnchor>
    <xdr:from>
      <xdr:col>1</xdr:col>
      <xdr:colOff>658706</xdr:colOff>
      <xdr:row>3</xdr:row>
      <xdr:rowOff>523702</xdr:rowOff>
    </xdr:from>
    <xdr:to>
      <xdr:col>5</xdr:col>
      <xdr:colOff>13336</xdr:colOff>
      <xdr:row>4</xdr:row>
      <xdr:rowOff>541867</xdr:rowOff>
    </xdr:to>
    <xdr:sp macro="" textlink="">
      <xdr:nvSpPr>
        <xdr:cNvPr id="7" name="Text Box 21">
          <a:extLst>
            <a:ext uri="{FF2B5EF4-FFF2-40B4-BE49-F238E27FC236}">
              <a16:creationId xmlns:a16="http://schemas.microsoft.com/office/drawing/2014/main" id="{AFE69F94-5582-43AA-9910-26E541E3F73F}"/>
            </a:ext>
          </a:extLst>
        </xdr:cNvPr>
        <xdr:cNvSpPr txBox="1">
          <a:spLocks noChangeArrowheads="1"/>
        </xdr:cNvSpPr>
      </xdr:nvSpPr>
      <xdr:spPr bwMode="auto">
        <a:xfrm>
          <a:off x="1451186" y="1072342"/>
          <a:ext cx="5603030" cy="582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altLang="es-CO" sz="1200" b="0">
              <a:solidFill>
                <a:schemeClr val="tx2"/>
              </a:solidFill>
              <a:latin typeface="+mn-lt"/>
            </a:rPr>
            <a:t>Presentar los resultados definitivos de la evaluación al seguimiento de controles en riesgos acumulado al 31 de Didiembre de 2021</a:t>
          </a:r>
          <a:r>
            <a:rPr lang="es-CO" altLang="es-CO" sz="1200" b="0" baseline="0">
              <a:solidFill>
                <a:schemeClr val="tx2"/>
              </a:solidFill>
              <a:latin typeface="+mn-lt"/>
            </a:rPr>
            <a:t> </a:t>
          </a:r>
          <a:r>
            <a:rPr lang="es-CO" altLang="es-CO" sz="1200" b="0">
              <a:solidFill>
                <a:schemeClr val="tx2"/>
              </a:solidFill>
              <a:latin typeface="+mn-lt"/>
            </a:rPr>
            <a:t>desde los procesos a nivel central y las Direcciones Territoriales.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Atl&#225;ntico.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Cundinamarca.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Guajira%20(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Huila%20(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Magdalena%20(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Meta%20(1).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Nari&#241;o.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Norte%20de%20Santander.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Quind&#237;o.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Risaralda.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Santand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Bol&#237;var.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Sucre.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Tolim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Vall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Boyac&#22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Cald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Caquet&#22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Casanar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Cauca.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Cesar.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gallego\Desktop\Archivos%20de%20trabajo\IGAC\2022\1.%20Enero\PLANIGAC%20Final%202021\Cuarto%20Trimestre%20PAA%20y%20Riesgos\Dt.%20Territoriales\PLANIGAC%20-%20C&#243;rdo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Atlántico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Cundinamarca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Guajira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Huila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Magdalena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Meta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Nariño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Norte de Santander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Quindío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Risaralda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Santander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Bolívar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Sucre</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Tolima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sheetData sheetId="1">
        <row r="3">
          <cell r="B3" t="str">
            <v>Valle del Cauca</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Boyacá</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Caldas</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Caquetá</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Casanare</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Cauca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Cesar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Córdoba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B6F17-19B7-4FE8-A089-0E87286C6235}">
  <dimension ref="B2:F53"/>
  <sheetViews>
    <sheetView tabSelected="1" workbookViewId="0">
      <selection activeCell="B6" sqref="B6:E6"/>
    </sheetView>
  </sheetViews>
  <sheetFormatPr baseColWidth="10" defaultRowHeight="14.4" x14ac:dyDescent="0.3"/>
  <cols>
    <col min="1" max="1" width="11.5546875" style="1"/>
    <col min="2" max="2" width="46.44140625" style="1" customWidth="1"/>
    <col min="3" max="4" width="14.88671875" style="3" customWidth="1"/>
    <col min="5" max="5" width="14.88671875" style="4" customWidth="1"/>
    <col min="6" max="16384" width="11.5546875" style="1"/>
  </cols>
  <sheetData>
    <row r="2" spans="2:5" x14ac:dyDescent="0.3">
      <c r="C2" s="2"/>
    </row>
    <row r="4" spans="2:5" ht="44.4" customHeight="1" x14ac:dyDescent="0.3"/>
    <row r="5" spans="2:5" ht="44.4" customHeight="1" x14ac:dyDescent="0.3">
      <c r="B5" s="5" t="s">
        <v>282</v>
      </c>
    </row>
    <row r="6" spans="2:5" ht="44.4" customHeight="1" thickBot="1" x14ac:dyDescent="0.35">
      <c r="B6" s="66" t="s">
        <v>284</v>
      </c>
      <c r="C6" s="66"/>
      <c r="D6" s="66"/>
      <c r="E6" s="66"/>
    </row>
    <row r="7" spans="2:5" s="2" customFormat="1" ht="29.4" thickBot="1" x14ac:dyDescent="0.35">
      <c r="B7" s="19" t="s">
        <v>259</v>
      </c>
      <c r="C7" s="20" t="s">
        <v>256</v>
      </c>
      <c r="D7" s="20" t="s">
        <v>257</v>
      </c>
      <c r="E7" s="21" t="s">
        <v>258</v>
      </c>
    </row>
    <row r="8" spans="2:5" x14ac:dyDescent="0.3">
      <c r="B8" s="13" t="s">
        <v>4</v>
      </c>
      <c r="C8" s="14">
        <v>13</v>
      </c>
      <c r="D8" s="14">
        <v>0</v>
      </c>
      <c r="E8" s="15">
        <f>C8/(C8+D8)</f>
        <v>1</v>
      </c>
    </row>
    <row r="9" spans="2:5" x14ac:dyDescent="0.3">
      <c r="B9" s="8" t="s">
        <v>29</v>
      </c>
      <c r="C9" s="7">
        <v>8</v>
      </c>
      <c r="D9" s="7">
        <v>0</v>
      </c>
      <c r="E9" s="9">
        <f t="shared" ref="E9:E24" si="0">C9/(C9+D9)</f>
        <v>1</v>
      </c>
    </row>
    <row r="10" spans="2:5" x14ac:dyDescent="0.3">
      <c r="B10" s="8" t="s">
        <v>40</v>
      </c>
      <c r="C10" s="7">
        <v>5</v>
      </c>
      <c r="D10" s="7">
        <v>0</v>
      </c>
      <c r="E10" s="9">
        <f t="shared" si="0"/>
        <v>1</v>
      </c>
    </row>
    <row r="11" spans="2:5" x14ac:dyDescent="0.3">
      <c r="B11" s="8" t="s">
        <v>59</v>
      </c>
      <c r="C11" s="7">
        <v>1</v>
      </c>
      <c r="D11" s="7">
        <v>0</v>
      </c>
      <c r="E11" s="9">
        <f t="shared" si="0"/>
        <v>1</v>
      </c>
    </row>
    <row r="12" spans="2:5" x14ac:dyDescent="0.3">
      <c r="B12" s="8" t="s">
        <v>62</v>
      </c>
      <c r="C12" s="7">
        <v>4</v>
      </c>
      <c r="D12" s="7">
        <v>0</v>
      </c>
      <c r="E12" s="9">
        <f t="shared" si="0"/>
        <v>1</v>
      </c>
    </row>
    <row r="13" spans="2:5" x14ac:dyDescent="0.3">
      <c r="B13" s="8" t="s">
        <v>69</v>
      </c>
      <c r="C13" s="7">
        <v>1</v>
      </c>
      <c r="D13" s="7">
        <v>0</v>
      </c>
      <c r="E13" s="9">
        <f t="shared" si="0"/>
        <v>1</v>
      </c>
    </row>
    <row r="14" spans="2:5" x14ac:dyDescent="0.3">
      <c r="B14" s="8" t="s">
        <v>73</v>
      </c>
      <c r="C14" s="7">
        <v>33</v>
      </c>
      <c r="D14" s="7">
        <v>0</v>
      </c>
      <c r="E14" s="9">
        <f>C14/(C14+D14)</f>
        <v>1</v>
      </c>
    </row>
    <row r="15" spans="2:5" x14ac:dyDescent="0.3">
      <c r="B15" s="8" t="s">
        <v>130</v>
      </c>
      <c r="C15" s="7">
        <v>4</v>
      </c>
      <c r="D15" s="7">
        <v>0</v>
      </c>
      <c r="E15" s="9">
        <f t="shared" si="0"/>
        <v>1</v>
      </c>
    </row>
    <row r="16" spans="2:5" x14ac:dyDescent="0.3">
      <c r="B16" s="8" t="s">
        <v>141</v>
      </c>
      <c r="C16" s="7">
        <v>2</v>
      </c>
      <c r="D16" s="7">
        <v>0</v>
      </c>
      <c r="E16" s="9">
        <f t="shared" si="0"/>
        <v>1</v>
      </c>
    </row>
    <row r="17" spans="2:6" x14ac:dyDescent="0.3">
      <c r="B17" s="8" t="s">
        <v>145</v>
      </c>
      <c r="C17" s="7">
        <v>12</v>
      </c>
      <c r="D17" s="7">
        <v>0</v>
      </c>
      <c r="E17" s="9">
        <f>C17/(C17+D17)</f>
        <v>1</v>
      </c>
    </row>
    <row r="18" spans="2:6" x14ac:dyDescent="0.3">
      <c r="B18" s="8" t="s">
        <v>174</v>
      </c>
      <c r="C18" s="7">
        <v>4</v>
      </c>
      <c r="D18" s="7">
        <v>0</v>
      </c>
      <c r="E18" s="9">
        <f t="shared" si="0"/>
        <v>1</v>
      </c>
    </row>
    <row r="19" spans="2:6" x14ac:dyDescent="0.3">
      <c r="B19" s="8" t="s">
        <v>190</v>
      </c>
      <c r="C19" s="7">
        <v>2</v>
      </c>
      <c r="D19" s="7">
        <v>0</v>
      </c>
      <c r="E19" s="9">
        <f t="shared" si="0"/>
        <v>1</v>
      </c>
    </row>
    <row r="20" spans="2:6" x14ac:dyDescent="0.3">
      <c r="B20" s="8" t="s">
        <v>194</v>
      </c>
      <c r="C20" s="7">
        <v>6</v>
      </c>
      <c r="D20" s="7">
        <v>0</v>
      </c>
      <c r="E20" s="9">
        <f t="shared" si="0"/>
        <v>1</v>
      </c>
    </row>
    <row r="21" spans="2:6" x14ac:dyDescent="0.3">
      <c r="B21" s="8" t="s">
        <v>204</v>
      </c>
      <c r="C21" s="7">
        <v>2</v>
      </c>
      <c r="D21" s="7">
        <v>3</v>
      </c>
      <c r="E21" s="63">
        <f t="shared" si="0"/>
        <v>0.4</v>
      </c>
    </row>
    <row r="22" spans="2:6" x14ac:dyDescent="0.3">
      <c r="B22" s="8" t="s">
        <v>216</v>
      </c>
      <c r="C22" s="7">
        <v>9</v>
      </c>
      <c r="D22" s="7">
        <v>0</v>
      </c>
      <c r="E22" s="9">
        <f t="shared" si="0"/>
        <v>1</v>
      </c>
    </row>
    <row r="23" spans="2:6" x14ac:dyDescent="0.3">
      <c r="B23" s="8" t="s">
        <v>228</v>
      </c>
      <c r="C23" s="7">
        <v>9</v>
      </c>
      <c r="D23" s="7">
        <v>0</v>
      </c>
      <c r="E23" s="9">
        <f t="shared" si="0"/>
        <v>1</v>
      </c>
    </row>
    <row r="24" spans="2:6" ht="15" thickBot="1" x14ac:dyDescent="0.35">
      <c r="B24" s="11" t="s">
        <v>242</v>
      </c>
      <c r="C24" s="12">
        <v>6</v>
      </c>
      <c r="D24" s="12">
        <v>1</v>
      </c>
      <c r="E24" s="65">
        <f t="shared" si="0"/>
        <v>0.8571428571428571</v>
      </c>
    </row>
    <row r="25" spans="2:6" ht="16.2" thickBot="1" x14ac:dyDescent="0.35">
      <c r="B25" s="16" t="s">
        <v>255</v>
      </c>
      <c r="C25" s="17">
        <f>SUM(C8:C24)</f>
        <v>121</v>
      </c>
      <c r="D25" s="17">
        <f>SUM(D8:D24)</f>
        <v>4</v>
      </c>
      <c r="E25" s="18">
        <f>C25/(C25+D25)</f>
        <v>0.96799999999999997</v>
      </c>
      <c r="F25" s="6"/>
    </row>
    <row r="28" spans="2:6" ht="18" x14ac:dyDescent="0.3">
      <c r="B28" s="64" t="s">
        <v>283</v>
      </c>
    </row>
    <row r="29" spans="2:6" ht="15" thickBot="1" x14ac:dyDescent="0.35"/>
    <row r="30" spans="2:6" ht="29.4" thickBot="1" x14ac:dyDescent="0.35">
      <c r="B30" s="19" t="s">
        <v>1484</v>
      </c>
      <c r="C30" s="20" t="s">
        <v>256</v>
      </c>
      <c r="D30" s="20" t="s">
        <v>257</v>
      </c>
      <c r="E30" s="21" t="s">
        <v>258</v>
      </c>
    </row>
    <row r="31" spans="2:6" x14ac:dyDescent="0.3">
      <c r="B31" s="13" t="s">
        <v>260</v>
      </c>
      <c r="C31" s="14">
        <v>14</v>
      </c>
      <c r="D31" s="14">
        <v>0</v>
      </c>
      <c r="E31" s="9">
        <f>C31/(C31+D31)</f>
        <v>1</v>
      </c>
    </row>
    <row r="32" spans="2:6" x14ac:dyDescent="0.3">
      <c r="B32" s="8" t="s">
        <v>261</v>
      </c>
      <c r="C32" s="7">
        <v>13</v>
      </c>
      <c r="D32" s="7">
        <v>4</v>
      </c>
      <c r="E32" s="62">
        <f t="shared" ref="E32:E53" si="1">C32/(C32+D32)</f>
        <v>0.76470588235294112</v>
      </c>
    </row>
    <row r="33" spans="2:5" x14ac:dyDescent="0.3">
      <c r="B33" s="8" t="s">
        <v>262</v>
      </c>
      <c r="C33" s="7">
        <v>18</v>
      </c>
      <c r="D33" s="7">
        <v>1</v>
      </c>
      <c r="E33" s="10">
        <f t="shared" si="1"/>
        <v>0.94736842105263153</v>
      </c>
    </row>
    <row r="34" spans="2:5" x14ac:dyDescent="0.3">
      <c r="B34" s="8" t="s">
        <v>263</v>
      </c>
      <c r="C34" s="7">
        <v>17</v>
      </c>
      <c r="D34" s="7">
        <v>0</v>
      </c>
      <c r="E34" s="9">
        <f t="shared" si="1"/>
        <v>1</v>
      </c>
    </row>
    <row r="35" spans="2:5" x14ac:dyDescent="0.3">
      <c r="B35" s="8" t="s">
        <v>264</v>
      </c>
      <c r="C35" s="7">
        <v>15</v>
      </c>
      <c r="D35" s="7">
        <v>1</v>
      </c>
      <c r="E35" s="10">
        <f t="shared" si="1"/>
        <v>0.9375</v>
      </c>
    </row>
    <row r="36" spans="2:5" x14ac:dyDescent="0.3">
      <c r="B36" s="8" t="s">
        <v>265</v>
      </c>
      <c r="C36" s="7">
        <v>10</v>
      </c>
      <c r="D36" s="7">
        <v>7</v>
      </c>
      <c r="E36" s="63">
        <f t="shared" si="1"/>
        <v>0.58823529411764708</v>
      </c>
    </row>
    <row r="37" spans="2:5" x14ac:dyDescent="0.3">
      <c r="B37" s="8" t="s">
        <v>266</v>
      </c>
      <c r="C37" s="7">
        <v>11</v>
      </c>
      <c r="D37" s="7">
        <v>8</v>
      </c>
      <c r="E37" s="63">
        <f t="shared" si="1"/>
        <v>0.57894736842105265</v>
      </c>
    </row>
    <row r="38" spans="2:5" x14ac:dyDescent="0.3">
      <c r="B38" s="8" t="s">
        <v>267</v>
      </c>
      <c r="C38" s="7">
        <v>12</v>
      </c>
      <c r="D38" s="7">
        <v>7</v>
      </c>
      <c r="E38" s="63">
        <f t="shared" si="1"/>
        <v>0.63157894736842102</v>
      </c>
    </row>
    <row r="39" spans="2:5" x14ac:dyDescent="0.3">
      <c r="B39" s="8" t="s">
        <v>268</v>
      </c>
      <c r="C39" s="7">
        <v>13</v>
      </c>
      <c r="D39" s="7">
        <v>0</v>
      </c>
      <c r="E39" s="9">
        <f t="shared" si="1"/>
        <v>1</v>
      </c>
    </row>
    <row r="40" spans="2:5" x14ac:dyDescent="0.3">
      <c r="B40" s="8" t="s">
        <v>269</v>
      </c>
      <c r="C40" s="7">
        <v>19</v>
      </c>
      <c r="D40" s="7">
        <v>0</v>
      </c>
      <c r="E40" s="9">
        <f t="shared" si="1"/>
        <v>1</v>
      </c>
    </row>
    <row r="41" spans="2:5" x14ac:dyDescent="0.3">
      <c r="B41" s="8" t="s">
        <v>270</v>
      </c>
      <c r="C41" s="7">
        <v>19</v>
      </c>
      <c r="D41" s="7">
        <v>0</v>
      </c>
      <c r="E41" s="9">
        <f t="shared" si="1"/>
        <v>1</v>
      </c>
    </row>
    <row r="42" spans="2:5" x14ac:dyDescent="0.3">
      <c r="B42" s="8" t="s">
        <v>271</v>
      </c>
      <c r="C42" s="7">
        <v>12</v>
      </c>
      <c r="D42" s="7">
        <v>5</v>
      </c>
      <c r="E42" s="62">
        <f t="shared" si="1"/>
        <v>0.70588235294117652</v>
      </c>
    </row>
    <row r="43" spans="2:5" x14ac:dyDescent="0.3">
      <c r="B43" s="8" t="s">
        <v>272</v>
      </c>
      <c r="C43" s="7">
        <v>9</v>
      </c>
      <c r="D43" s="7">
        <v>8</v>
      </c>
      <c r="E43" s="63">
        <f t="shared" si="1"/>
        <v>0.52941176470588236</v>
      </c>
    </row>
    <row r="44" spans="2:5" x14ac:dyDescent="0.3">
      <c r="B44" s="8" t="s">
        <v>273</v>
      </c>
      <c r="C44" s="7">
        <v>13</v>
      </c>
      <c r="D44" s="7">
        <v>5</v>
      </c>
      <c r="E44" s="62">
        <f t="shared" si="1"/>
        <v>0.72222222222222221</v>
      </c>
    </row>
    <row r="45" spans="2:5" x14ac:dyDescent="0.3">
      <c r="B45" s="8" t="s">
        <v>274</v>
      </c>
      <c r="C45" s="7">
        <v>18</v>
      </c>
      <c r="D45" s="7">
        <v>0</v>
      </c>
      <c r="E45" s="9">
        <f t="shared" si="1"/>
        <v>1</v>
      </c>
    </row>
    <row r="46" spans="2:5" x14ac:dyDescent="0.3">
      <c r="B46" s="8" t="s">
        <v>275</v>
      </c>
      <c r="C46" s="7">
        <v>18</v>
      </c>
      <c r="D46" s="7">
        <v>0</v>
      </c>
      <c r="E46" s="9">
        <f t="shared" si="1"/>
        <v>1</v>
      </c>
    </row>
    <row r="47" spans="2:5" x14ac:dyDescent="0.3">
      <c r="B47" s="8" t="s">
        <v>276</v>
      </c>
      <c r="C47" s="7">
        <v>14</v>
      </c>
      <c r="D47" s="7">
        <v>0</v>
      </c>
      <c r="E47" s="9">
        <f t="shared" si="1"/>
        <v>1</v>
      </c>
    </row>
    <row r="48" spans="2:5" x14ac:dyDescent="0.3">
      <c r="B48" s="8" t="s">
        <v>277</v>
      </c>
      <c r="C48" s="7">
        <v>13</v>
      </c>
      <c r="D48" s="7">
        <v>3</v>
      </c>
      <c r="E48" s="62">
        <f t="shared" si="1"/>
        <v>0.8125</v>
      </c>
    </row>
    <row r="49" spans="2:5" x14ac:dyDescent="0.3">
      <c r="B49" s="8" t="s">
        <v>278</v>
      </c>
      <c r="C49" s="7">
        <v>19</v>
      </c>
      <c r="D49" s="7">
        <v>0</v>
      </c>
      <c r="E49" s="9">
        <f t="shared" si="1"/>
        <v>1</v>
      </c>
    </row>
    <row r="50" spans="2:5" x14ac:dyDescent="0.3">
      <c r="B50" s="8" t="s">
        <v>279</v>
      </c>
      <c r="C50" s="7">
        <v>16</v>
      </c>
      <c r="D50" s="7">
        <v>0</v>
      </c>
      <c r="E50" s="9">
        <f t="shared" si="1"/>
        <v>1</v>
      </c>
    </row>
    <row r="51" spans="2:5" x14ac:dyDescent="0.3">
      <c r="B51" s="8" t="s">
        <v>280</v>
      </c>
      <c r="C51" s="7">
        <v>17</v>
      </c>
      <c r="D51" s="7">
        <v>2</v>
      </c>
      <c r="E51" s="62">
        <f t="shared" si="1"/>
        <v>0.89473684210526316</v>
      </c>
    </row>
    <row r="52" spans="2:5" ht="15" thickBot="1" x14ac:dyDescent="0.35">
      <c r="B52" s="11" t="s">
        <v>281</v>
      </c>
      <c r="C52" s="12">
        <v>18</v>
      </c>
      <c r="D52" s="12">
        <v>1</v>
      </c>
      <c r="E52" s="10">
        <f t="shared" si="1"/>
        <v>0.94736842105263153</v>
      </c>
    </row>
    <row r="53" spans="2:5" ht="16.2" thickBot="1" x14ac:dyDescent="0.35">
      <c r="B53" s="16" t="s">
        <v>255</v>
      </c>
      <c r="C53" s="17">
        <f>SUM(C31:C52)</f>
        <v>328</v>
      </c>
      <c r="D53" s="17">
        <f t="shared" ref="D53" si="2">SUM(D31:D52)</f>
        <v>52</v>
      </c>
      <c r="E53" s="18">
        <f t="shared" si="1"/>
        <v>0.86315789473684212</v>
      </c>
    </row>
  </sheetData>
  <sheetProtection sheet="1" objects="1" scenarios="1"/>
  <mergeCells count="1">
    <mergeCell ref="B6:E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1AF1F-E86C-4670-BFFE-503EEAB23CFF}">
  <sheetPr>
    <tabColor theme="9"/>
  </sheetPr>
  <dimension ref="A1:AH76"/>
  <sheetViews>
    <sheetView zoomScale="70" zoomScaleNormal="70" workbookViewId="0">
      <pane ySplit="1" topLeftCell="A2" activePane="bottomLeft" state="frozen"/>
      <selection pane="bottomLeft" activeCell="B2" sqref="B2"/>
    </sheetView>
  </sheetViews>
  <sheetFormatPr baseColWidth="10" defaultRowHeight="14.4" x14ac:dyDescent="0.3"/>
  <cols>
    <col min="1" max="1" width="9.77734375" style="24" customWidth="1"/>
    <col min="2" max="2" width="22" customWidth="1"/>
    <col min="3" max="3" width="39.6640625" customWidth="1"/>
    <col min="4" max="4" width="25.5546875" customWidth="1"/>
    <col min="5" max="5" width="34.21875" customWidth="1"/>
    <col min="6" max="7" width="11.5546875" style="24"/>
    <col min="8" max="8" width="34.44140625" customWidth="1"/>
    <col min="9" max="9" width="11.5546875" style="24"/>
    <col min="10" max="10" width="34.44140625" customWidth="1"/>
    <col min="11" max="11" width="11.5546875" style="24"/>
    <col min="12" max="12" width="34.21875" customWidth="1"/>
    <col min="13" max="14" width="11.5546875" style="24"/>
    <col min="15" max="15" width="34.44140625" customWidth="1"/>
    <col min="16" max="16" width="11.5546875" style="24"/>
    <col min="17" max="17" width="34.44140625" customWidth="1"/>
    <col min="18" max="18" width="11.5546875" style="24"/>
    <col min="19" max="19" width="34.21875" customWidth="1"/>
    <col min="20" max="21" width="11.5546875" style="24"/>
    <col min="22" max="22" width="34.44140625" customWidth="1"/>
    <col min="23" max="23" width="11.5546875" style="24"/>
    <col min="24" max="24" width="34.44140625" customWidth="1"/>
    <col min="25" max="25" width="11.5546875" style="24"/>
    <col min="26" max="26" width="34.21875" customWidth="1"/>
    <col min="27" max="28" width="11.5546875" style="24"/>
    <col min="29" max="29" width="34.44140625" customWidth="1"/>
    <col min="30" max="30" width="11.5546875" style="24"/>
    <col min="32" max="32" width="11.44140625" customWidth="1"/>
    <col min="33" max="33" width="11.5546875" style="41"/>
    <col min="34" max="34" width="23.5546875" style="41" customWidth="1"/>
  </cols>
  <sheetData>
    <row r="1" spans="1:34" s="24" customFormat="1" ht="43.2" x14ac:dyDescent="0.3">
      <c r="A1" s="25" t="s">
        <v>0</v>
      </c>
      <c r="B1" s="25" t="s">
        <v>1</v>
      </c>
      <c r="C1" s="25" t="s">
        <v>12</v>
      </c>
      <c r="D1" s="25" t="s">
        <v>2</v>
      </c>
      <c r="E1" s="26" t="s">
        <v>13</v>
      </c>
      <c r="F1" s="26" t="s">
        <v>285</v>
      </c>
      <c r="G1" s="26" t="s">
        <v>286</v>
      </c>
      <c r="H1" s="26" t="s">
        <v>287</v>
      </c>
      <c r="I1" s="27" t="s">
        <v>876</v>
      </c>
      <c r="J1" s="27" t="s">
        <v>877</v>
      </c>
      <c r="K1" s="28" t="s">
        <v>288</v>
      </c>
      <c r="L1" s="29" t="s">
        <v>14</v>
      </c>
      <c r="M1" s="29" t="s">
        <v>289</v>
      </c>
      <c r="N1" s="29" t="s">
        <v>290</v>
      </c>
      <c r="O1" s="29" t="s">
        <v>291</v>
      </c>
      <c r="P1" s="27" t="s">
        <v>878</v>
      </c>
      <c r="Q1" s="27" t="s">
        <v>879</v>
      </c>
      <c r="R1" s="29" t="s">
        <v>292</v>
      </c>
      <c r="S1" s="30" t="s">
        <v>15</v>
      </c>
      <c r="T1" s="30" t="s">
        <v>293</v>
      </c>
      <c r="U1" s="30" t="s">
        <v>294</v>
      </c>
      <c r="V1" s="30" t="s">
        <v>295</v>
      </c>
      <c r="W1" s="27" t="s">
        <v>880</v>
      </c>
      <c r="X1" s="27" t="s">
        <v>881</v>
      </c>
      <c r="Y1" s="30" t="s">
        <v>16</v>
      </c>
      <c r="Z1" s="31" t="s">
        <v>17</v>
      </c>
      <c r="AA1" s="31" t="s">
        <v>296</v>
      </c>
      <c r="AB1" s="31" t="s">
        <v>297</v>
      </c>
      <c r="AC1" s="31" t="s">
        <v>298</v>
      </c>
      <c r="AD1" s="27" t="s">
        <v>882</v>
      </c>
      <c r="AE1" s="27" t="s">
        <v>883</v>
      </c>
      <c r="AF1" s="31" t="s">
        <v>299</v>
      </c>
      <c r="AG1" s="23" t="s">
        <v>300</v>
      </c>
      <c r="AH1" s="22" t="s">
        <v>301</v>
      </c>
    </row>
    <row r="2" spans="1:34" ht="74.400000000000006" customHeight="1" x14ac:dyDescent="0.3">
      <c r="A2" s="37" t="s">
        <v>18</v>
      </c>
      <c r="B2" s="32" t="s">
        <v>4</v>
      </c>
      <c r="C2" s="33" t="s">
        <v>19</v>
      </c>
      <c r="D2" s="32" t="s">
        <v>5</v>
      </c>
      <c r="E2" s="33" t="s">
        <v>884</v>
      </c>
      <c r="F2" s="36">
        <v>3</v>
      </c>
      <c r="G2" s="36">
        <v>3</v>
      </c>
      <c r="H2" s="33" t="s">
        <v>302</v>
      </c>
      <c r="I2" s="36" t="s">
        <v>6</v>
      </c>
      <c r="J2" s="33" t="s">
        <v>885</v>
      </c>
      <c r="K2" s="38">
        <f t="shared" ref="K2:K33" si="0">IFERROR(IF(F2=0,"",IF((G2/F2)&gt;1,1,(G2/F2))),"")</f>
        <v>1</v>
      </c>
      <c r="L2" s="33" t="s">
        <v>886</v>
      </c>
      <c r="M2" s="36">
        <v>3</v>
      </c>
      <c r="N2" s="36">
        <v>3</v>
      </c>
      <c r="O2" s="33" t="s">
        <v>303</v>
      </c>
      <c r="P2" s="36" t="s">
        <v>6</v>
      </c>
      <c r="Q2" s="33" t="s">
        <v>887</v>
      </c>
      <c r="R2" s="38">
        <f t="shared" ref="R2:R48" si="1">IFERROR(IF(M2=0,"",IF((N2/M2)&gt;1,1,(N2/M2))),"")</f>
        <v>1</v>
      </c>
      <c r="S2" s="33" t="s">
        <v>888</v>
      </c>
      <c r="T2" s="36">
        <v>232</v>
      </c>
      <c r="U2" s="36">
        <v>232</v>
      </c>
      <c r="V2" s="33" t="s">
        <v>304</v>
      </c>
      <c r="W2" s="36" t="s">
        <v>6</v>
      </c>
      <c r="X2" s="33" t="s">
        <v>889</v>
      </c>
      <c r="Y2" s="38">
        <f t="shared" ref="Y2:Y33" si="2">IFERROR(IF(T2=0,"",IF((U2/T2)&gt;1,1,(U2/T2))),"")</f>
        <v>1</v>
      </c>
      <c r="Z2" s="33"/>
      <c r="AA2" s="36"/>
      <c r="AB2" s="36"/>
      <c r="AC2" s="33"/>
      <c r="AD2" s="36"/>
      <c r="AE2" s="33"/>
      <c r="AF2" s="34" t="str">
        <f t="shared" ref="AF2:AF33" si="3">IFERROR(IF(AA2=0,"",IF((AB2/AA2)&gt;1,1,(AB2/AA2))),"")</f>
        <v/>
      </c>
      <c r="AG2" s="40">
        <f t="shared" ref="AG2:AG33" si="4">IF(E2&lt;&gt;"",1,0)+IF(L2&lt;&gt;"",1,0)+IF(S2&lt;&gt;"",1,0)+IF(Z2&lt;&gt;"",1,0)</f>
        <v>3</v>
      </c>
      <c r="AH2" s="40" t="s">
        <v>305</v>
      </c>
    </row>
    <row r="3" spans="1:34" ht="74.400000000000006" customHeight="1" x14ac:dyDescent="0.3">
      <c r="A3" s="49" t="s">
        <v>20</v>
      </c>
      <c r="B3" s="43" t="s">
        <v>4</v>
      </c>
      <c r="C3" s="44" t="s">
        <v>21</v>
      </c>
      <c r="D3" s="43" t="s">
        <v>5</v>
      </c>
      <c r="E3" s="44" t="s">
        <v>890</v>
      </c>
      <c r="F3" s="45">
        <v>0</v>
      </c>
      <c r="G3" s="45">
        <v>0</v>
      </c>
      <c r="H3" s="44" t="s">
        <v>306</v>
      </c>
      <c r="I3" s="45" t="s">
        <v>8</v>
      </c>
      <c r="J3" s="44" t="s">
        <v>891</v>
      </c>
      <c r="K3" s="46" t="str">
        <f t="shared" si="0"/>
        <v/>
      </c>
      <c r="L3" s="44" t="s">
        <v>892</v>
      </c>
      <c r="M3" s="45">
        <v>1</v>
      </c>
      <c r="N3" s="45">
        <v>1</v>
      </c>
      <c r="O3" s="44" t="s">
        <v>307</v>
      </c>
      <c r="P3" s="45" t="s">
        <v>6</v>
      </c>
      <c r="Q3" s="44" t="s">
        <v>893</v>
      </c>
      <c r="R3" s="46">
        <f t="shared" si="1"/>
        <v>1</v>
      </c>
      <c r="S3" s="44" t="s">
        <v>894</v>
      </c>
      <c r="T3" s="45">
        <v>0</v>
      </c>
      <c r="U3" s="45">
        <v>0</v>
      </c>
      <c r="V3" s="44" t="s">
        <v>308</v>
      </c>
      <c r="W3" s="45" t="s">
        <v>6</v>
      </c>
      <c r="X3" s="44" t="s">
        <v>895</v>
      </c>
      <c r="Y3" s="46" t="str">
        <f t="shared" si="2"/>
        <v/>
      </c>
      <c r="Z3" s="44"/>
      <c r="AA3" s="45"/>
      <c r="AB3" s="45"/>
      <c r="AC3" s="44"/>
      <c r="AD3" s="45"/>
      <c r="AE3" s="44"/>
      <c r="AF3" s="47" t="str">
        <f t="shared" si="3"/>
        <v/>
      </c>
      <c r="AG3" s="48">
        <f t="shared" si="4"/>
        <v>3</v>
      </c>
      <c r="AH3" s="48" t="s">
        <v>305</v>
      </c>
    </row>
    <row r="4" spans="1:34" ht="74.400000000000006" customHeight="1" x14ac:dyDescent="0.3">
      <c r="A4" s="37" t="s">
        <v>22</v>
      </c>
      <c r="B4" s="32" t="s">
        <v>4</v>
      </c>
      <c r="C4" s="33" t="s">
        <v>23</v>
      </c>
      <c r="D4" s="32" t="s">
        <v>5</v>
      </c>
      <c r="E4" s="33" t="s">
        <v>896</v>
      </c>
      <c r="F4" s="36">
        <v>5</v>
      </c>
      <c r="G4" s="36">
        <v>5</v>
      </c>
      <c r="H4" s="33" t="s">
        <v>310</v>
      </c>
      <c r="I4" s="36" t="s">
        <v>6</v>
      </c>
      <c r="J4" s="33" t="s">
        <v>897</v>
      </c>
      <c r="K4" s="38">
        <f t="shared" si="0"/>
        <v>1</v>
      </c>
      <c r="L4" s="33" t="s">
        <v>898</v>
      </c>
      <c r="M4" s="36">
        <v>1</v>
      </c>
      <c r="N4" s="36">
        <v>1</v>
      </c>
      <c r="O4" s="33" t="s">
        <v>311</v>
      </c>
      <c r="P4" s="36" t="s">
        <v>6</v>
      </c>
      <c r="Q4" s="33" t="s">
        <v>899</v>
      </c>
      <c r="R4" s="38">
        <f t="shared" si="1"/>
        <v>1</v>
      </c>
      <c r="S4" s="33" t="s">
        <v>900</v>
      </c>
      <c r="T4" s="36">
        <v>5</v>
      </c>
      <c r="U4" s="36">
        <v>5</v>
      </c>
      <c r="V4" s="33" t="s">
        <v>312</v>
      </c>
      <c r="W4" s="36" t="s">
        <v>6</v>
      </c>
      <c r="X4" s="33" t="s">
        <v>901</v>
      </c>
      <c r="Y4" s="38">
        <f t="shared" si="2"/>
        <v>1</v>
      </c>
      <c r="Z4" s="33"/>
      <c r="AA4" s="36"/>
      <c r="AB4" s="36"/>
      <c r="AC4" s="33"/>
      <c r="AD4" s="36"/>
      <c r="AE4" s="33"/>
      <c r="AF4" s="34" t="str">
        <f t="shared" si="3"/>
        <v/>
      </c>
      <c r="AG4" s="40">
        <f t="shared" si="4"/>
        <v>3</v>
      </c>
      <c r="AH4" s="40" t="s">
        <v>313</v>
      </c>
    </row>
    <row r="5" spans="1:34" ht="74.400000000000006" customHeight="1" x14ac:dyDescent="0.3">
      <c r="A5" s="49" t="s">
        <v>24</v>
      </c>
      <c r="B5" s="43" t="s">
        <v>4</v>
      </c>
      <c r="C5" s="44" t="s">
        <v>25</v>
      </c>
      <c r="D5" s="43" t="s">
        <v>9</v>
      </c>
      <c r="E5" s="44" t="s">
        <v>902</v>
      </c>
      <c r="F5" s="45">
        <v>1</v>
      </c>
      <c r="G5" s="45">
        <v>1</v>
      </c>
      <c r="H5" s="44" t="s">
        <v>314</v>
      </c>
      <c r="I5" s="45" t="s">
        <v>6</v>
      </c>
      <c r="J5" s="44" t="s">
        <v>904</v>
      </c>
      <c r="K5" s="46">
        <f t="shared" si="0"/>
        <v>1</v>
      </c>
      <c r="L5" s="44" t="s">
        <v>905</v>
      </c>
      <c r="M5" s="45">
        <v>0</v>
      </c>
      <c r="N5" s="45">
        <v>0</v>
      </c>
      <c r="O5" s="44" t="s">
        <v>315</v>
      </c>
      <c r="P5" s="45" t="s">
        <v>8</v>
      </c>
      <c r="Q5" s="44" t="s">
        <v>308</v>
      </c>
      <c r="R5" s="46" t="str">
        <f t="shared" si="1"/>
        <v/>
      </c>
      <c r="S5" s="44" t="s">
        <v>906</v>
      </c>
      <c r="T5" s="45">
        <v>1</v>
      </c>
      <c r="U5" s="45">
        <v>1</v>
      </c>
      <c r="V5" s="44" t="s">
        <v>316</v>
      </c>
      <c r="W5" s="45" t="s">
        <v>6</v>
      </c>
      <c r="X5" s="44" t="s">
        <v>907</v>
      </c>
      <c r="Y5" s="46">
        <f t="shared" si="2"/>
        <v>1</v>
      </c>
      <c r="Z5" s="44" t="s">
        <v>908</v>
      </c>
      <c r="AA5" s="45">
        <v>0</v>
      </c>
      <c r="AB5" s="45">
        <v>0</v>
      </c>
      <c r="AC5" s="44" t="s">
        <v>317</v>
      </c>
      <c r="AD5" s="45" t="s">
        <v>8</v>
      </c>
      <c r="AE5" s="44" t="s">
        <v>903</v>
      </c>
      <c r="AF5" s="47" t="str">
        <f t="shared" si="3"/>
        <v/>
      </c>
      <c r="AG5" s="48">
        <f t="shared" si="4"/>
        <v>4</v>
      </c>
      <c r="AH5" s="48" t="s">
        <v>305</v>
      </c>
    </row>
    <row r="6" spans="1:34" ht="74.400000000000006" customHeight="1" x14ac:dyDescent="0.3">
      <c r="A6" s="37" t="s">
        <v>26</v>
      </c>
      <c r="B6" s="32" t="s">
        <v>4</v>
      </c>
      <c r="C6" s="33" t="s">
        <v>27</v>
      </c>
      <c r="D6" s="32" t="s">
        <v>9</v>
      </c>
      <c r="E6" s="33" t="s">
        <v>909</v>
      </c>
      <c r="F6" s="36">
        <v>1</v>
      </c>
      <c r="G6" s="36">
        <v>1</v>
      </c>
      <c r="H6" s="33" t="s">
        <v>318</v>
      </c>
      <c r="I6" s="36" t="s">
        <v>6</v>
      </c>
      <c r="J6" s="33" t="s">
        <v>910</v>
      </c>
      <c r="K6" s="38">
        <f t="shared" si="0"/>
        <v>1</v>
      </c>
      <c r="L6" s="33" t="s">
        <v>911</v>
      </c>
      <c r="M6" s="36">
        <v>1</v>
      </c>
      <c r="N6" s="36">
        <v>1</v>
      </c>
      <c r="O6" s="33" t="s">
        <v>319</v>
      </c>
      <c r="P6" s="36" t="s">
        <v>6</v>
      </c>
      <c r="Q6" s="33" t="s">
        <v>912</v>
      </c>
      <c r="R6" s="38">
        <f t="shared" si="1"/>
        <v>1</v>
      </c>
      <c r="S6" s="33" t="s">
        <v>28</v>
      </c>
      <c r="T6" s="36">
        <v>1</v>
      </c>
      <c r="U6" s="36">
        <v>1</v>
      </c>
      <c r="V6" s="33" t="s">
        <v>320</v>
      </c>
      <c r="W6" s="36" t="s">
        <v>6</v>
      </c>
      <c r="X6" s="33" t="s">
        <v>913</v>
      </c>
      <c r="Y6" s="38">
        <f t="shared" si="2"/>
        <v>1</v>
      </c>
      <c r="Z6" s="33"/>
      <c r="AA6" s="36"/>
      <c r="AB6" s="36"/>
      <c r="AC6" s="33"/>
      <c r="AD6" s="36"/>
      <c r="AE6" s="33"/>
      <c r="AF6" s="34" t="str">
        <f t="shared" si="3"/>
        <v/>
      </c>
      <c r="AG6" s="40">
        <f t="shared" si="4"/>
        <v>3</v>
      </c>
      <c r="AH6" s="40" t="s">
        <v>322</v>
      </c>
    </row>
    <row r="7" spans="1:34" ht="74.400000000000006" customHeight="1" x14ac:dyDescent="0.3">
      <c r="A7" s="49" t="s">
        <v>32</v>
      </c>
      <c r="B7" s="43" t="s">
        <v>29</v>
      </c>
      <c r="C7" s="44" t="s">
        <v>33</v>
      </c>
      <c r="D7" s="43" t="s">
        <v>30</v>
      </c>
      <c r="E7" s="44" t="s">
        <v>914</v>
      </c>
      <c r="F7" s="45">
        <v>3</v>
      </c>
      <c r="G7" s="45">
        <v>3</v>
      </c>
      <c r="H7" s="44" t="s">
        <v>323</v>
      </c>
      <c r="I7" s="45" t="s">
        <v>6</v>
      </c>
      <c r="J7" s="44" t="s">
        <v>915</v>
      </c>
      <c r="K7" s="46">
        <f t="shared" si="0"/>
        <v>1</v>
      </c>
      <c r="L7" s="44" t="s">
        <v>34</v>
      </c>
      <c r="M7" s="45">
        <v>1</v>
      </c>
      <c r="N7" s="45">
        <v>3</v>
      </c>
      <c r="O7" s="44" t="s">
        <v>324</v>
      </c>
      <c r="P7" s="45" t="s">
        <v>6</v>
      </c>
      <c r="Q7" s="44" t="s">
        <v>916</v>
      </c>
      <c r="R7" s="46">
        <f t="shared" si="1"/>
        <v>1</v>
      </c>
      <c r="S7" s="44" t="s">
        <v>917</v>
      </c>
      <c r="T7" s="45">
        <v>3</v>
      </c>
      <c r="U7" s="45">
        <v>3</v>
      </c>
      <c r="V7" s="44" t="s">
        <v>325</v>
      </c>
      <c r="W7" s="45" t="s">
        <v>6</v>
      </c>
      <c r="X7" s="44" t="s">
        <v>918</v>
      </c>
      <c r="Y7" s="46">
        <f t="shared" si="2"/>
        <v>1</v>
      </c>
      <c r="Z7" s="44"/>
      <c r="AA7" s="45"/>
      <c r="AB7" s="45"/>
      <c r="AC7" s="44"/>
      <c r="AD7" s="45"/>
      <c r="AE7" s="44"/>
      <c r="AF7" s="47" t="str">
        <f t="shared" si="3"/>
        <v/>
      </c>
      <c r="AG7" s="48">
        <f t="shared" si="4"/>
        <v>3</v>
      </c>
      <c r="AH7" s="48" t="s">
        <v>305</v>
      </c>
    </row>
    <row r="8" spans="1:34" ht="74.400000000000006" customHeight="1" x14ac:dyDescent="0.3">
      <c r="A8" s="37" t="s">
        <v>35</v>
      </c>
      <c r="B8" s="32" t="s">
        <v>29</v>
      </c>
      <c r="C8" s="33" t="s">
        <v>36</v>
      </c>
      <c r="D8" s="32" t="s">
        <v>31</v>
      </c>
      <c r="E8" s="33" t="s">
        <v>919</v>
      </c>
      <c r="F8" s="36">
        <v>1</v>
      </c>
      <c r="G8" s="36">
        <v>1</v>
      </c>
      <c r="H8" s="33" t="s">
        <v>327</v>
      </c>
      <c r="I8" s="36" t="s">
        <v>6</v>
      </c>
      <c r="J8" s="33" t="s">
        <v>920</v>
      </c>
      <c r="K8" s="38">
        <f t="shared" si="0"/>
        <v>1</v>
      </c>
      <c r="L8" s="33" t="s">
        <v>37</v>
      </c>
      <c r="M8" s="36">
        <v>3</v>
      </c>
      <c r="N8" s="36">
        <v>3</v>
      </c>
      <c r="O8" s="33" t="s">
        <v>328</v>
      </c>
      <c r="P8" s="36" t="s">
        <v>6</v>
      </c>
      <c r="Q8" s="33" t="s">
        <v>921</v>
      </c>
      <c r="R8" s="38">
        <f t="shared" si="1"/>
        <v>1</v>
      </c>
      <c r="S8" s="33" t="s">
        <v>922</v>
      </c>
      <c r="T8" s="36">
        <v>0</v>
      </c>
      <c r="U8" s="36">
        <v>3</v>
      </c>
      <c r="V8" s="33" t="s">
        <v>329</v>
      </c>
      <c r="W8" s="36" t="s">
        <v>6</v>
      </c>
      <c r="X8" s="33" t="s">
        <v>923</v>
      </c>
      <c r="Y8" s="38" t="str">
        <f t="shared" si="2"/>
        <v/>
      </c>
      <c r="Z8" s="33"/>
      <c r="AA8" s="36"/>
      <c r="AB8" s="36"/>
      <c r="AC8" s="33"/>
      <c r="AD8" s="36"/>
      <c r="AE8" s="33"/>
      <c r="AF8" s="34" t="str">
        <f t="shared" si="3"/>
        <v/>
      </c>
      <c r="AG8" s="40">
        <f t="shared" si="4"/>
        <v>3</v>
      </c>
      <c r="AH8" s="40" t="s">
        <v>322</v>
      </c>
    </row>
    <row r="9" spans="1:34" ht="74.400000000000006" customHeight="1" x14ac:dyDescent="0.3">
      <c r="A9" s="49" t="s">
        <v>38</v>
      </c>
      <c r="B9" s="43" t="s">
        <v>29</v>
      </c>
      <c r="C9" s="44" t="s">
        <v>39</v>
      </c>
      <c r="D9" s="43" t="s">
        <v>31</v>
      </c>
      <c r="E9" s="44" t="s">
        <v>924</v>
      </c>
      <c r="F9" s="45">
        <v>3</v>
      </c>
      <c r="G9" s="45">
        <v>3</v>
      </c>
      <c r="H9" s="44" t="s">
        <v>331</v>
      </c>
      <c r="I9" s="45" t="s">
        <v>6</v>
      </c>
      <c r="J9" s="44" t="s">
        <v>925</v>
      </c>
      <c r="K9" s="46">
        <f t="shared" si="0"/>
        <v>1</v>
      </c>
      <c r="L9" s="44" t="s">
        <v>926</v>
      </c>
      <c r="M9" s="45">
        <v>3</v>
      </c>
      <c r="N9" s="45">
        <v>3</v>
      </c>
      <c r="O9" s="44" t="s">
        <v>332</v>
      </c>
      <c r="P9" s="45" t="s">
        <v>6</v>
      </c>
      <c r="Q9" s="44" t="s">
        <v>927</v>
      </c>
      <c r="R9" s="46">
        <f t="shared" si="1"/>
        <v>1</v>
      </c>
      <c r="S9" s="44"/>
      <c r="T9" s="45"/>
      <c r="U9" s="45"/>
      <c r="V9" s="44"/>
      <c r="W9" s="45"/>
      <c r="X9" s="44"/>
      <c r="Y9" s="46" t="str">
        <f t="shared" si="2"/>
        <v/>
      </c>
      <c r="Z9" s="44"/>
      <c r="AA9" s="45"/>
      <c r="AB9" s="45"/>
      <c r="AC9" s="44"/>
      <c r="AD9" s="45"/>
      <c r="AE9" s="44"/>
      <c r="AF9" s="47" t="str">
        <f t="shared" si="3"/>
        <v/>
      </c>
      <c r="AG9" s="48">
        <f t="shared" si="4"/>
        <v>2</v>
      </c>
      <c r="AH9" s="48" t="s">
        <v>313</v>
      </c>
    </row>
    <row r="10" spans="1:34" ht="74.400000000000006" customHeight="1" x14ac:dyDescent="0.3">
      <c r="A10" s="37" t="s">
        <v>44</v>
      </c>
      <c r="B10" s="32" t="s">
        <v>40</v>
      </c>
      <c r="C10" s="33" t="s">
        <v>45</v>
      </c>
      <c r="D10" s="32" t="s">
        <v>42</v>
      </c>
      <c r="E10" s="33" t="s">
        <v>46</v>
      </c>
      <c r="F10" s="36">
        <v>3</v>
      </c>
      <c r="G10" s="36">
        <v>3</v>
      </c>
      <c r="H10" s="33" t="s">
        <v>333</v>
      </c>
      <c r="I10" s="36" t="s">
        <v>6</v>
      </c>
      <c r="J10" s="33" t="s">
        <v>928</v>
      </c>
      <c r="K10" s="38">
        <f t="shared" si="0"/>
        <v>1</v>
      </c>
      <c r="L10" s="33"/>
      <c r="M10" s="36"/>
      <c r="N10" s="36"/>
      <c r="O10" s="33"/>
      <c r="P10" s="36"/>
      <c r="Q10" s="33"/>
      <c r="R10" s="38" t="str">
        <f t="shared" si="1"/>
        <v/>
      </c>
      <c r="S10" s="33"/>
      <c r="T10" s="36"/>
      <c r="U10" s="36"/>
      <c r="V10" s="33"/>
      <c r="W10" s="36"/>
      <c r="X10" s="33"/>
      <c r="Y10" s="38" t="str">
        <f t="shared" si="2"/>
        <v/>
      </c>
      <c r="Z10" s="33"/>
      <c r="AA10" s="36"/>
      <c r="AB10" s="36"/>
      <c r="AC10" s="33"/>
      <c r="AD10" s="36"/>
      <c r="AE10" s="33"/>
      <c r="AF10" s="34" t="str">
        <f t="shared" si="3"/>
        <v/>
      </c>
      <c r="AG10" s="40">
        <f t="shared" si="4"/>
        <v>1</v>
      </c>
      <c r="AH10" s="40" t="s">
        <v>335</v>
      </c>
    </row>
    <row r="11" spans="1:34" ht="74.400000000000006" customHeight="1" x14ac:dyDescent="0.3">
      <c r="A11" s="49" t="s">
        <v>47</v>
      </c>
      <c r="B11" s="43" t="s">
        <v>40</v>
      </c>
      <c r="C11" s="44" t="s">
        <v>48</v>
      </c>
      <c r="D11" s="43" t="s">
        <v>43</v>
      </c>
      <c r="E11" s="44" t="s">
        <v>49</v>
      </c>
      <c r="F11" s="45">
        <v>11</v>
      </c>
      <c r="G11" s="45">
        <v>11</v>
      </c>
      <c r="H11" s="44" t="s">
        <v>336</v>
      </c>
      <c r="I11" s="45" t="s">
        <v>6</v>
      </c>
      <c r="J11" s="44" t="s">
        <v>929</v>
      </c>
      <c r="K11" s="46">
        <f t="shared" si="0"/>
        <v>1</v>
      </c>
      <c r="L11" s="44"/>
      <c r="M11" s="45"/>
      <c r="N11" s="45"/>
      <c r="O11" s="44"/>
      <c r="P11" s="45"/>
      <c r="Q11" s="44"/>
      <c r="R11" s="46" t="str">
        <f t="shared" si="1"/>
        <v/>
      </c>
      <c r="S11" s="44"/>
      <c r="T11" s="45"/>
      <c r="U11" s="45"/>
      <c r="V11" s="44"/>
      <c r="W11" s="45"/>
      <c r="X11" s="44"/>
      <c r="Y11" s="46" t="str">
        <f t="shared" si="2"/>
        <v/>
      </c>
      <c r="Z11" s="44"/>
      <c r="AA11" s="45"/>
      <c r="AB11" s="45"/>
      <c r="AC11" s="44"/>
      <c r="AD11" s="45"/>
      <c r="AE11" s="44"/>
      <c r="AF11" s="47" t="str">
        <f t="shared" si="3"/>
        <v/>
      </c>
      <c r="AG11" s="48">
        <f t="shared" si="4"/>
        <v>1</v>
      </c>
      <c r="AH11" s="48" t="s">
        <v>313</v>
      </c>
    </row>
    <row r="12" spans="1:34" ht="74.400000000000006" customHeight="1" x14ac:dyDescent="0.3">
      <c r="A12" s="37" t="s">
        <v>50</v>
      </c>
      <c r="B12" s="32" t="s">
        <v>40</v>
      </c>
      <c r="C12" s="33" t="s">
        <v>51</v>
      </c>
      <c r="D12" s="32" t="s">
        <v>41</v>
      </c>
      <c r="E12" s="33" t="s">
        <v>52</v>
      </c>
      <c r="F12" s="36">
        <v>6</v>
      </c>
      <c r="G12" s="36">
        <v>6</v>
      </c>
      <c r="H12" s="33" t="s">
        <v>338</v>
      </c>
      <c r="I12" s="36" t="s">
        <v>6</v>
      </c>
      <c r="J12" s="33" t="s">
        <v>930</v>
      </c>
      <c r="K12" s="38">
        <f t="shared" si="0"/>
        <v>1</v>
      </c>
      <c r="L12" s="33"/>
      <c r="M12" s="36"/>
      <c r="N12" s="36"/>
      <c r="O12" s="33"/>
      <c r="P12" s="36"/>
      <c r="Q12" s="33"/>
      <c r="R12" s="38" t="str">
        <f t="shared" si="1"/>
        <v/>
      </c>
      <c r="S12" s="33"/>
      <c r="T12" s="36"/>
      <c r="U12" s="36"/>
      <c r="V12" s="33"/>
      <c r="W12" s="36"/>
      <c r="X12" s="33"/>
      <c r="Y12" s="38" t="str">
        <f t="shared" si="2"/>
        <v/>
      </c>
      <c r="Z12" s="33"/>
      <c r="AA12" s="36"/>
      <c r="AB12" s="36"/>
      <c r="AC12" s="33"/>
      <c r="AD12" s="36"/>
      <c r="AE12" s="33"/>
      <c r="AF12" s="34" t="str">
        <f t="shared" si="3"/>
        <v/>
      </c>
      <c r="AG12" s="40">
        <f t="shared" si="4"/>
        <v>1</v>
      </c>
      <c r="AH12" s="40" t="s">
        <v>313</v>
      </c>
    </row>
    <row r="13" spans="1:34" ht="74.400000000000006" customHeight="1" x14ac:dyDescent="0.3">
      <c r="A13" s="49" t="s">
        <v>53</v>
      </c>
      <c r="B13" s="43" t="s">
        <v>40</v>
      </c>
      <c r="C13" s="44" t="s">
        <v>54</v>
      </c>
      <c r="D13" s="43" t="s">
        <v>42</v>
      </c>
      <c r="E13" s="44" t="s">
        <v>55</v>
      </c>
      <c r="F13" s="45">
        <v>3</v>
      </c>
      <c r="G13" s="45">
        <v>3</v>
      </c>
      <c r="H13" s="44" t="s">
        <v>333</v>
      </c>
      <c r="I13" s="45" t="s">
        <v>6</v>
      </c>
      <c r="J13" s="44" t="s">
        <v>931</v>
      </c>
      <c r="K13" s="46">
        <f t="shared" si="0"/>
        <v>1</v>
      </c>
      <c r="L13" s="44"/>
      <c r="M13" s="45"/>
      <c r="N13" s="45"/>
      <c r="O13" s="44"/>
      <c r="P13" s="45"/>
      <c r="Q13" s="44"/>
      <c r="R13" s="46" t="str">
        <f t="shared" si="1"/>
        <v/>
      </c>
      <c r="S13" s="44"/>
      <c r="T13" s="45"/>
      <c r="U13" s="45"/>
      <c r="V13" s="44"/>
      <c r="W13" s="45"/>
      <c r="X13" s="44"/>
      <c r="Y13" s="46" t="str">
        <f t="shared" si="2"/>
        <v/>
      </c>
      <c r="Z13" s="44"/>
      <c r="AA13" s="45"/>
      <c r="AB13" s="45"/>
      <c r="AC13" s="44"/>
      <c r="AD13" s="45"/>
      <c r="AE13" s="44"/>
      <c r="AF13" s="47" t="str">
        <f t="shared" si="3"/>
        <v/>
      </c>
      <c r="AG13" s="48">
        <f t="shared" si="4"/>
        <v>1</v>
      </c>
      <c r="AH13" s="48" t="s">
        <v>341</v>
      </c>
    </row>
    <row r="14" spans="1:34" ht="74.400000000000006" customHeight="1" x14ac:dyDescent="0.3">
      <c r="A14" s="37" t="s">
        <v>56</v>
      </c>
      <c r="B14" s="32" t="s">
        <v>40</v>
      </c>
      <c r="C14" s="32" t="s">
        <v>57</v>
      </c>
      <c r="D14" s="32" t="s">
        <v>43</v>
      </c>
      <c r="E14" s="32" t="s">
        <v>58</v>
      </c>
      <c r="F14" s="36">
        <v>0</v>
      </c>
      <c r="G14" s="36">
        <v>0</v>
      </c>
      <c r="H14" s="33" t="s">
        <v>342</v>
      </c>
      <c r="I14" s="36" t="s">
        <v>6</v>
      </c>
      <c r="J14" s="33" t="s">
        <v>932</v>
      </c>
      <c r="K14" s="38" t="str">
        <f t="shared" si="0"/>
        <v/>
      </c>
      <c r="L14" s="33"/>
      <c r="M14" s="36"/>
      <c r="N14" s="36"/>
      <c r="O14" s="33"/>
      <c r="P14" s="36"/>
      <c r="Q14" s="33"/>
      <c r="R14" s="38" t="str">
        <f t="shared" si="1"/>
        <v/>
      </c>
      <c r="S14" s="33"/>
      <c r="T14" s="36"/>
      <c r="U14" s="36"/>
      <c r="V14" s="33"/>
      <c r="W14" s="36"/>
      <c r="X14" s="33"/>
      <c r="Y14" s="38" t="str">
        <f t="shared" si="2"/>
        <v/>
      </c>
      <c r="Z14" s="33"/>
      <c r="AA14" s="36"/>
      <c r="AB14" s="36"/>
      <c r="AC14" s="33"/>
      <c r="AD14" s="36"/>
      <c r="AE14" s="33"/>
      <c r="AF14" s="34" t="str">
        <f t="shared" si="3"/>
        <v/>
      </c>
      <c r="AG14" s="40">
        <f t="shared" si="4"/>
        <v>1</v>
      </c>
      <c r="AH14" s="41" t="s">
        <v>343</v>
      </c>
    </row>
    <row r="15" spans="1:34" ht="74.400000000000006" customHeight="1" x14ac:dyDescent="0.3">
      <c r="A15" s="49" t="s">
        <v>60</v>
      </c>
      <c r="B15" s="43" t="s">
        <v>59</v>
      </c>
      <c r="C15" s="44" t="s">
        <v>61</v>
      </c>
      <c r="D15" s="43" t="s">
        <v>7</v>
      </c>
      <c r="E15" s="44" t="s">
        <v>933</v>
      </c>
      <c r="F15" s="45">
        <v>3</v>
      </c>
      <c r="G15" s="45">
        <v>3</v>
      </c>
      <c r="H15" s="44" t="s">
        <v>344</v>
      </c>
      <c r="I15" s="45" t="s">
        <v>6</v>
      </c>
      <c r="J15" s="44" t="s">
        <v>934</v>
      </c>
      <c r="K15" s="46">
        <f t="shared" si="0"/>
        <v>1</v>
      </c>
      <c r="L15" s="44"/>
      <c r="M15" s="45"/>
      <c r="N15" s="45"/>
      <c r="O15" s="44"/>
      <c r="P15" s="45"/>
      <c r="Q15" s="44"/>
      <c r="R15" s="46" t="str">
        <f t="shared" si="1"/>
        <v/>
      </c>
      <c r="S15" s="44"/>
      <c r="T15" s="45"/>
      <c r="U15" s="45"/>
      <c r="V15" s="44"/>
      <c r="W15" s="45"/>
      <c r="X15" s="44"/>
      <c r="Y15" s="46" t="str">
        <f t="shared" si="2"/>
        <v/>
      </c>
      <c r="Z15" s="44"/>
      <c r="AA15" s="45"/>
      <c r="AB15" s="45"/>
      <c r="AC15" s="44"/>
      <c r="AD15" s="45"/>
      <c r="AE15" s="44"/>
      <c r="AF15" s="47" t="str">
        <f t="shared" si="3"/>
        <v/>
      </c>
      <c r="AG15" s="48">
        <f t="shared" si="4"/>
        <v>1</v>
      </c>
      <c r="AH15" s="48" t="s">
        <v>341</v>
      </c>
    </row>
    <row r="16" spans="1:34" ht="74.400000000000006" customHeight="1" x14ac:dyDescent="0.3">
      <c r="A16" s="37" t="s">
        <v>63</v>
      </c>
      <c r="B16" s="32" t="s">
        <v>62</v>
      </c>
      <c r="C16" s="33" t="s">
        <v>64</v>
      </c>
      <c r="D16" s="32" t="s">
        <v>7</v>
      </c>
      <c r="E16" s="33" t="s">
        <v>65</v>
      </c>
      <c r="F16" s="36">
        <v>3</v>
      </c>
      <c r="G16" s="36">
        <v>3</v>
      </c>
      <c r="H16" s="33" t="s">
        <v>345</v>
      </c>
      <c r="I16" s="36" t="s">
        <v>6</v>
      </c>
      <c r="J16" s="33" t="s">
        <v>935</v>
      </c>
      <c r="K16" s="38">
        <f t="shared" si="0"/>
        <v>1</v>
      </c>
      <c r="L16" s="33" t="s">
        <v>936</v>
      </c>
      <c r="M16" s="36">
        <v>3</v>
      </c>
      <c r="N16" s="36">
        <v>3</v>
      </c>
      <c r="O16" s="33" t="s">
        <v>346</v>
      </c>
      <c r="P16" s="36" t="s">
        <v>6</v>
      </c>
      <c r="Q16" s="33" t="s">
        <v>937</v>
      </c>
      <c r="R16" s="38">
        <f t="shared" si="1"/>
        <v>1</v>
      </c>
      <c r="S16" s="33"/>
      <c r="T16" s="36"/>
      <c r="U16" s="36"/>
      <c r="V16" s="33"/>
      <c r="W16" s="36"/>
      <c r="X16" s="33"/>
      <c r="Y16" s="38" t="str">
        <f t="shared" si="2"/>
        <v/>
      </c>
      <c r="Z16" s="33"/>
      <c r="AA16" s="36"/>
      <c r="AB16" s="36"/>
      <c r="AC16" s="33"/>
      <c r="AD16" s="36"/>
      <c r="AE16" s="33"/>
      <c r="AF16" s="34" t="str">
        <f t="shared" si="3"/>
        <v/>
      </c>
      <c r="AG16" s="40">
        <f t="shared" si="4"/>
        <v>2</v>
      </c>
      <c r="AH16" s="40" t="s">
        <v>347</v>
      </c>
    </row>
    <row r="17" spans="1:34" ht="74.400000000000006" customHeight="1" x14ac:dyDescent="0.3">
      <c r="A17" s="49" t="s">
        <v>66</v>
      </c>
      <c r="B17" s="43" t="s">
        <v>62</v>
      </c>
      <c r="C17" s="44" t="s">
        <v>67</v>
      </c>
      <c r="D17" s="43" t="s">
        <v>7</v>
      </c>
      <c r="E17" s="44" t="s">
        <v>68</v>
      </c>
      <c r="F17" s="45">
        <v>3</v>
      </c>
      <c r="G17" s="45">
        <v>3</v>
      </c>
      <c r="H17" s="44" t="s">
        <v>348</v>
      </c>
      <c r="I17" s="45" t="s">
        <v>6</v>
      </c>
      <c r="J17" s="44" t="s">
        <v>938</v>
      </c>
      <c r="K17" s="46">
        <f t="shared" si="0"/>
        <v>1</v>
      </c>
      <c r="L17" s="44" t="s">
        <v>939</v>
      </c>
      <c r="M17" s="45">
        <v>3</v>
      </c>
      <c r="N17" s="45">
        <v>3</v>
      </c>
      <c r="O17" s="44" t="s">
        <v>349</v>
      </c>
      <c r="P17" s="45" t="s">
        <v>6</v>
      </c>
      <c r="Q17" s="44" t="s">
        <v>938</v>
      </c>
      <c r="R17" s="46">
        <f t="shared" si="1"/>
        <v>1</v>
      </c>
      <c r="S17" s="44"/>
      <c r="T17" s="45"/>
      <c r="U17" s="45"/>
      <c r="V17" s="44"/>
      <c r="W17" s="45"/>
      <c r="X17" s="44"/>
      <c r="Y17" s="46" t="str">
        <f t="shared" si="2"/>
        <v/>
      </c>
      <c r="Z17" s="44"/>
      <c r="AA17" s="45"/>
      <c r="AB17" s="45"/>
      <c r="AC17" s="44"/>
      <c r="AD17" s="45"/>
      <c r="AE17" s="44"/>
      <c r="AF17" s="47" t="str">
        <f t="shared" si="3"/>
        <v/>
      </c>
      <c r="AG17" s="48">
        <f t="shared" si="4"/>
        <v>2</v>
      </c>
      <c r="AH17" s="48" t="s">
        <v>341</v>
      </c>
    </row>
    <row r="18" spans="1:34" ht="74.400000000000006" customHeight="1" x14ac:dyDescent="0.3">
      <c r="A18" s="37" t="s">
        <v>71</v>
      </c>
      <c r="B18" s="32" t="s">
        <v>69</v>
      </c>
      <c r="C18" s="33" t="s">
        <v>72</v>
      </c>
      <c r="D18" s="32" t="s">
        <v>70</v>
      </c>
      <c r="E18" s="33" t="s">
        <v>940</v>
      </c>
      <c r="F18" s="36">
        <v>1</v>
      </c>
      <c r="G18" s="36">
        <v>1</v>
      </c>
      <c r="H18" s="33" t="s">
        <v>350</v>
      </c>
      <c r="I18" s="36" t="s">
        <v>6</v>
      </c>
      <c r="J18" s="33" t="s">
        <v>941</v>
      </c>
      <c r="K18" s="38">
        <f t="shared" si="0"/>
        <v>1</v>
      </c>
      <c r="L18" s="33"/>
      <c r="M18" s="36"/>
      <c r="N18" s="36"/>
      <c r="O18" s="33"/>
      <c r="P18" s="36"/>
      <c r="Q18" s="33"/>
      <c r="R18" s="38" t="str">
        <f t="shared" si="1"/>
        <v/>
      </c>
      <c r="S18" s="33"/>
      <c r="T18" s="36"/>
      <c r="U18" s="36"/>
      <c r="V18" s="33"/>
      <c r="W18" s="36"/>
      <c r="X18" s="33"/>
      <c r="Y18" s="38" t="str">
        <f t="shared" si="2"/>
        <v/>
      </c>
      <c r="Z18" s="33"/>
      <c r="AA18" s="36"/>
      <c r="AB18" s="36"/>
      <c r="AC18" s="33"/>
      <c r="AD18" s="36"/>
      <c r="AE18" s="33"/>
      <c r="AF18" s="34" t="str">
        <f t="shared" si="3"/>
        <v/>
      </c>
      <c r="AG18" s="40">
        <f t="shared" si="4"/>
        <v>1</v>
      </c>
      <c r="AH18" s="40" t="s">
        <v>313</v>
      </c>
    </row>
    <row r="19" spans="1:34" ht="74.400000000000006" customHeight="1" x14ac:dyDescent="0.3">
      <c r="A19" s="49" t="s">
        <v>78</v>
      </c>
      <c r="B19" s="43" t="s">
        <v>73</v>
      </c>
      <c r="C19" s="44" t="s">
        <v>79</v>
      </c>
      <c r="D19" s="43" t="s">
        <v>77</v>
      </c>
      <c r="E19" s="44" t="s">
        <v>942</v>
      </c>
      <c r="F19" s="45">
        <v>3</v>
      </c>
      <c r="G19" s="45">
        <v>3</v>
      </c>
      <c r="H19" s="44" t="s">
        <v>351</v>
      </c>
      <c r="I19" s="45" t="s">
        <v>6</v>
      </c>
      <c r="J19" s="44" t="s">
        <v>943</v>
      </c>
      <c r="K19" s="46">
        <f t="shared" si="0"/>
        <v>1</v>
      </c>
      <c r="L19" s="44"/>
      <c r="M19" s="45"/>
      <c r="N19" s="45"/>
      <c r="O19" s="44"/>
      <c r="P19" s="45"/>
      <c r="Q19" s="44"/>
      <c r="R19" s="46" t="str">
        <f t="shared" si="1"/>
        <v/>
      </c>
      <c r="S19" s="44"/>
      <c r="T19" s="45"/>
      <c r="U19" s="45"/>
      <c r="V19" s="44"/>
      <c r="W19" s="45"/>
      <c r="X19" s="44"/>
      <c r="Y19" s="46" t="str">
        <f t="shared" si="2"/>
        <v/>
      </c>
      <c r="Z19" s="44"/>
      <c r="AA19" s="45"/>
      <c r="AB19" s="45"/>
      <c r="AC19" s="44"/>
      <c r="AD19" s="45"/>
      <c r="AE19" s="44"/>
      <c r="AF19" s="47" t="str">
        <f t="shared" si="3"/>
        <v/>
      </c>
      <c r="AG19" s="48">
        <f t="shared" si="4"/>
        <v>1</v>
      </c>
      <c r="AH19" s="48" t="s">
        <v>343</v>
      </c>
    </row>
    <row r="20" spans="1:34" ht="74.400000000000006" customHeight="1" x14ac:dyDescent="0.3">
      <c r="A20" s="37" t="s">
        <v>80</v>
      </c>
      <c r="B20" s="32" t="s">
        <v>73</v>
      </c>
      <c r="C20" s="33" t="s">
        <v>81</v>
      </c>
      <c r="D20" s="32" t="s">
        <v>77</v>
      </c>
      <c r="E20" s="33" t="s">
        <v>944</v>
      </c>
      <c r="F20" s="36">
        <v>1</v>
      </c>
      <c r="G20" s="36">
        <v>1</v>
      </c>
      <c r="H20" s="33" t="s">
        <v>352</v>
      </c>
      <c r="I20" s="36" t="s">
        <v>6</v>
      </c>
      <c r="J20" s="33" t="s">
        <v>945</v>
      </c>
      <c r="K20" s="38">
        <f t="shared" si="0"/>
        <v>1</v>
      </c>
      <c r="L20" s="33" t="s">
        <v>946</v>
      </c>
      <c r="M20" s="36">
        <v>0</v>
      </c>
      <c r="N20" s="36">
        <v>0</v>
      </c>
      <c r="O20" s="33" t="s">
        <v>353</v>
      </c>
      <c r="P20" s="36" t="s">
        <v>8</v>
      </c>
      <c r="Q20" s="33" t="s">
        <v>947</v>
      </c>
      <c r="R20" s="38" t="str">
        <f t="shared" si="1"/>
        <v/>
      </c>
      <c r="S20" s="33"/>
      <c r="T20" s="36"/>
      <c r="U20" s="36"/>
      <c r="V20" s="33"/>
      <c r="W20" s="36"/>
      <c r="X20" s="33"/>
      <c r="Y20" s="38" t="str">
        <f t="shared" si="2"/>
        <v/>
      </c>
      <c r="Z20" s="33"/>
      <c r="AA20" s="36"/>
      <c r="AB20" s="36"/>
      <c r="AC20" s="33"/>
      <c r="AD20" s="36"/>
      <c r="AE20" s="33"/>
      <c r="AF20" s="34" t="str">
        <f t="shared" si="3"/>
        <v/>
      </c>
      <c r="AG20" s="40">
        <f t="shared" si="4"/>
        <v>2</v>
      </c>
      <c r="AH20" s="40" t="s">
        <v>313</v>
      </c>
    </row>
    <row r="21" spans="1:34" ht="74.400000000000006" customHeight="1" x14ac:dyDescent="0.3">
      <c r="A21" s="49" t="s">
        <v>82</v>
      </c>
      <c r="B21" s="43" t="s">
        <v>73</v>
      </c>
      <c r="C21" s="44" t="s">
        <v>83</v>
      </c>
      <c r="D21" s="43" t="s">
        <v>77</v>
      </c>
      <c r="E21" s="44" t="s">
        <v>948</v>
      </c>
      <c r="F21" s="45">
        <v>3</v>
      </c>
      <c r="G21" s="45">
        <v>3</v>
      </c>
      <c r="H21" s="44" t="s">
        <v>354</v>
      </c>
      <c r="I21" s="45" t="s">
        <v>6</v>
      </c>
      <c r="J21" s="44" t="s">
        <v>949</v>
      </c>
      <c r="K21" s="46">
        <f t="shared" si="0"/>
        <v>1</v>
      </c>
      <c r="L21" s="44" t="s">
        <v>950</v>
      </c>
      <c r="M21" s="45">
        <v>1</v>
      </c>
      <c r="N21" s="45">
        <v>1</v>
      </c>
      <c r="O21" s="44" t="s">
        <v>355</v>
      </c>
      <c r="P21" s="45" t="s">
        <v>6</v>
      </c>
      <c r="Q21" s="44" t="s">
        <v>951</v>
      </c>
      <c r="R21" s="46">
        <f t="shared" si="1"/>
        <v>1</v>
      </c>
      <c r="S21" s="44"/>
      <c r="T21" s="45"/>
      <c r="U21" s="45"/>
      <c r="V21" s="44"/>
      <c r="W21" s="45"/>
      <c r="X21" s="44"/>
      <c r="Y21" s="46" t="str">
        <f t="shared" si="2"/>
        <v/>
      </c>
      <c r="Z21" s="44"/>
      <c r="AA21" s="45"/>
      <c r="AB21" s="45"/>
      <c r="AC21" s="44"/>
      <c r="AD21" s="45"/>
      <c r="AE21" s="44"/>
      <c r="AF21" s="47" t="str">
        <f t="shared" si="3"/>
        <v/>
      </c>
      <c r="AG21" s="48">
        <f t="shared" si="4"/>
        <v>2</v>
      </c>
      <c r="AH21" s="48" t="s">
        <v>341</v>
      </c>
    </row>
    <row r="22" spans="1:34" ht="74.400000000000006" customHeight="1" x14ac:dyDescent="0.3">
      <c r="A22" s="37" t="s">
        <v>84</v>
      </c>
      <c r="B22" s="32" t="s">
        <v>73</v>
      </c>
      <c r="C22" s="33" t="s">
        <v>85</v>
      </c>
      <c r="D22" s="32" t="s">
        <v>77</v>
      </c>
      <c r="E22" s="33" t="s">
        <v>952</v>
      </c>
      <c r="F22" s="36">
        <v>3</v>
      </c>
      <c r="G22" s="36">
        <v>3</v>
      </c>
      <c r="H22" s="33" t="s">
        <v>356</v>
      </c>
      <c r="I22" s="36" t="s">
        <v>6</v>
      </c>
      <c r="J22" s="33" t="s">
        <v>953</v>
      </c>
      <c r="K22" s="38">
        <f t="shared" si="0"/>
        <v>1</v>
      </c>
      <c r="L22" s="33" t="s">
        <v>954</v>
      </c>
      <c r="M22" s="36">
        <v>1</v>
      </c>
      <c r="N22" s="36">
        <v>1</v>
      </c>
      <c r="O22" s="33" t="s">
        <v>357</v>
      </c>
      <c r="P22" s="36" t="s">
        <v>6</v>
      </c>
      <c r="Q22" s="33" t="s">
        <v>955</v>
      </c>
      <c r="R22" s="38">
        <f t="shared" si="1"/>
        <v>1</v>
      </c>
      <c r="S22" s="33"/>
      <c r="T22" s="36"/>
      <c r="U22" s="36"/>
      <c r="V22" s="33"/>
      <c r="W22" s="36"/>
      <c r="X22" s="33"/>
      <c r="Y22" s="38" t="str">
        <f t="shared" si="2"/>
        <v/>
      </c>
      <c r="Z22" s="33"/>
      <c r="AA22" s="36"/>
      <c r="AB22" s="36"/>
      <c r="AC22" s="33"/>
      <c r="AD22" s="36"/>
      <c r="AE22" s="33"/>
      <c r="AF22" s="34" t="str">
        <f t="shared" si="3"/>
        <v/>
      </c>
      <c r="AG22" s="40">
        <f t="shared" si="4"/>
        <v>2</v>
      </c>
      <c r="AH22" s="40" t="s">
        <v>313</v>
      </c>
    </row>
    <row r="23" spans="1:34" ht="74.400000000000006" customHeight="1" x14ac:dyDescent="0.3">
      <c r="A23" s="49" t="s">
        <v>86</v>
      </c>
      <c r="B23" s="43" t="s">
        <v>73</v>
      </c>
      <c r="C23" s="44" t="s">
        <v>87</v>
      </c>
      <c r="D23" s="43" t="s">
        <v>76</v>
      </c>
      <c r="E23" s="44" t="s">
        <v>956</v>
      </c>
      <c r="F23" s="45">
        <v>90</v>
      </c>
      <c r="G23" s="45">
        <v>90</v>
      </c>
      <c r="H23" s="44" t="s">
        <v>358</v>
      </c>
      <c r="I23" s="45" t="s">
        <v>6</v>
      </c>
      <c r="J23" s="44" t="s">
        <v>957</v>
      </c>
      <c r="K23" s="46">
        <f t="shared" si="0"/>
        <v>1</v>
      </c>
      <c r="L23" s="44" t="s">
        <v>958</v>
      </c>
      <c r="M23" s="45">
        <v>6</v>
      </c>
      <c r="N23" s="45">
        <v>5</v>
      </c>
      <c r="O23" s="44" t="s">
        <v>359</v>
      </c>
      <c r="P23" s="45" t="s">
        <v>6</v>
      </c>
      <c r="Q23" s="44" t="s">
        <v>959</v>
      </c>
      <c r="R23" s="46">
        <f t="shared" si="1"/>
        <v>0.83333333333333337</v>
      </c>
      <c r="S23" s="44" t="s">
        <v>960</v>
      </c>
      <c r="T23" s="45">
        <v>90</v>
      </c>
      <c r="U23" s="45">
        <v>90</v>
      </c>
      <c r="V23" s="44" t="s">
        <v>360</v>
      </c>
      <c r="W23" s="45" t="s">
        <v>6</v>
      </c>
      <c r="X23" s="44" t="s">
        <v>961</v>
      </c>
      <c r="Y23" s="46">
        <f t="shared" si="2"/>
        <v>1</v>
      </c>
      <c r="Z23" s="44"/>
      <c r="AA23" s="45"/>
      <c r="AB23" s="45"/>
      <c r="AC23" s="44"/>
      <c r="AD23" s="45"/>
      <c r="AE23" s="44"/>
      <c r="AF23" s="47" t="str">
        <f t="shared" si="3"/>
        <v/>
      </c>
      <c r="AG23" s="48">
        <f t="shared" si="4"/>
        <v>3</v>
      </c>
      <c r="AH23" s="48" t="s">
        <v>313</v>
      </c>
    </row>
    <row r="24" spans="1:34" ht="74.400000000000006" customHeight="1" x14ac:dyDescent="0.3">
      <c r="A24" s="37" t="s">
        <v>88</v>
      </c>
      <c r="B24" s="32" t="s">
        <v>73</v>
      </c>
      <c r="C24" s="33" t="s">
        <v>89</v>
      </c>
      <c r="D24" s="32" t="s">
        <v>76</v>
      </c>
      <c r="E24" s="33" t="s">
        <v>962</v>
      </c>
      <c r="F24" s="36">
        <v>3</v>
      </c>
      <c r="G24" s="36">
        <v>3</v>
      </c>
      <c r="H24" s="33" t="s">
        <v>361</v>
      </c>
      <c r="I24" s="36" t="s">
        <v>6</v>
      </c>
      <c r="J24" s="33" t="s">
        <v>963</v>
      </c>
      <c r="K24" s="38">
        <f t="shared" si="0"/>
        <v>1</v>
      </c>
      <c r="L24" s="33" t="s">
        <v>964</v>
      </c>
      <c r="M24" s="36">
        <v>12</v>
      </c>
      <c r="N24" s="36">
        <v>12</v>
      </c>
      <c r="O24" s="33" t="s">
        <v>362</v>
      </c>
      <c r="P24" s="36" t="s">
        <v>6</v>
      </c>
      <c r="Q24" s="33" t="s">
        <v>963</v>
      </c>
      <c r="R24" s="38">
        <f t="shared" si="1"/>
        <v>1</v>
      </c>
      <c r="S24" s="33" t="s">
        <v>965</v>
      </c>
      <c r="T24" s="36">
        <v>3</v>
      </c>
      <c r="U24" s="36">
        <v>3</v>
      </c>
      <c r="V24" s="33" t="s">
        <v>363</v>
      </c>
      <c r="W24" s="36" t="s">
        <v>6</v>
      </c>
      <c r="X24" s="33" t="s">
        <v>966</v>
      </c>
      <c r="Y24" s="38">
        <f t="shared" si="2"/>
        <v>1</v>
      </c>
      <c r="Z24" s="33"/>
      <c r="AA24" s="36"/>
      <c r="AB24" s="36"/>
      <c r="AC24" s="33"/>
      <c r="AD24" s="36"/>
      <c r="AE24" s="33"/>
      <c r="AF24" s="34" t="str">
        <f t="shared" si="3"/>
        <v/>
      </c>
      <c r="AG24" s="40">
        <f t="shared" si="4"/>
        <v>3</v>
      </c>
      <c r="AH24" s="40" t="s">
        <v>341</v>
      </c>
    </row>
    <row r="25" spans="1:34" ht="74.400000000000006" customHeight="1" x14ac:dyDescent="0.3">
      <c r="A25" s="49" t="s">
        <v>90</v>
      </c>
      <c r="B25" s="43" t="s">
        <v>73</v>
      </c>
      <c r="C25" s="44" t="s">
        <v>91</v>
      </c>
      <c r="D25" s="43" t="s">
        <v>76</v>
      </c>
      <c r="E25" s="44" t="s">
        <v>967</v>
      </c>
      <c r="F25" s="45">
        <v>3</v>
      </c>
      <c r="G25" s="45">
        <v>3</v>
      </c>
      <c r="H25" s="44" t="s">
        <v>364</v>
      </c>
      <c r="I25" s="45" t="s">
        <v>6</v>
      </c>
      <c r="J25" s="44" t="s">
        <v>968</v>
      </c>
      <c r="K25" s="46">
        <f t="shared" si="0"/>
        <v>1</v>
      </c>
      <c r="L25" s="44"/>
      <c r="M25" s="45"/>
      <c r="N25" s="45"/>
      <c r="O25" s="44"/>
      <c r="P25" s="45"/>
      <c r="Q25" s="44"/>
      <c r="R25" s="46" t="str">
        <f t="shared" si="1"/>
        <v/>
      </c>
      <c r="S25" s="44"/>
      <c r="T25" s="45"/>
      <c r="U25" s="45"/>
      <c r="V25" s="44"/>
      <c r="W25" s="45"/>
      <c r="X25" s="44"/>
      <c r="Y25" s="46" t="str">
        <f t="shared" si="2"/>
        <v/>
      </c>
      <c r="Z25" s="44"/>
      <c r="AA25" s="45"/>
      <c r="AB25" s="45"/>
      <c r="AC25" s="44"/>
      <c r="AD25" s="45"/>
      <c r="AE25" s="44"/>
      <c r="AF25" s="47" t="str">
        <f t="shared" si="3"/>
        <v/>
      </c>
      <c r="AG25" s="48">
        <f t="shared" si="4"/>
        <v>1</v>
      </c>
      <c r="AH25" s="48" t="s">
        <v>305</v>
      </c>
    </row>
    <row r="26" spans="1:34" ht="74.400000000000006" customHeight="1" x14ac:dyDescent="0.3">
      <c r="A26" s="37" t="s">
        <v>92</v>
      </c>
      <c r="B26" s="32" t="s">
        <v>73</v>
      </c>
      <c r="C26" s="33" t="s">
        <v>93</v>
      </c>
      <c r="D26" s="32" t="s">
        <v>75</v>
      </c>
      <c r="E26" s="33" t="s">
        <v>969</v>
      </c>
      <c r="F26" s="36">
        <v>3</v>
      </c>
      <c r="G26" s="36">
        <v>3</v>
      </c>
      <c r="H26" s="33" t="s">
        <v>365</v>
      </c>
      <c r="I26" s="36" t="s">
        <v>6</v>
      </c>
      <c r="J26" s="33" t="s">
        <v>966</v>
      </c>
      <c r="K26" s="38">
        <f t="shared" si="0"/>
        <v>1</v>
      </c>
      <c r="L26" s="33" t="s">
        <v>970</v>
      </c>
      <c r="M26" s="36">
        <v>3</v>
      </c>
      <c r="N26" s="36">
        <v>3</v>
      </c>
      <c r="O26" s="33" t="s">
        <v>366</v>
      </c>
      <c r="P26" s="36" t="s">
        <v>6</v>
      </c>
      <c r="Q26" s="33" t="s">
        <v>971</v>
      </c>
      <c r="R26" s="38">
        <f t="shared" si="1"/>
        <v>1</v>
      </c>
      <c r="S26" s="33" t="s">
        <v>972</v>
      </c>
      <c r="T26" s="36">
        <v>3</v>
      </c>
      <c r="U26" s="36">
        <v>3</v>
      </c>
      <c r="V26" s="33" t="s">
        <v>367</v>
      </c>
      <c r="W26" s="36" t="s">
        <v>6</v>
      </c>
      <c r="X26" s="33" t="s">
        <v>973</v>
      </c>
      <c r="Y26" s="38">
        <f t="shared" si="2"/>
        <v>1</v>
      </c>
      <c r="Z26" s="33"/>
      <c r="AA26" s="36"/>
      <c r="AB26" s="36"/>
      <c r="AC26" s="33"/>
      <c r="AD26" s="36"/>
      <c r="AE26" s="33"/>
      <c r="AF26" s="34" t="str">
        <f t="shared" si="3"/>
        <v/>
      </c>
      <c r="AG26" s="40">
        <f t="shared" si="4"/>
        <v>3</v>
      </c>
      <c r="AH26" s="40" t="s">
        <v>347</v>
      </c>
    </row>
    <row r="27" spans="1:34" ht="74.400000000000006" customHeight="1" x14ac:dyDescent="0.3">
      <c r="A27" s="49" t="s">
        <v>94</v>
      </c>
      <c r="B27" s="43" t="s">
        <v>73</v>
      </c>
      <c r="C27" s="44" t="s">
        <v>95</v>
      </c>
      <c r="D27" s="43" t="s">
        <v>75</v>
      </c>
      <c r="E27" s="44" t="s">
        <v>974</v>
      </c>
      <c r="F27" s="45">
        <v>2</v>
      </c>
      <c r="G27" s="45">
        <v>2</v>
      </c>
      <c r="H27" s="44" t="s">
        <v>368</v>
      </c>
      <c r="I27" s="45" t="s">
        <v>6</v>
      </c>
      <c r="J27" s="44" t="s">
        <v>975</v>
      </c>
      <c r="K27" s="46">
        <f t="shared" si="0"/>
        <v>1</v>
      </c>
      <c r="L27" s="44" t="s">
        <v>976</v>
      </c>
      <c r="M27" s="45">
        <v>3</v>
      </c>
      <c r="N27" s="45">
        <v>3</v>
      </c>
      <c r="O27" s="44" t="s">
        <v>369</v>
      </c>
      <c r="P27" s="45" t="s">
        <v>6</v>
      </c>
      <c r="Q27" s="44" t="s">
        <v>977</v>
      </c>
      <c r="R27" s="46">
        <f t="shared" si="1"/>
        <v>1</v>
      </c>
      <c r="S27" s="44"/>
      <c r="T27" s="45"/>
      <c r="U27" s="45"/>
      <c r="V27" s="44"/>
      <c r="W27" s="45"/>
      <c r="X27" s="44"/>
      <c r="Y27" s="46" t="str">
        <f t="shared" si="2"/>
        <v/>
      </c>
      <c r="Z27" s="44"/>
      <c r="AA27" s="45"/>
      <c r="AB27" s="45"/>
      <c r="AC27" s="44"/>
      <c r="AD27" s="45"/>
      <c r="AE27" s="44"/>
      <c r="AF27" s="47" t="str">
        <f t="shared" si="3"/>
        <v/>
      </c>
      <c r="AG27" s="48">
        <f t="shared" si="4"/>
        <v>2</v>
      </c>
      <c r="AH27" s="48" t="s">
        <v>341</v>
      </c>
    </row>
    <row r="28" spans="1:34" ht="74.400000000000006" customHeight="1" x14ac:dyDescent="0.3">
      <c r="A28" s="37" t="s">
        <v>96</v>
      </c>
      <c r="B28" s="32" t="s">
        <v>73</v>
      </c>
      <c r="C28" s="33" t="s">
        <v>97</v>
      </c>
      <c r="D28" s="32" t="s">
        <v>75</v>
      </c>
      <c r="E28" s="33" t="s">
        <v>978</v>
      </c>
      <c r="F28" s="36">
        <v>0</v>
      </c>
      <c r="G28" s="36">
        <v>0</v>
      </c>
      <c r="H28" s="33" t="s">
        <v>370</v>
      </c>
      <c r="I28" s="36" t="s">
        <v>8</v>
      </c>
      <c r="J28" s="33" t="s">
        <v>979</v>
      </c>
      <c r="K28" s="38" t="str">
        <f t="shared" si="0"/>
        <v/>
      </c>
      <c r="L28" s="33" t="s">
        <v>980</v>
      </c>
      <c r="M28" s="36">
        <v>0</v>
      </c>
      <c r="N28" s="36">
        <v>0</v>
      </c>
      <c r="O28" s="33" t="s">
        <v>371</v>
      </c>
      <c r="P28" s="36" t="s">
        <v>8</v>
      </c>
      <c r="Q28" s="33" t="s">
        <v>979</v>
      </c>
      <c r="R28" s="38" t="str">
        <f t="shared" si="1"/>
        <v/>
      </c>
      <c r="S28" s="33"/>
      <c r="T28" s="36"/>
      <c r="U28" s="36"/>
      <c r="V28" s="33"/>
      <c r="W28" s="36"/>
      <c r="X28" s="33"/>
      <c r="Y28" s="38" t="str">
        <f t="shared" si="2"/>
        <v/>
      </c>
      <c r="Z28" s="33"/>
      <c r="AA28" s="36"/>
      <c r="AB28" s="36"/>
      <c r="AC28" s="33"/>
      <c r="AD28" s="36"/>
      <c r="AE28" s="33"/>
      <c r="AF28" s="34" t="str">
        <f t="shared" si="3"/>
        <v/>
      </c>
      <c r="AG28" s="40">
        <f t="shared" si="4"/>
        <v>2</v>
      </c>
      <c r="AH28" s="40" t="s">
        <v>335</v>
      </c>
    </row>
    <row r="29" spans="1:34" ht="74.400000000000006" customHeight="1" x14ac:dyDescent="0.3">
      <c r="A29" s="49" t="s">
        <v>98</v>
      </c>
      <c r="B29" s="43" t="s">
        <v>73</v>
      </c>
      <c r="C29" s="44" t="s">
        <v>99</v>
      </c>
      <c r="D29" s="43" t="s">
        <v>74</v>
      </c>
      <c r="E29" s="44" t="s">
        <v>981</v>
      </c>
      <c r="F29" s="45">
        <v>1</v>
      </c>
      <c r="G29" s="45">
        <v>1</v>
      </c>
      <c r="H29" s="44" t="s">
        <v>372</v>
      </c>
      <c r="I29" s="45" t="s">
        <v>6</v>
      </c>
      <c r="J29" s="44" t="s">
        <v>982</v>
      </c>
      <c r="K29" s="46">
        <f t="shared" si="0"/>
        <v>1</v>
      </c>
      <c r="L29" s="44"/>
      <c r="M29" s="45"/>
      <c r="N29" s="45"/>
      <c r="O29" s="44"/>
      <c r="P29" s="45"/>
      <c r="Q29" s="44"/>
      <c r="R29" s="46" t="str">
        <f t="shared" si="1"/>
        <v/>
      </c>
      <c r="S29" s="44"/>
      <c r="T29" s="45"/>
      <c r="U29" s="45"/>
      <c r="V29" s="44"/>
      <c r="W29" s="45"/>
      <c r="X29" s="44"/>
      <c r="Y29" s="46" t="str">
        <f t="shared" si="2"/>
        <v/>
      </c>
      <c r="Z29" s="44"/>
      <c r="AA29" s="45"/>
      <c r="AB29" s="45"/>
      <c r="AC29" s="44"/>
      <c r="AD29" s="45"/>
      <c r="AE29" s="44"/>
      <c r="AF29" s="47" t="str">
        <f t="shared" si="3"/>
        <v/>
      </c>
      <c r="AG29" s="48">
        <f t="shared" si="4"/>
        <v>1</v>
      </c>
      <c r="AH29" s="48" t="s">
        <v>313</v>
      </c>
    </row>
    <row r="30" spans="1:34" ht="74.400000000000006" customHeight="1" x14ac:dyDescent="0.3">
      <c r="A30" s="37" t="s">
        <v>100</v>
      </c>
      <c r="B30" s="32" t="s">
        <v>73</v>
      </c>
      <c r="C30" s="33" t="s">
        <v>101</v>
      </c>
      <c r="D30" s="32" t="s">
        <v>74</v>
      </c>
      <c r="E30" s="33" t="s">
        <v>983</v>
      </c>
      <c r="F30" s="36">
        <v>2</v>
      </c>
      <c r="G30" s="36">
        <v>2</v>
      </c>
      <c r="H30" s="33" t="s">
        <v>373</v>
      </c>
      <c r="I30" s="36" t="s">
        <v>6</v>
      </c>
      <c r="J30" s="33" t="s">
        <v>984</v>
      </c>
      <c r="K30" s="38">
        <f t="shared" si="0"/>
        <v>1</v>
      </c>
      <c r="L30" s="33" t="s">
        <v>985</v>
      </c>
      <c r="M30" s="36">
        <v>3</v>
      </c>
      <c r="N30" s="36">
        <v>3</v>
      </c>
      <c r="O30" s="33" t="s">
        <v>374</v>
      </c>
      <c r="P30" s="36" t="s">
        <v>6</v>
      </c>
      <c r="Q30" s="33" t="s">
        <v>986</v>
      </c>
      <c r="R30" s="38">
        <f t="shared" si="1"/>
        <v>1</v>
      </c>
      <c r="S30" s="33"/>
      <c r="T30" s="36"/>
      <c r="U30" s="36"/>
      <c r="V30" s="33"/>
      <c r="W30" s="36"/>
      <c r="X30" s="33"/>
      <c r="Y30" s="38" t="str">
        <f t="shared" si="2"/>
        <v/>
      </c>
      <c r="Z30" s="33"/>
      <c r="AA30" s="36"/>
      <c r="AB30" s="36"/>
      <c r="AC30" s="33"/>
      <c r="AD30" s="36"/>
      <c r="AE30" s="33"/>
      <c r="AF30" s="34" t="str">
        <f t="shared" si="3"/>
        <v/>
      </c>
      <c r="AG30" s="40">
        <f t="shared" si="4"/>
        <v>2</v>
      </c>
      <c r="AH30" s="40" t="s">
        <v>313</v>
      </c>
    </row>
    <row r="31" spans="1:34" ht="74.400000000000006" customHeight="1" x14ac:dyDescent="0.3">
      <c r="A31" s="49" t="s">
        <v>102</v>
      </c>
      <c r="B31" s="43" t="s">
        <v>73</v>
      </c>
      <c r="C31" s="44" t="s">
        <v>103</v>
      </c>
      <c r="D31" s="43" t="s">
        <v>74</v>
      </c>
      <c r="E31" s="44" t="s">
        <v>987</v>
      </c>
      <c r="F31" s="45">
        <v>0</v>
      </c>
      <c r="G31" s="45">
        <v>360</v>
      </c>
      <c r="H31" s="44" t="s">
        <v>375</v>
      </c>
      <c r="I31" s="45" t="s">
        <v>6</v>
      </c>
      <c r="J31" s="44" t="s">
        <v>988</v>
      </c>
      <c r="K31" s="46" t="str">
        <f t="shared" si="0"/>
        <v/>
      </c>
      <c r="L31" s="44" t="s">
        <v>989</v>
      </c>
      <c r="M31" s="45">
        <v>2</v>
      </c>
      <c r="N31" s="45">
        <v>2</v>
      </c>
      <c r="O31" s="44" t="s">
        <v>376</v>
      </c>
      <c r="P31" s="45" t="s">
        <v>6</v>
      </c>
      <c r="Q31" s="44" t="s">
        <v>990</v>
      </c>
      <c r="R31" s="46">
        <f t="shared" si="1"/>
        <v>1</v>
      </c>
      <c r="S31" s="44"/>
      <c r="T31" s="45"/>
      <c r="U31" s="45"/>
      <c r="V31" s="44"/>
      <c r="W31" s="45"/>
      <c r="X31" s="44"/>
      <c r="Y31" s="46" t="str">
        <f t="shared" si="2"/>
        <v/>
      </c>
      <c r="Z31" s="44"/>
      <c r="AA31" s="45"/>
      <c r="AB31" s="45"/>
      <c r="AC31" s="44"/>
      <c r="AD31" s="45"/>
      <c r="AE31" s="44"/>
      <c r="AF31" s="47" t="str">
        <f t="shared" si="3"/>
        <v/>
      </c>
      <c r="AG31" s="48">
        <f t="shared" si="4"/>
        <v>2</v>
      </c>
      <c r="AH31" s="48" t="s">
        <v>341</v>
      </c>
    </row>
    <row r="32" spans="1:34" ht="74.400000000000006" customHeight="1" x14ac:dyDescent="0.3">
      <c r="A32" s="37" t="s">
        <v>104</v>
      </c>
      <c r="B32" s="32" t="s">
        <v>73</v>
      </c>
      <c r="C32" s="33" t="s">
        <v>105</v>
      </c>
      <c r="D32" s="32" t="s">
        <v>74</v>
      </c>
      <c r="E32" s="32" t="s">
        <v>991</v>
      </c>
      <c r="F32" s="37">
        <v>2</v>
      </c>
      <c r="G32" s="37">
        <v>2</v>
      </c>
      <c r="H32" s="32" t="s">
        <v>373</v>
      </c>
      <c r="I32" s="37" t="s">
        <v>6</v>
      </c>
      <c r="J32" s="32" t="s">
        <v>992</v>
      </c>
      <c r="K32" s="38">
        <f t="shared" si="0"/>
        <v>1</v>
      </c>
      <c r="L32" s="32" t="s">
        <v>993</v>
      </c>
      <c r="M32" s="37">
        <v>1</v>
      </c>
      <c r="N32" s="37">
        <v>1</v>
      </c>
      <c r="O32" s="32" t="s">
        <v>377</v>
      </c>
      <c r="P32" s="37" t="s">
        <v>6</v>
      </c>
      <c r="Q32" s="32" t="s">
        <v>994</v>
      </c>
      <c r="R32" s="38">
        <f t="shared" si="1"/>
        <v>1</v>
      </c>
      <c r="S32" s="32" t="s">
        <v>106</v>
      </c>
      <c r="T32" s="37">
        <v>0</v>
      </c>
      <c r="U32" s="37">
        <v>1</v>
      </c>
      <c r="V32" s="32" t="s">
        <v>378</v>
      </c>
      <c r="W32" s="37" t="s">
        <v>6</v>
      </c>
      <c r="X32" s="32" t="s">
        <v>995</v>
      </c>
      <c r="Y32" s="39" t="str">
        <f t="shared" si="2"/>
        <v/>
      </c>
      <c r="Z32" s="32" t="s">
        <v>107</v>
      </c>
      <c r="AA32" s="37">
        <v>0</v>
      </c>
      <c r="AB32" s="37">
        <v>11</v>
      </c>
      <c r="AC32" s="32" t="s">
        <v>379</v>
      </c>
      <c r="AD32" s="37" t="s">
        <v>6</v>
      </c>
      <c r="AE32" s="32" t="s">
        <v>996</v>
      </c>
      <c r="AF32" s="35" t="str">
        <f t="shared" si="3"/>
        <v/>
      </c>
      <c r="AG32" s="40">
        <f t="shared" si="4"/>
        <v>4</v>
      </c>
      <c r="AH32" s="41" t="s">
        <v>343</v>
      </c>
    </row>
    <row r="33" spans="1:34" ht="74.400000000000006" customHeight="1" x14ac:dyDescent="0.3">
      <c r="A33" s="49" t="s">
        <v>108</v>
      </c>
      <c r="B33" s="43" t="s">
        <v>73</v>
      </c>
      <c r="C33" s="44" t="s">
        <v>109</v>
      </c>
      <c r="D33" s="43" t="s">
        <v>74</v>
      </c>
      <c r="E33" s="44" t="s">
        <v>110</v>
      </c>
      <c r="F33" s="45">
        <v>0</v>
      </c>
      <c r="G33" s="45">
        <v>1</v>
      </c>
      <c r="H33" s="44" t="s">
        <v>380</v>
      </c>
      <c r="I33" s="45" t="s">
        <v>6</v>
      </c>
      <c r="J33" s="44" t="s">
        <v>997</v>
      </c>
      <c r="K33" s="46" t="str">
        <f t="shared" si="0"/>
        <v/>
      </c>
      <c r="L33" s="44" t="s">
        <v>111</v>
      </c>
      <c r="M33" s="49">
        <v>1</v>
      </c>
      <c r="N33" s="45">
        <v>1</v>
      </c>
      <c r="O33" s="44" t="s">
        <v>381</v>
      </c>
      <c r="P33" s="45" t="s">
        <v>6</v>
      </c>
      <c r="Q33" s="44" t="s">
        <v>998</v>
      </c>
      <c r="R33" s="46">
        <f t="shared" si="1"/>
        <v>1</v>
      </c>
      <c r="S33" s="44" t="s">
        <v>112</v>
      </c>
      <c r="T33" s="45">
        <v>0</v>
      </c>
      <c r="U33" s="45">
        <v>6</v>
      </c>
      <c r="V33" s="44" t="s">
        <v>382</v>
      </c>
      <c r="W33" s="45" t="s">
        <v>6</v>
      </c>
      <c r="X33" s="44" t="s">
        <v>999</v>
      </c>
      <c r="Y33" s="46" t="str">
        <f t="shared" si="2"/>
        <v/>
      </c>
      <c r="Z33" s="44" t="s">
        <v>113</v>
      </c>
      <c r="AA33" s="45">
        <v>0</v>
      </c>
      <c r="AB33" s="45">
        <v>1</v>
      </c>
      <c r="AC33" s="44" t="s">
        <v>383</v>
      </c>
      <c r="AD33" s="45" t="s">
        <v>6</v>
      </c>
      <c r="AE33" s="44" t="s">
        <v>1000</v>
      </c>
      <c r="AF33" s="47" t="str">
        <f t="shared" si="3"/>
        <v/>
      </c>
      <c r="AG33" s="48">
        <f t="shared" si="4"/>
        <v>4</v>
      </c>
      <c r="AH33" s="48" t="s">
        <v>347</v>
      </c>
    </row>
    <row r="34" spans="1:34" ht="74.400000000000006" customHeight="1" x14ac:dyDescent="0.3">
      <c r="A34" s="37" t="s">
        <v>114</v>
      </c>
      <c r="B34" s="32" t="s">
        <v>73</v>
      </c>
      <c r="C34" s="33" t="s">
        <v>115</v>
      </c>
      <c r="D34" s="32" t="s">
        <v>75</v>
      </c>
      <c r="E34" s="33" t="s">
        <v>116</v>
      </c>
      <c r="F34" s="36">
        <v>1</v>
      </c>
      <c r="G34" s="36">
        <v>1</v>
      </c>
      <c r="H34" s="33" t="s">
        <v>384</v>
      </c>
      <c r="I34" s="36" t="s">
        <v>6</v>
      </c>
      <c r="J34" s="33" t="s">
        <v>1001</v>
      </c>
      <c r="K34" s="38">
        <f t="shared" ref="K34:K65" si="5">IFERROR(IF(F34=0,"",IF((G34/F34)&gt;1,1,(G34/F34))),"")</f>
        <v>1</v>
      </c>
      <c r="L34" s="33" t="s">
        <v>117</v>
      </c>
      <c r="M34" s="36">
        <v>1</v>
      </c>
      <c r="N34" s="36">
        <v>1</v>
      </c>
      <c r="O34" s="33" t="s">
        <v>385</v>
      </c>
      <c r="P34" s="36" t="s">
        <v>6</v>
      </c>
      <c r="Q34" s="33" t="s">
        <v>1002</v>
      </c>
      <c r="R34" s="38">
        <f t="shared" si="1"/>
        <v>1</v>
      </c>
      <c r="S34" s="33"/>
      <c r="T34" s="36"/>
      <c r="U34" s="36"/>
      <c r="V34" s="33"/>
      <c r="W34" s="36"/>
      <c r="X34" s="33"/>
      <c r="Y34" s="38" t="str">
        <f t="shared" ref="Y34:Y65" si="6">IFERROR(IF(T34=0,"",IF((U34/T34)&gt;1,1,(U34/T34))),"")</f>
        <v/>
      </c>
      <c r="Z34" s="33"/>
      <c r="AA34" s="36"/>
      <c r="AB34" s="36"/>
      <c r="AC34" s="33"/>
      <c r="AD34" s="36"/>
      <c r="AE34" s="33"/>
      <c r="AF34" s="34" t="str">
        <f t="shared" ref="AF34:AF65" si="7">IFERROR(IF(AA34=0,"",IF((AB34/AA34)&gt;1,1,(AB34/AA34))),"")</f>
        <v/>
      </c>
      <c r="AG34" s="40">
        <f t="shared" ref="AG34:AG65" si="8">IF(E34&lt;&gt;"",1,0)+IF(L34&lt;&gt;"",1,0)+IF(S34&lt;&gt;"",1,0)+IF(Z34&lt;&gt;"",1,0)</f>
        <v>2</v>
      </c>
      <c r="AH34" s="40" t="s">
        <v>341</v>
      </c>
    </row>
    <row r="35" spans="1:34" ht="74.400000000000006" customHeight="1" x14ac:dyDescent="0.3">
      <c r="A35" s="49" t="s">
        <v>118</v>
      </c>
      <c r="B35" s="43" t="s">
        <v>73</v>
      </c>
      <c r="C35" s="44" t="s">
        <v>119</v>
      </c>
      <c r="D35" s="43" t="s">
        <v>75</v>
      </c>
      <c r="E35" s="44" t="s">
        <v>120</v>
      </c>
      <c r="F35" s="45">
        <v>0</v>
      </c>
      <c r="G35" s="45">
        <v>0</v>
      </c>
      <c r="H35" s="44" t="s">
        <v>386</v>
      </c>
      <c r="I35" s="45" t="s">
        <v>8</v>
      </c>
      <c r="J35" s="44" t="s">
        <v>979</v>
      </c>
      <c r="K35" s="46" t="str">
        <f t="shared" si="5"/>
        <v/>
      </c>
      <c r="L35" s="44" t="s">
        <v>121</v>
      </c>
      <c r="M35" s="45">
        <v>0</v>
      </c>
      <c r="N35" s="45">
        <v>0</v>
      </c>
      <c r="O35" s="44" t="s">
        <v>387</v>
      </c>
      <c r="P35" s="45" t="s">
        <v>8</v>
      </c>
      <c r="Q35" s="44" t="s">
        <v>979</v>
      </c>
      <c r="R35" s="46" t="str">
        <f t="shared" si="1"/>
        <v/>
      </c>
      <c r="S35" s="44"/>
      <c r="T35" s="45"/>
      <c r="U35" s="45"/>
      <c r="V35" s="44"/>
      <c r="W35" s="45"/>
      <c r="X35" s="44"/>
      <c r="Y35" s="46" t="str">
        <f t="shared" si="6"/>
        <v/>
      </c>
      <c r="Z35" s="44"/>
      <c r="AA35" s="45"/>
      <c r="AB35" s="45"/>
      <c r="AC35" s="44"/>
      <c r="AD35" s="45"/>
      <c r="AE35" s="44"/>
      <c r="AF35" s="47" t="str">
        <f t="shared" si="7"/>
        <v/>
      </c>
      <c r="AG35" s="48">
        <f t="shared" si="8"/>
        <v>2</v>
      </c>
      <c r="AH35" s="48" t="s">
        <v>347</v>
      </c>
    </row>
    <row r="36" spans="1:34" ht="74.400000000000006" customHeight="1" x14ac:dyDescent="0.3">
      <c r="A36" s="37" t="s">
        <v>122</v>
      </c>
      <c r="B36" s="32" t="s">
        <v>73</v>
      </c>
      <c r="C36" s="33" t="s">
        <v>123</v>
      </c>
      <c r="D36" s="32" t="s">
        <v>75</v>
      </c>
      <c r="E36" s="33" t="s">
        <v>124</v>
      </c>
      <c r="F36" s="36">
        <v>0</v>
      </c>
      <c r="G36" s="36">
        <v>0</v>
      </c>
      <c r="H36" s="33" t="s">
        <v>388</v>
      </c>
      <c r="I36" s="36" t="s">
        <v>8</v>
      </c>
      <c r="J36" s="33" t="s">
        <v>979</v>
      </c>
      <c r="K36" s="38" t="str">
        <f t="shared" si="5"/>
        <v/>
      </c>
      <c r="L36" s="33"/>
      <c r="M36" s="36"/>
      <c r="N36" s="36"/>
      <c r="O36" s="33"/>
      <c r="P36" s="36"/>
      <c r="Q36" s="33"/>
      <c r="R36" s="38" t="str">
        <f t="shared" si="1"/>
        <v/>
      </c>
      <c r="S36" s="33"/>
      <c r="T36" s="36"/>
      <c r="U36" s="36"/>
      <c r="V36" s="33"/>
      <c r="W36" s="36"/>
      <c r="X36" s="33"/>
      <c r="Y36" s="38" t="str">
        <f t="shared" si="6"/>
        <v/>
      </c>
      <c r="Z36" s="33"/>
      <c r="AA36" s="36"/>
      <c r="AB36" s="36"/>
      <c r="AC36" s="33"/>
      <c r="AD36" s="36"/>
      <c r="AE36" s="33"/>
      <c r="AF36" s="34" t="str">
        <f t="shared" si="7"/>
        <v/>
      </c>
      <c r="AG36" s="40">
        <f t="shared" si="8"/>
        <v>1</v>
      </c>
      <c r="AH36" s="40" t="s">
        <v>313</v>
      </c>
    </row>
    <row r="37" spans="1:34" ht="74.400000000000006" customHeight="1" x14ac:dyDescent="0.3">
      <c r="A37" s="49" t="s">
        <v>125</v>
      </c>
      <c r="B37" s="43" t="s">
        <v>73</v>
      </c>
      <c r="C37" s="44" t="s">
        <v>126</v>
      </c>
      <c r="D37" s="43" t="s">
        <v>76</v>
      </c>
      <c r="E37" s="44" t="s">
        <v>127</v>
      </c>
      <c r="F37" s="45">
        <v>0</v>
      </c>
      <c r="G37" s="45">
        <v>0</v>
      </c>
      <c r="H37" s="44" t="s">
        <v>389</v>
      </c>
      <c r="I37" s="45" t="s">
        <v>8</v>
      </c>
      <c r="J37" s="44" t="s">
        <v>979</v>
      </c>
      <c r="K37" s="46" t="str">
        <f t="shared" si="5"/>
        <v/>
      </c>
      <c r="L37" s="44" t="s">
        <v>128</v>
      </c>
      <c r="M37" s="45">
        <v>0</v>
      </c>
      <c r="N37" s="45">
        <v>0</v>
      </c>
      <c r="O37" s="44" t="s">
        <v>390</v>
      </c>
      <c r="P37" s="45" t="s">
        <v>8</v>
      </c>
      <c r="Q37" s="44" t="s">
        <v>979</v>
      </c>
      <c r="R37" s="46" t="str">
        <f t="shared" si="1"/>
        <v/>
      </c>
      <c r="S37" s="44" t="s">
        <v>129</v>
      </c>
      <c r="T37" s="45">
        <v>0</v>
      </c>
      <c r="U37" s="45">
        <v>0</v>
      </c>
      <c r="V37" s="44" t="s">
        <v>391</v>
      </c>
      <c r="W37" s="45" t="s">
        <v>8</v>
      </c>
      <c r="X37" s="44" t="s">
        <v>979</v>
      </c>
      <c r="Y37" s="46" t="str">
        <f t="shared" si="6"/>
        <v/>
      </c>
      <c r="Z37" s="44"/>
      <c r="AA37" s="45"/>
      <c r="AB37" s="45"/>
      <c r="AC37" s="44"/>
      <c r="AD37" s="45"/>
      <c r="AE37" s="44"/>
      <c r="AF37" s="47" t="str">
        <f t="shared" si="7"/>
        <v/>
      </c>
      <c r="AG37" s="48">
        <f t="shared" si="8"/>
        <v>3</v>
      </c>
      <c r="AH37" s="48" t="s">
        <v>341</v>
      </c>
    </row>
    <row r="38" spans="1:34" ht="74.400000000000006" customHeight="1" x14ac:dyDescent="0.3">
      <c r="A38" s="37" t="s">
        <v>132</v>
      </c>
      <c r="B38" s="32" t="s">
        <v>130</v>
      </c>
      <c r="C38" s="33" t="s">
        <v>133</v>
      </c>
      <c r="D38" s="32" t="s">
        <v>131</v>
      </c>
      <c r="E38" s="33" t="s">
        <v>1003</v>
      </c>
      <c r="F38" s="36">
        <v>2</v>
      </c>
      <c r="G38" s="36">
        <v>2</v>
      </c>
      <c r="H38" s="33" t="s">
        <v>392</v>
      </c>
      <c r="I38" s="36" t="s">
        <v>6</v>
      </c>
      <c r="J38" s="33" t="s">
        <v>1004</v>
      </c>
      <c r="K38" s="38">
        <f t="shared" si="5"/>
        <v>1</v>
      </c>
      <c r="L38" s="33" t="s">
        <v>1005</v>
      </c>
      <c r="M38" s="36">
        <v>11</v>
      </c>
      <c r="N38" s="36">
        <v>11</v>
      </c>
      <c r="O38" s="33" t="s">
        <v>393</v>
      </c>
      <c r="P38" s="36" t="s">
        <v>6</v>
      </c>
      <c r="Q38" s="33" t="s">
        <v>1006</v>
      </c>
      <c r="R38" s="38">
        <f t="shared" si="1"/>
        <v>1</v>
      </c>
      <c r="S38" s="33"/>
      <c r="T38" s="36"/>
      <c r="U38" s="36"/>
      <c r="V38" s="33"/>
      <c r="W38" s="36"/>
      <c r="X38" s="33"/>
      <c r="Y38" s="38" t="str">
        <f t="shared" si="6"/>
        <v/>
      </c>
      <c r="Z38" s="33"/>
      <c r="AA38" s="36"/>
      <c r="AB38" s="36"/>
      <c r="AC38" s="33"/>
      <c r="AD38" s="36"/>
      <c r="AE38" s="33"/>
      <c r="AF38" s="34" t="str">
        <f t="shared" si="7"/>
        <v/>
      </c>
      <c r="AG38" s="40">
        <f t="shared" si="8"/>
        <v>2</v>
      </c>
      <c r="AH38" s="40" t="s">
        <v>335</v>
      </c>
    </row>
    <row r="39" spans="1:34" ht="74.400000000000006" customHeight="1" x14ac:dyDescent="0.3">
      <c r="A39" s="49" t="s">
        <v>134</v>
      </c>
      <c r="B39" s="43" t="s">
        <v>130</v>
      </c>
      <c r="C39" s="44" t="s">
        <v>135</v>
      </c>
      <c r="D39" s="43" t="s">
        <v>131</v>
      </c>
      <c r="E39" s="44" t="s">
        <v>1005</v>
      </c>
      <c r="F39" s="45">
        <v>11</v>
      </c>
      <c r="G39" s="45">
        <v>11</v>
      </c>
      <c r="H39" s="44" t="s">
        <v>393</v>
      </c>
      <c r="I39" s="45" t="s">
        <v>6</v>
      </c>
      <c r="J39" s="44" t="s">
        <v>1007</v>
      </c>
      <c r="K39" s="46">
        <f t="shared" si="5"/>
        <v>1</v>
      </c>
      <c r="L39" s="44" t="s">
        <v>1008</v>
      </c>
      <c r="M39" s="45">
        <v>0</v>
      </c>
      <c r="N39" s="45">
        <v>0</v>
      </c>
      <c r="O39" s="44" t="s">
        <v>394</v>
      </c>
      <c r="P39" s="45" t="s">
        <v>8</v>
      </c>
      <c r="Q39" s="44" t="s">
        <v>1009</v>
      </c>
      <c r="R39" s="46" t="str">
        <f t="shared" si="1"/>
        <v/>
      </c>
      <c r="S39" s="44"/>
      <c r="T39" s="45"/>
      <c r="U39" s="45"/>
      <c r="V39" s="44"/>
      <c r="W39" s="45"/>
      <c r="X39" s="44"/>
      <c r="Y39" s="46" t="str">
        <f t="shared" si="6"/>
        <v/>
      </c>
      <c r="Z39" s="44"/>
      <c r="AA39" s="45"/>
      <c r="AB39" s="45"/>
      <c r="AC39" s="44"/>
      <c r="AD39" s="45"/>
      <c r="AE39" s="44"/>
      <c r="AF39" s="47" t="str">
        <f t="shared" si="7"/>
        <v/>
      </c>
      <c r="AG39" s="48">
        <f t="shared" si="8"/>
        <v>2</v>
      </c>
      <c r="AH39" s="48" t="s">
        <v>335</v>
      </c>
    </row>
    <row r="40" spans="1:34" ht="74.400000000000006" customHeight="1" x14ac:dyDescent="0.3">
      <c r="A40" s="37" t="s">
        <v>136</v>
      </c>
      <c r="B40" s="32" t="s">
        <v>130</v>
      </c>
      <c r="C40" s="33" t="s">
        <v>137</v>
      </c>
      <c r="D40" s="32" t="s">
        <v>131</v>
      </c>
      <c r="E40" s="33" t="s">
        <v>138</v>
      </c>
      <c r="F40" s="36">
        <v>25</v>
      </c>
      <c r="G40" s="36">
        <v>25</v>
      </c>
      <c r="H40" s="33" t="s">
        <v>395</v>
      </c>
      <c r="I40" s="36" t="s">
        <v>6</v>
      </c>
      <c r="J40" s="33" t="s">
        <v>1010</v>
      </c>
      <c r="K40" s="38">
        <f t="shared" si="5"/>
        <v>1</v>
      </c>
      <c r="L40" s="33"/>
      <c r="M40" s="36"/>
      <c r="N40" s="36"/>
      <c r="O40" s="33"/>
      <c r="P40" s="36"/>
      <c r="Q40" s="33"/>
      <c r="R40" s="38" t="str">
        <f t="shared" si="1"/>
        <v/>
      </c>
      <c r="S40" s="33"/>
      <c r="T40" s="36"/>
      <c r="U40" s="36"/>
      <c r="V40" s="33"/>
      <c r="W40" s="36"/>
      <c r="X40" s="33"/>
      <c r="Y40" s="38" t="str">
        <f t="shared" si="6"/>
        <v/>
      </c>
      <c r="Z40" s="33"/>
      <c r="AA40" s="36"/>
      <c r="AB40" s="36"/>
      <c r="AC40" s="33"/>
      <c r="AD40" s="36"/>
      <c r="AE40" s="33"/>
      <c r="AF40" s="34" t="str">
        <f t="shared" si="7"/>
        <v/>
      </c>
      <c r="AG40" s="40">
        <f t="shared" si="8"/>
        <v>1</v>
      </c>
      <c r="AH40" s="40" t="s">
        <v>343</v>
      </c>
    </row>
    <row r="41" spans="1:34" ht="74.400000000000006" customHeight="1" x14ac:dyDescent="0.3">
      <c r="A41" s="49" t="s">
        <v>140</v>
      </c>
      <c r="B41" s="43" t="s">
        <v>141</v>
      </c>
      <c r="C41" s="44" t="s">
        <v>142</v>
      </c>
      <c r="D41" s="43" t="s">
        <v>139</v>
      </c>
      <c r="E41" s="44" t="s">
        <v>1011</v>
      </c>
      <c r="F41" s="45">
        <v>3</v>
      </c>
      <c r="G41" s="45">
        <v>3</v>
      </c>
      <c r="H41" s="44" t="s">
        <v>396</v>
      </c>
      <c r="I41" s="45" t="s">
        <v>6</v>
      </c>
      <c r="J41" s="44" t="s">
        <v>1012</v>
      </c>
      <c r="K41" s="46">
        <f t="shared" si="5"/>
        <v>1</v>
      </c>
      <c r="L41" s="44"/>
      <c r="M41" s="45"/>
      <c r="N41" s="45"/>
      <c r="O41" s="44"/>
      <c r="P41" s="45"/>
      <c r="Q41" s="44"/>
      <c r="R41" s="46" t="str">
        <f t="shared" si="1"/>
        <v/>
      </c>
      <c r="S41" s="44"/>
      <c r="T41" s="45"/>
      <c r="U41" s="45"/>
      <c r="V41" s="44"/>
      <c r="W41" s="45"/>
      <c r="X41" s="44"/>
      <c r="Y41" s="46" t="str">
        <f t="shared" si="6"/>
        <v/>
      </c>
      <c r="Z41" s="44"/>
      <c r="AA41" s="45"/>
      <c r="AB41" s="45"/>
      <c r="AC41" s="44"/>
      <c r="AD41" s="45"/>
      <c r="AE41" s="44"/>
      <c r="AF41" s="47" t="str">
        <f t="shared" si="7"/>
        <v/>
      </c>
      <c r="AG41" s="48">
        <f t="shared" si="8"/>
        <v>1</v>
      </c>
      <c r="AH41" s="48" t="s">
        <v>335</v>
      </c>
    </row>
    <row r="42" spans="1:34" ht="74.400000000000006" customHeight="1" x14ac:dyDescent="0.3">
      <c r="A42" s="37" t="s">
        <v>143</v>
      </c>
      <c r="B42" s="32" t="s">
        <v>141</v>
      </c>
      <c r="C42" s="33" t="s">
        <v>144</v>
      </c>
      <c r="D42" s="32" t="s">
        <v>139</v>
      </c>
      <c r="E42" s="33" t="s">
        <v>1013</v>
      </c>
      <c r="F42" s="36">
        <v>1</v>
      </c>
      <c r="G42" s="36">
        <v>1</v>
      </c>
      <c r="H42" s="33" t="s">
        <v>397</v>
      </c>
      <c r="I42" s="36" t="s">
        <v>6</v>
      </c>
      <c r="J42" s="33" t="s">
        <v>1014</v>
      </c>
      <c r="K42" s="38">
        <f t="shared" si="5"/>
        <v>1</v>
      </c>
      <c r="L42" s="33"/>
      <c r="M42" s="36"/>
      <c r="N42" s="36"/>
      <c r="O42" s="33"/>
      <c r="P42" s="36"/>
      <c r="Q42" s="33"/>
      <c r="R42" s="38" t="str">
        <f t="shared" si="1"/>
        <v/>
      </c>
      <c r="S42" s="33"/>
      <c r="T42" s="36"/>
      <c r="U42" s="36"/>
      <c r="V42" s="33"/>
      <c r="W42" s="36"/>
      <c r="X42" s="33"/>
      <c r="Y42" s="38" t="str">
        <f t="shared" si="6"/>
        <v/>
      </c>
      <c r="Z42" s="33"/>
      <c r="AA42" s="36"/>
      <c r="AB42" s="36"/>
      <c r="AC42" s="33"/>
      <c r="AD42" s="36"/>
      <c r="AE42" s="33"/>
      <c r="AF42" s="34" t="str">
        <f t="shared" si="7"/>
        <v/>
      </c>
      <c r="AG42" s="40">
        <f t="shared" si="8"/>
        <v>1</v>
      </c>
      <c r="AH42" s="40" t="s">
        <v>341</v>
      </c>
    </row>
    <row r="43" spans="1:34" ht="74.400000000000006" customHeight="1" x14ac:dyDescent="0.3">
      <c r="A43" s="49" t="s">
        <v>148</v>
      </c>
      <c r="B43" s="43" t="s">
        <v>145</v>
      </c>
      <c r="C43" s="44" t="s">
        <v>149</v>
      </c>
      <c r="D43" s="43" t="s">
        <v>146</v>
      </c>
      <c r="E43" s="44" t="s">
        <v>150</v>
      </c>
      <c r="F43" s="45">
        <v>3</v>
      </c>
      <c r="G43" s="45">
        <v>3</v>
      </c>
      <c r="H43" s="44" t="s">
        <v>398</v>
      </c>
      <c r="I43" s="45" t="s">
        <v>6</v>
      </c>
      <c r="J43" s="44" t="s">
        <v>1015</v>
      </c>
      <c r="K43" s="46">
        <f t="shared" si="5"/>
        <v>1</v>
      </c>
      <c r="L43" s="44"/>
      <c r="M43" s="45"/>
      <c r="N43" s="45"/>
      <c r="O43" s="44"/>
      <c r="P43" s="45"/>
      <c r="Q43" s="44"/>
      <c r="R43" s="46" t="str">
        <f t="shared" si="1"/>
        <v/>
      </c>
      <c r="S43" s="44"/>
      <c r="T43" s="45"/>
      <c r="U43" s="45"/>
      <c r="V43" s="44"/>
      <c r="W43" s="45"/>
      <c r="X43" s="44"/>
      <c r="Y43" s="46" t="str">
        <f t="shared" si="6"/>
        <v/>
      </c>
      <c r="Z43" s="44"/>
      <c r="AA43" s="45"/>
      <c r="AB43" s="45"/>
      <c r="AC43" s="44"/>
      <c r="AD43" s="45"/>
      <c r="AE43" s="44"/>
      <c r="AF43" s="47" t="str">
        <f t="shared" si="7"/>
        <v/>
      </c>
      <c r="AG43" s="48">
        <f t="shared" si="8"/>
        <v>1</v>
      </c>
      <c r="AH43" s="48" t="s">
        <v>313</v>
      </c>
    </row>
    <row r="44" spans="1:34" ht="74.400000000000006" customHeight="1" x14ac:dyDescent="0.3">
      <c r="A44" s="37" t="s">
        <v>151</v>
      </c>
      <c r="B44" s="32" t="s">
        <v>145</v>
      </c>
      <c r="C44" s="33" t="s">
        <v>152</v>
      </c>
      <c r="D44" s="32" t="s">
        <v>146</v>
      </c>
      <c r="E44" s="33" t="s">
        <v>1016</v>
      </c>
      <c r="F44" s="36">
        <v>1</v>
      </c>
      <c r="G44" s="36">
        <v>1</v>
      </c>
      <c r="H44" s="33" t="s">
        <v>400</v>
      </c>
      <c r="I44" s="36" t="s">
        <v>6</v>
      </c>
      <c r="J44" s="33" t="s">
        <v>1017</v>
      </c>
      <c r="K44" s="38">
        <f t="shared" si="5"/>
        <v>1</v>
      </c>
      <c r="L44" s="33" t="s">
        <v>1018</v>
      </c>
      <c r="M44" s="36">
        <v>1</v>
      </c>
      <c r="N44" s="36">
        <v>1</v>
      </c>
      <c r="O44" s="33" t="s">
        <v>401</v>
      </c>
      <c r="P44" s="36" t="s">
        <v>6</v>
      </c>
      <c r="Q44" s="33" t="s">
        <v>1019</v>
      </c>
      <c r="R44" s="38">
        <f t="shared" si="1"/>
        <v>1</v>
      </c>
      <c r="S44" s="33"/>
      <c r="T44" s="36"/>
      <c r="U44" s="36"/>
      <c r="V44" s="33"/>
      <c r="W44" s="36"/>
      <c r="X44" s="33"/>
      <c r="Y44" s="38" t="str">
        <f t="shared" si="6"/>
        <v/>
      </c>
      <c r="Z44" s="33"/>
      <c r="AA44" s="36"/>
      <c r="AB44" s="36"/>
      <c r="AC44" s="33"/>
      <c r="AD44" s="36"/>
      <c r="AE44" s="33"/>
      <c r="AF44" s="34" t="str">
        <f t="shared" si="7"/>
        <v/>
      </c>
      <c r="AG44" s="40">
        <f t="shared" si="8"/>
        <v>2</v>
      </c>
      <c r="AH44" s="40" t="s">
        <v>343</v>
      </c>
    </row>
    <row r="45" spans="1:34" ht="74.400000000000006" customHeight="1" x14ac:dyDescent="0.3">
      <c r="A45" s="49" t="s">
        <v>153</v>
      </c>
      <c r="B45" s="43" t="s">
        <v>145</v>
      </c>
      <c r="C45" s="44" t="s">
        <v>154</v>
      </c>
      <c r="D45" s="43" t="s">
        <v>146</v>
      </c>
      <c r="E45" s="44" t="s">
        <v>1020</v>
      </c>
      <c r="F45" s="45">
        <v>1</v>
      </c>
      <c r="G45" s="45">
        <v>1</v>
      </c>
      <c r="H45" s="44" t="s">
        <v>402</v>
      </c>
      <c r="I45" s="45" t="s">
        <v>6</v>
      </c>
      <c r="J45" s="44" t="s">
        <v>1021</v>
      </c>
      <c r="K45" s="46">
        <f t="shared" si="5"/>
        <v>1</v>
      </c>
      <c r="L45" s="44" t="s">
        <v>155</v>
      </c>
      <c r="M45" s="45">
        <v>0</v>
      </c>
      <c r="N45" s="45">
        <v>0</v>
      </c>
      <c r="O45" s="44" t="s">
        <v>403</v>
      </c>
      <c r="P45" s="45" t="s">
        <v>8</v>
      </c>
      <c r="Q45" s="44" t="s">
        <v>1022</v>
      </c>
      <c r="R45" s="46" t="str">
        <f t="shared" si="1"/>
        <v/>
      </c>
      <c r="S45" s="44"/>
      <c r="T45" s="45"/>
      <c r="U45" s="45"/>
      <c r="V45" s="44"/>
      <c r="W45" s="45"/>
      <c r="X45" s="44"/>
      <c r="Y45" s="46" t="str">
        <f t="shared" si="6"/>
        <v/>
      </c>
      <c r="Z45" s="44"/>
      <c r="AA45" s="45"/>
      <c r="AB45" s="45"/>
      <c r="AC45" s="44"/>
      <c r="AD45" s="45"/>
      <c r="AE45" s="44"/>
      <c r="AF45" s="47" t="str">
        <f t="shared" si="7"/>
        <v/>
      </c>
      <c r="AG45" s="48">
        <f t="shared" si="8"/>
        <v>2</v>
      </c>
      <c r="AH45" s="48" t="s">
        <v>335</v>
      </c>
    </row>
    <row r="46" spans="1:34" ht="74.400000000000006" customHeight="1" x14ac:dyDescent="0.3">
      <c r="A46" s="37" t="s">
        <v>156</v>
      </c>
      <c r="B46" s="32" t="s">
        <v>145</v>
      </c>
      <c r="C46" s="33" t="s">
        <v>157</v>
      </c>
      <c r="D46" s="32" t="s">
        <v>147</v>
      </c>
      <c r="E46" s="33" t="s">
        <v>158</v>
      </c>
      <c r="F46" s="36">
        <v>0</v>
      </c>
      <c r="G46" s="36">
        <v>1</v>
      </c>
      <c r="H46" s="33" t="s">
        <v>405</v>
      </c>
      <c r="I46" s="36" t="s">
        <v>6</v>
      </c>
      <c r="J46" s="33" t="s">
        <v>1023</v>
      </c>
      <c r="K46" s="38" t="str">
        <f t="shared" si="5"/>
        <v/>
      </c>
      <c r="L46" s="33"/>
      <c r="M46" s="36"/>
      <c r="N46" s="36"/>
      <c r="O46" s="33"/>
      <c r="P46" s="36"/>
      <c r="Q46" s="33"/>
      <c r="R46" s="38" t="str">
        <f t="shared" si="1"/>
        <v/>
      </c>
      <c r="S46" s="33"/>
      <c r="T46" s="36"/>
      <c r="U46" s="36"/>
      <c r="V46" s="33"/>
      <c r="W46" s="36"/>
      <c r="X46" s="33"/>
      <c r="Y46" s="38" t="str">
        <f t="shared" si="6"/>
        <v/>
      </c>
      <c r="Z46" s="33"/>
      <c r="AA46" s="36"/>
      <c r="AB46" s="36"/>
      <c r="AC46" s="33"/>
      <c r="AD46" s="36"/>
      <c r="AE46" s="33"/>
      <c r="AF46" s="34" t="str">
        <f t="shared" si="7"/>
        <v/>
      </c>
      <c r="AG46" s="40">
        <f t="shared" si="8"/>
        <v>1</v>
      </c>
      <c r="AH46" s="40" t="s">
        <v>313</v>
      </c>
    </row>
    <row r="47" spans="1:34" ht="74.400000000000006" customHeight="1" x14ac:dyDescent="0.3">
      <c r="A47" s="49" t="s">
        <v>159</v>
      </c>
      <c r="B47" s="43" t="s">
        <v>145</v>
      </c>
      <c r="C47" s="44" t="s">
        <v>160</v>
      </c>
      <c r="D47" s="43" t="s">
        <v>146</v>
      </c>
      <c r="E47" s="44" t="s">
        <v>161</v>
      </c>
      <c r="F47" s="45">
        <v>3</v>
      </c>
      <c r="G47" s="45">
        <v>3</v>
      </c>
      <c r="H47" s="44" t="s">
        <v>406</v>
      </c>
      <c r="I47" s="45" t="s">
        <v>6</v>
      </c>
      <c r="J47" s="44" t="s">
        <v>1024</v>
      </c>
      <c r="K47" s="46">
        <f t="shared" si="5"/>
        <v>1</v>
      </c>
      <c r="L47" s="44"/>
      <c r="M47" s="45"/>
      <c r="N47" s="45"/>
      <c r="O47" s="44"/>
      <c r="P47" s="45"/>
      <c r="Q47" s="44"/>
      <c r="R47" s="46" t="str">
        <f t="shared" si="1"/>
        <v/>
      </c>
      <c r="S47" s="44"/>
      <c r="T47" s="45"/>
      <c r="U47" s="45"/>
      <c r="V47" s="44"/>
      <c r="W47" s="45"/>
      <c r="X47" s="44"/>
      <c r="Y47" s="46" t="str">
        <f t="shared" si="6"/>
        <v/>
      </c>
      <c r="Z47" s="44"/>
      <c r="AA47" s="45"/>
      <c r="AB47" s="45"/>
      <c r="AC47" s="44"/>
      <c r="AD47" s="45"/>
      <c r="AE47" s="44"/>
      <c r="AF47" s="47" t="str">
        <f t="shared" si="7"/>
        <v/>
      </c>
      <c r="AG47" s="48">
        <f t="shared" si="8"/>
        <v>1</v>
      </c>
      <c r="AH47" s="48" t="s">
        <v>341</v>
      </c>
    </row>
    <row r="48" spans="1:34" ht="74.400000000000006" customHeight="1" x14ac:dyDescent="0.3">
      <c r="A48" s="37" t="s">
        <v>162</v>
      </c>
      <c r="B48" s="32" t="s">
        <v>145</v>
      </c>
      <c r="C48" s="33" t="s">
        <v>163</v>
      </c>
      <c r="D48" s="32" t="s">
        <v>146</v>
      </c>
      <c r="E48" s="33" t="s">
        <v>164</v>
      </c>
      <c r="F48" s="36">
        <v>1</v>
      </c>
      <c r="G48" s="36">
        <v>1</v>
      </c>
      <c r="H48" s="33" t="s">
        <v>407</v>
      </c>
      <c r="I48" s="36" t="s">
        <v>6</v>
      </c>
      <c r="J48" s="33" t="s">
        <v>1025</v>
      </c>
      <c r="K48" s="38">
        <f t="shared" si="5"/>
        <v>1</v>
      </c>
      <c r="L48" s="33" t="s">
        <v>165</v>
      </c>
      <c r="M48" s="36">
        <v>3</v>
      </c>
      <c r="N48" s="36">
        <v>3</v>
      </c>
      <c r="O48" s="33" t="s">
        <v>408</v>
      </c>
      <c r="P48" s="36" t="s">
        <v>6</v>
      </c>
      <c r="Q48" s="33" t="s">
        <v>1026</v>
      </c>
      <c r="R48" s="38">
        <f t="shared" si="1"/>
        <v>1</v>
      </c>
      <c r="S48" s="33"/>
      <c r="T48" s="36"/>
      <c r="U48" s="36"/>
      <c r="V48" s="33"/>
      <c r="W48" s="36"/>
      <c r="X48" s="33"/>
      <c r="Y48" s="38" t="str">
        <f t="shared" si="6"/>
        <v/>
      </c>
      <c r="Z48" s="33"/>
      <c r="AA48" s="36"/>
      <c r="AB48" s="36"/>
      <c r="AC48" s="33"/>
      <c r="AD48" s="36"/>
      <c r="AE48" s="33"/>
      <c r="AF48" s="34" t="str">
        <f t="shared" si="7"/>
        <v/>
      </c>
      <c r="AG48" s="40">
        <f t="shared" si="8"/>
        <v>2</v>
      </c>
      <c r="AH48" s="40" t="s">
        <v>335</v>
      </c>
    </row>
    <row r="49" spans="1:34" ht="74.400000000000006" customHeight="1" x14ac:dyDescent="0.3">
      <c r="A49" s="49" t="s">
        <v>166</v>
      </c>
      <c r="B49" s="43" t="s">
        <v>145</v>
      </c>
      <c r="C49" s="44" t="s">
        <v>167</v>
      </c>
      <c r="D49" s="43" t="s">
        <v>146</v>
      </c>
      <c r="E49" s="44" t="s">
        <v>168</v>
      </c>
      <c r="F49" s="45">
        <v>3</v>
      </c>
      <c r="G49" s="45">
        <v>3</v>
      </c>
      <c r="H49" s="44" t="s">
        <v>409</v>
      </c>
      <c r="I49" s="45" t="s">
        <v>6</v>
      </c>
      <c r="J49" s="44" t="s">
        <v>1027</v>
      </c>
      <c r="K49" s="46">
        <f t="shared" si="5"/>
        <v>1</v>
      </c>
      <c r="L49" s="44"/>
      <c r="M49" s="45"/>
      <c r="N49" s="45"/>
      <c r="O49" s="44"/>
      <c r="P49" s="45"/>
      <c r="Q49" s="44"/>
      <c r="R49" s="46"/>
      <c r="S49" s="44"/>
      <c r="T49" s="45"/>
      <c r="U49" s="45"/>
      <c r="V49" s="44"/>
      <c r="W49" s="45"/>
      <c r="X49" s="44"/>
      <c r="Y49" s="46" t="str">
        <f t="shared" si="6"/>
        <v/>
      </c>
      <c r="Z49" s="44"/>
      <c r="AA49" s="45"/>
      <c r="AB49" s="45"/>
      <c r="AC49" s="44"/>
      <c r="AD49" s="45"/>
      <c r="AE49" s="44"/>
      <c r="AF49" s="47" t="str">
        <f t="shared" si="7"/>
        <v/>
      </c>
      <c r="AG49" s="48">
        <f t="shared" si="8"/>
        <v>1</v>
      </c>
      <c r="AH49" s="48" t="s">
        <v>335</v>
      </c>
    </row>
    <row r="50" spans="1:34" ht="74.400000000000006" customHeight="1" x14ac:dyDescent="0.3">
      <c r="A50" s="37" t="s">
        <v>169</v>
      </c>
      <c r="B50" s="32" t="s">
        <v>145</v>
      </c>
      <c r="C50" s="33" t="s">
        <v>170</v>
      </c>
      <c r="D50" s="32" t="s">
        <v>146</v>
      </c>
      <c r="E50" s="33" t="s">
        <v>171</v>
      </c>
      <c r="F50" s="36">
        <v>1</v>
      </c>
      <c r="G50" s="36">
        <v>1</v>
      </c>
      <c r="H50" s="33" t="s">
        <v>410</v>
      </c>
      <c r="I50" s="36" t="s">
        <v>6</v>
      </c>
      <c r="J50" s="33" t="s">
        <v>1028</v>
      </c>
      <c r="K50" s="38">
        <f t="shared" si="5"/>
        <v>1</v>
      </c>
      <c r="L50" s="33" t="s">
        <v>172</v>
      </c>
      <c r="M50" s="36">
        <v>1</v>
      </c>
      <c r="N50" s="36">
        <v>3</v>
      </c>
      <c r="O50" s="33" t="s">
        <v>411</v>
      </c>
      <c r="P50" s="36" t="s">
        <v>6</v>
      </c>
      <c r="Q50" s="33" t="s">
        <v>1029</v>
      </c>
      <c r="R50" s="38">
        <f t="shared" ref="R50:R74" si="9">IFERROR(IF(M50=0,"",IF((N50/M50)&gt;1,1,(N50/M50))),"")</f>
        <v>1</v>
      </c>
      <c r="S50" s="33" t="s">
        <v>173</v>
      </c>
      <c r="T50" s="36">
        <v>1</v>
      </c>
      <c r="U50" s="36">
        <v>1</v>
      </c>
      <c r="V50" s="33" t="s">
        <v>412</v>
      </c>
      <c r="W50" s="36" t="s">
        <v>6</v>
      </c>
      <c r="X50" s="33" t="s">
        <v>1030</v>
      </c>
      <c r="Y50" s="38">
        <f t="shared" si="6"/>
        <v>1</v>
      </c>
      <c r="Z50" s="33"/>
      <c r="AA50" s="36"/>
      <c r="AB50" s="36"/>
      <c r="AC50" s="33"/>
      <c r="AD50" s="36"/>
      <c r="AE50" s="33"/>
      <c r="AF50" s="34" t="str">
        <f t="shared" si="7"/>
        <v/>
      </c>
      <c r="AG50" s="40">
        <f t="shared" si="8"/>
        <v>3</v>
      </c>
      <c r="AH50" s="40" t="s">
        <v>341</v>
      </c>
    </row>
    <row r="51" spans="1:34" ht="74.400000000000006" customHeight="1" x14ac:dyDescent="0.3">
      <c r="A51" s="49" t="s">
        <v>178</v>
      </c>
      <c r="B51" s="43" t="s">
        <v>174</v>
      </c>
      <c r="C51" s="44" t="s">
        <v>179</v>
      </c>
      <c r="D51" s="43" t="s">
        <v>177</v>
      </c>
      <c r="E51" s="44" t="s">
        <v>1031</v>
      </c>
      <c r="F51" s="45">
        <v>3</v>
      </c>
      <c r="G51" s="45">
        <v>3</v>
      </c>
      <c r="H51" s="44" t="s">
        <v>413</v>
      </c>
      <c r="I51" s="45" t="s">
        <v>6</v>
      </c>
      <c r="J51" s="44" t="s">
        <v>1032</v>
      </c>
      <c r="K51" s="46">
        <f t="shared" si="5"/>
        <v>1</v>
      </c>
      <c r="L51" s="44"/>
      <c r="M51" s="45"/>
      <c r="N51" s="45"/>
      <c r="O51" s="44"/>
      <c r="P51" s="45"/>
      <c r="Q51" s="44"/>
      <c r="R51" s="46" t="str">
        <f t="shared" si="9"/>
        <v/>
      </c>
      <c r="S51" s="44"/>
      <c r="T51" s="45"/>
      <c r="U51" s="45"/>
      <c r="V51" s="44"/>
      <c r="W51" s="45"/>
      <c r="X51" s="44"/>
      <c r="Y51" s="46" t="str">
        <f t="shared" si="6"/>
        <v/>
      </c>
      <c r="Z51" s="44"/>
      <c r="AA51" s="45"/>
      <c r="AB51" s="45"/>
      <c r="AC51" s="44"/>
      <c r="AD51" s="45"/>
      <c r="AE51" s="44"/>
      <c r="AF51" s="47" t="str">
        <f t="shared" si="7"/>
        <v/>
      </c>
      <c r="AG51" s="48">
        <f t="shared" si="8"/>
        <v>1</v>
      </c>
      <c r="AH51" s="48" t="s">
        <v>313</v>
      </c>
    </row>
    <row r="52" spans="1:34" ht="74.400000000000006" customHeight="1" x14ac:dyDescent="0.3">
      <c r="A52" s="37" t="s">
        <v>180</v>
      </c>
      <c r="B52" s="32" t="s">
        <v>174</v>
      </c>
      <c r="C52" s="33" t="s">
        <v>181</v>
      </c>
      <c r="D52" s="32" t="s">
        <v>175</v>
      </c>
      <c r="E52" s="33" t="s">
        <v>1033</v>
      </c>
      <c r="F52" s="36">
        <v>3</v>
      </c>
      <c r="G52" s="36">
        <v>3</v>
      </c>
      <c r="H52" s="33" t="s">
        <v>414</v>
      </c>
      <c r="I52" s="36" t="s">
        <v>6</v>
      </c>
      <c r="J52" s="33" t="s">
        <v>1034</v>
      </c>
      <c r="K52" s="38">
        <f t="shared" si="5"/>
        <v>1</v>
      </c>
      <c r="L52" s="33"/>
      <c r="M52" s="36"/>
      <c r="N52" s="36"/>
      <c r="O52" s="33"/>
      <c r="P52" s="36"/>
      <c r="Q52" s="33"/>
      <c r="R52" s="38" t="str">
        <f t="shared" si="9"/>
        <v/>
      </c>
      <c r="S52" s="33"/>
      <c r="T52" s="36"/>
      <c r="U52" s="36"/>
      <c r="V52" s="33"/>
      <c r="W52" s="36"/>
      <c r="X52" s="33"/>
      <c r="Y52" s="38" t="str">
        <f t="shared" si="6"/>
        <v/>
      </c>
      <c r="Z52" s="33"/>
      <c r="AA52" s="36"/>
      <c r="AB52" s="36"/>
      <c r="AC52" s="33"/>
      <c r="AD52" s="36"/>
      <c r="AE52" s="33"/>
      <c r="AF52" s="34" t="str">
        <f t="shared" si="7"/>
        <v/>
      </c>
      <c r="AG52" s="40">
        <f t="shared" si="8"/>
        <v>1</v>
      </c>
      <c r="AH52" s="40" t="s">
        <v>313</v>
      </c>
    </row>
    <row r="53" spans="1:34" ht="74.400000000000006" customHeight="1" x14ac:dyDescent="0.3">
      <c r="A53" s="49" t="s">
        <v>182</v>
      </c>
      <c r="B53" s="43" t="s">
        <v>174</v>
      </c>
      <c r="C53" s="44" t="s">
        <v>183</v>
      </c>
      <c r="D53" s="43" t="s">
        <v>176</v>
      </c>
      <c r="E53" s="44" t="s">
        <v>1035</v>
      </c>
      <c r="F53" s="45">
        <v>3</v>
      </c>
      <c r="G53" s="45">
        <v>3</v>
      </c>
      <c r="H53" s="44" t="s">
        <v>415</v>
      </c>
      <c r="I53" s="45" t="s">
        <v>6</v>
      </c>
      <c r="J53" s="44" t="s">
        <v>1036</v>
      </c>
      <c r="K53" s="46">
        <f t="shared" si="5"/>
        <v>1</v>
      </c>
      <c r="L53" s="44"/>
      <c r="M53" s="45"/>
      <c r="N53" s="45"/>
      <c r="O53" s="44"/>
      <c r="P53" s="45"/>
      <c r="Q53" s="44"/>
      <c r="R53" s="46" t="str">
        <f t="shared" si="9"/>
        <v/>
      </c>
      <c r="S53" s="44"/>
      <c r="T53" s="45"/>
      <c r="U53" s="45"/>
      <c r="V53" s="44"/>
      <c r="W53" s="45"/>
      <c r="X53" s="44"/>
      <c r="Y53" s="46" t="str">
        <f t="shared" si="6"/>
        <v/>
      </c>
      <c r="Z53" s="44"/>
      <c r="AA53" s="45"/>
      <c r="AB53" s="45"/>
      <c r="AC53" s="44"/>
      <c r="AD53" s="45"/>
      <c r="AE53" s="44"/>
      <c r="AF53" s="47" t="str">
        <f t="shared" si="7"/>
        <v/>
      </c>
      <c r="AG53" s="48">
        <f t="shared" si="8"/>
        <v>1</v>
      </c>
      <c r="AH53" s="48" t="s">
        <v>313</v>
      </c>
    </row>
    <row r="54" spans="1:34" ht="74.400000000000006" customHeight="1" x14ac:dyDescent="0.3">
      <c r="A54" s="37" t="s">
        <v>184</v>
      </c>
      <c r="B54" s="32" t="s">
        <v>174</v>
      </c>
      <c r="C54" s="33" t="s">
        <v>185</v>
      </c>
      <c r="D54" s="32" t="s">
        <v>7</v>
      </c>
      <c r="E54" s="33" t="s">
        <v>186</v>
      </c>
      <c r="F54" s="36">
        <v>0</v>
      </c>
      <c r="G54" s="36">
        <v>0</v>
      </c>
      <c r="H54" s="33" t="s">
        <v>416</v>
      </c>
      <c r="I54" s="36" t="s">
        <v>8</v>
      </c>
      <c r="J54" s="33" t="s">
        <v>1037</v>
      </c>
      <c r="K54" s="38" t="str">
        <f t="shared" si="5"/>
        <v/>
      </c>
      <c r="L54" s="33" t="s">
        <v>187</v>
      </c>
      <c r="M54" s="36">
        <v>3</v>
      </c>
      <c r="N54" s="36">
        <v>3</v>
      </c>
      <c r="O54" s="33" t="s">
        <v>417</v>
      </c>
      <c r="P54" s="36" t="s">
        <v>6</v>
      </c>
      <c r="Q54" s="33" t="s">
        <v>1038</v>
      </c>
      <c r="R54" s="38">
        <f t="shared" si="9"/>
        <v>1</v>
      </c>
      <c r="S54" s="33" t="s">
        <v>188</v>
      </c>
      <c r="T54" s="36">
        <v>0</v>
      </c>
      <c r="U54" s="36">
        <v>0</v>
      </c>
      <c r="V54" s="33" t="s">
        <v>418</v>
      </c>
      <c r="W54" s="36" t="s">
        <v>8</v>
      </c>
      <c r="X54" s="33" t="s">
        <v>1037</v>
      </c>
      <c r="Y54" s="38" t="str">
        <f t="shared" si="6"/>
        <v/>
      </c>
      <c r="Z54" s="33"/>
      <c r="AA54" s="36"/>
      <c r="AB54" s="36"/>
      <c r="AC54" s="33"/>
      <c r="AD54" s="36"/>
      <c r="AE54" s="33"/>
      <c r="AF54" s="34" t="str">
        <f t="shared" si="7"/>
        <v/>
      </c>
      <c r="AG54" s="40">
        <f t="shared" si="8"/>
        <v>3</v>
      </c>
      <c r="AH54" s="40" t="s">
        <v>343</v>
      </c>
    </row>
    <row r="55" spans="1:34" ht="74.400000000000006" customHeight="1" x14ac:dyDescent="0.3">
      <c r="A55" s="49" t="s">
        <v>189</v>
      </c>
      <c r="B55" s="43" t="s">
        <v>190</v>
      </c>
      <c r="C55" s="44" t="s">
        <v>191</v>
      </c>
      <c r="D55" s="43" t="s">
        <v>10</v>
      </c>
      <c r="E55" s="44" t="s">
        <v>1039</v>
      </c>
      <c r="F55" s="45">
        <v>1</v>
      </c>
      <c r="G55" s="45">
        <v>1</v>
      </c>
      <c r="H55" s="44" t="s">
        <v>419</v>
      </c>
      <c r="I55" s="45" t="s">
        <v>6</v>
      </c>
      <c r="J55" s="44" t="s">
        <v>1040</v>
      </c>
      <c r="K55" s="46">
        <f t="shared" si="5"/>
        <v>1</v>
      </c>
      <c r="L55" s="44"/>
      <c r="M55" s="45"/>
      <c r="N55" s="45"/>
      <c r="O55" s="44"/>
      <c r="P55" s="45"/>
      <c r="Q55" s="44"/>
      <c r="R55" s="46" t="str">
        <f t="shared" si="9"/>
        <v/>
      </c>
      <c r="S55" s="44"/>
      <c r="T55" s="45"/>
      <c r="U55" s="45"/>
      <c r="V55" s="44"/>
      <c r="W55" s="45"/>
      <c r="X55" s="44"/>
      <c r="Y55" s="46" t="str">
        <f t="shared" si="6"/>
        <v/>
      </c>
      <c r="Z55" s="44"/>
      <c r="AA55" s="45"/>
      <c r="AB55" s="45"/>
      <c r="AC55" s="44"/>
      <c r="AD55" s="45"/>
      <c r="AE55" s="44"/>
      <c r="AF55" s="47" t="str">
        <f t="shared" si="7"/>
        <v/>
      </c>
      <c r="AG55" s="48">
        <f t="shared" si="8"/>
        <v>1</v>
      </c>
      <c r="AH55" s="48" t="s">
        <v>341</v>
      </c>
    </row>
    <row r="56" spans="1:34" ht="74.400000000000006" customHeight="1" x14ac:dyDescent="0.3">
      <c r="A56" s="37" t="s">
        <v>192</v>
      </c>
      <c r="B56" s="32" t="s">
        <v>190</v>
      </c>
      <c r="C56" s="33" t="s">
        <v>193</v>
      </c>
      <c r="D56" s="32" t="s">
        <v>10</v>
      </c>
      <c r="E56" s="33" t="s">
        <v>1039</v>
      </c>
      <c r="F56" s="36">
        <v>1</v>
      </c>
      <c r="G56" s="36">
        <v>1</v>
      </c>
      <c r="H56" s="33" t="s">
        <v>419</v>
      </c>
      <c r="I56" s="36" t="s">
        <v>6</v>
      </c>
      <c r="J56" s="33" t="s">
        <v>1040</v>
      </c>
      <c r="K56" s="38">
        <f t="shared" si="5"/>
        <v>1</v>
      </c>
      <c r="L56" s="33"/>
      <c r="M56" s="36"/>
      <c r="N56" s="36"/>
      <c r="O56" s="33"/>
      <c r="P56" s="36"/>
      <c r="Q56" s="33"/>
      <c r="R56" s="38" t="str">
        <f t="shared" si="9"/>
        <v/>
      </c>
      <c r="S56" s="33"/>
      <c r="T56" s="36"/>
      <c r="U56" s="36"/>
      <c r="V56" s="33"/>
      <c r="W56" s="36"/>
      <c r="X56" s="33"/>
      <c r="Y56" s="38" t="str">
        <f t="shared" si="6"/>
        <v/>
      </c>
      <c r="Z56" s="33"/>
      <c r="AA56" s="36"/>
      <c r="AB56" s="36"/>
      <c r="AC56" s="33"/>
      <c r="AD56" s="36"/>
      <c r="AE56" s="33"/>
      <c r="AF56" s="34" t="str">
        <f t="shared" si="7"/>
        <v/>
      </c>
      <c r="AG56" s="40">
        <f t="shared" si="8"/>
        <v>1</v>
      </c>
      <c r="AH56" s="40" t="s">
        <v>341</v>
      </c>
    </row>
    <row r="57" spans="1:34" ht="74.400000000000006" customHeight="1" x14ac:dyDescent="0.3">
      <c r="A57" s="49" t="s">
        <v>195</v>
      </c>
      <c r="B57" s="43" t="s">
        <v>194</v>
      </c>
      <c r="C57" s="44" t="s">
        <v>196</v>
      </c>
      <c r="D57" s="43" t="s">
        <v>197</v>
      </c>
      <c r="E57" s="44" t="s">
        <v>1041</v>
      </c>
      <c r="F57" s="45">
        <v>1</v>
      </c>
      <c r="G57" s="45">
        <v>13</v>
      </c>
      <c r="H57" s="44" t="s">
        <v>420</v>
      </c>
      <c r="I57" s="45" t="s">
        <v>6</v>
      </c>
      <c r="J57" s="44" t="s">
        <v>1042</v>
      </c>
      <c r="K57" s="46">
        <f t="shared" si="5"/>
        <v>1</v>
      </c>
      <c r="L57" s="44" t="s">
        <v>1043</v>
      </c>
      <c r="M57" s="45">
        <v>1</v>
      </c>
      <c r="N57" s="45">
        <v>1</v>
      </c>
      <c r="O57" s="44" t="s">
        <v>421</v>
      </c>
      <c r="P57" s="45" t="s">
        <v>6</v>
      </c>
      <c r="Q57" s="44" t="s">
        <v>1044</v>
      </c>
      <c r="R57" s="46">
        <f t="shared" si="9"/>
        <v>1</v>
      </c>
      <c r="S57" s="44"/>
      <c r="T57" s="45"/>
      <c r="U57" s="45"/>
      <c r="V57" s="44"/>
      <c r="W57" s="45"/>
      <c r="X57" s="44"/>
      <c r="Y57" s="46" t="str">
        <f t="shared" si="6"/>
        <v/>
      </c>
      <c r="Z57" s="44"/>
      <c r="AA57" s="45"/>
      <c r="AB57" s="45"/>
      <c r="AC57" s="44"/>
      <c r="AD57" s="45"/>
      <c r="AE57" s="44"/>
      <c r="AF57" s="47" t="str">
        <f t="shared" si="7"/>
        <v/>
      </c>
      <c r="AG57" s="48">
        <f t="shared" si="8"/>
        <v>2</v>
      </c>
      <c r="AH57" s="48" t="s">
        <v>335</v>
      </c>
    </row>
    <row r="58" spans="1:34" ht="74.400000000000006" customHeight="1" x14ac:dyDescent="0.3">
      <c r="A58" s="37" t="s">
        <v>198</v>
      </c>
      <c r="B58" s="32" t="s">
        <v>194</v>
      </c>
      <c r="C58" s="33" t="s">
        <v>199</v>
      </c>
      <c r="D58" s="32" t="s">
        <v>197</v>
      </c>
      <c r="E58" s="33" t="s">
        <v>1041</v>
      </c>
      <c r="F58" s="36">
        <v>1</v>
      </c>
      <c r="G58" s="36">
        <v>13</v>
      </c>
      <c r="H58" s="33" t="s">
        <v>420</v>
      </c>
      <c r="I58" s="36" t="s">
        <v>6</v>
      </c>
      <c r="J58" s="33" t="s">
        <v>1045</v>
      </c>
      <c r="K58" s="38">
        <f t="shared" si="5"/>
        <v>1</v>
      </c>
      <c r="L58" s="33" t="s">
        <v>1046</v>
      </c>
      <c r="M58" s="36">
        <v>13</v>
      </c>
      <c r="N58" s="36">
        <v>13</v>
      </c>
      <c r="O58" s="33" t="s">
        <v>422</v>
      </c>
      <c r="P58" s="36" t="s">
        <v>6</v>
      </c>
      <c r="Q58" s="33" t="s">
        <v>1047</v>
      </c>
      <c r="R58" s="38">
        <f t="shared" si="9"/>
        <v>1</v>
      </c>
      <c r="S58" s="33"/>
      <c r="T58" s="36"/>
      <c r="U58" s="36"/>
      <c r="V58" s="33"/>
      <c r="W58" s="36"/>
      <c r="X58" s="33"/>
      <c r="Y58" s="38" t="str">
        <f t="shared" si="6"/>
        <v/>
      </c>
      <c r="Z58" s="33"/>
      <c r="AA58" s="36"/>
      <c r="AB58" s="36"/>
      <c r="AC58" s="33"/>
      <c r="AD58" s="36"/>
      <c r="AE58" s="33"/>
      <c r="AF58" s="34" t="str">
        <f t="shared" si="7"/>
        <v/>
      </c>
      <c r="AG58" s="40">
        <f t="shared" si="8"/>
        <v>2</v>
      </c>
      <c r="AH58" s="40" t="s">
        <v>335</v>
      </c>
    </row>
    <row r="59" spans="1:34" ht="74.400000000000006" customHeight="1" x14ac:dyDescent="0.3">
      <c r="A59" s="49" t="s">
        <v>200</v>
      </c>
      <c r="B59" s="43" t="s">
        <v>194</v>
      </c>
      <c r="C59" s="44" t="s">
        <v>201</v>
      </c>
      <c r="D59" s="43" t="s">
        <v>197</v>
      </c>
      <c r="E59" s="44" t="s">
        <v>202</v>
      </c>
      <c r="F59" s="45">
        <v>3</v>
      </c>
      <c r="G59" s="45">
        <v>3</v>
      </c>
      <c r="H59" s="44" t="s">
        <v>423</v>
      </c>
      <c r="I59" s="45" t="s">
        <v>6</v>
      </c>
      <c r="J59" s="44" t="s">
        <v>1048</v>
      </c>
      <c r="K59" s="46">
        <f t="shared" si="5"/>
        <v>1</v>
      </c>
      <c r="L59" s="44" t="s">
        <v>203</v>
      </c>
      <c r="M59" s="45">
        <v>3</v>
      </c>
      <c r="N59" s="45">
        <v>3</v>
      </c>
      <c r="O59" s="44" t="s">
        <v>424</v>
      </c>
      <c r="P59" s="45" t="s">
        <v>6</v>
      </c>
      <c r="Q59" s="44" t="s">
        <v>1049</v>
      </c>
      <c r="R59" s="46">
        <f t="shared" si="9"/>
        <v>1</v>
      </c>
      <c r="S59" s="44"/>
      <c r="T59" s="45"/>
      <c r="U59" s="45"/>
      <c r="V59" s="44"/>
      <c r="W59" s="45"/>
      <c r="X59" s="44"/>
      <c r="Y59" s="46" t="str">
        <f t="shared" si="6"/>
        <v/>
      </c>
      <c r="Z59" s="44"/>
      <c r="AA59" s="45"/>
      <c r="AB59" s="45"/>
      <c r="AC59" s="44"/>
      <c r="AD59" s="45"/>
      <c r="AE59" s="44"/>
      <c r="AF59" s="47" t="str">
        <f t="shared" si="7"/>
        <v/>
      </c>
      <c r="AG59" s="48">
        <f t="shared" si="8"/>
        <v>2</v>
      </c>
      <c r="AH59" s="48" t="s">
        <v>425</v>
      </c>
    </row>
    <row r="60" spans="1:34" ht="74.400000000000006" customHeight="1" x14ac:dyDescent="0.3">
      <c r="A60" s="37" t="s">
        <v>207</v>
      </c>
      <c r="B60" s="32" t="s">
        <v>204</v>
      </c>
      <c r="C60" s="33" t="s">
        <v>208</v>
      </c>
      <c r="D60" s="32" t="s">
        <v>205</v>
      </c>
      <c r="E60" s="33" t="s">
        <v>209</v>
      </c>
      <c r="F60" s="36">
        <v>3</v>
      </c>
      <c r="G60" s="36">
        <v>3</v>
      </c>
      <c r="H60" s="33" t="s">
        <v>426</v>
      </c>
      <c r="I60" s="36" t="s">
        <v>11</v>
      </c>
      <c r="J60" s="33" t="s">
        <v>1050</v>
      </c>
      <c r="K60" s="38">
        <f t="shared" si="5"/>
        <v>1</v>
      </c>
      <c r="L60" s="33" t="s">
        <v>210</v>
      </c>
      <c r="M60" s="36">
        <v>3</v>
      </c>
      <c r="N60" s="36">
        <v>3</v>
      </c>
      <c r="O60" s="33" t="s">
        <v>427</v>
      </c>
      <c r="P60" s="36" t="s">
        <v>6</v>
      </c>
      <c r="Q60" s="33" t="s">
        <v>1051</v>
      </c>
      <c r="R60" s="38">
        <f t="shared" si="9"/>
        <v>1</v>
      </c>
      <c r="S60" s="33"/>
      <c r="T60" s="36"/>
      <c r="U60" s="36"/>
      <c r="V60" s="33"/>
      <c r="W60" s="36"/>
      <c r="X60" s="33"/>
      <c r="Y60" s="38" t="str">
        <f t="shared" si="6"/>
        <v/>
      </c>
      <c r="Z60" s="33"/>
      <c r="AA60" s="36"/>
      <c r="AB60" s="36"/>
      <c r="AC60" s="33"/>
      <c r="AD60" s="36"/>
      <c r="AE60" s="33"/>
      <c r="AF60" s="34" t="str">
        <f t="shared" si="7"/>
        <v/>
      </c>
      <c r="AG60" s="40">
        <f t="shared" si="8"/>
        <v>2</v>
      </c>
      <c r="AH60" s="40" t="s">
        <v>341</v>
      </c>
    </row>
    <row r="61" spans="1:34" ht="74.400000000000006" customHeight="1" x14ac:dyDescent="0.3">
      <c r="A61" s="49" t="s">
        <v>211</v>
      </c>
      <c r="B61" s="43" t="s">
        <v>204</v>
      </c>
      <c r="C61" s="44" t="s">
        <v>212</v>
      </c>
      <c r="D61" s="43" t="s">
        <v>206</v>
      </c>
      <c r="E61" s="44" t="s">
        <v>1052</v>
      </c>
      <c r="F61" s="45">
        <v>1</v>
      </c>
      <c r="G61" s="45">
        <v>1</v>
      </c>
      <c r="H61" s="44" t="s">
        <v>428</v>
      </c>
      <c r="I61" s="45" t="s">
        <v>11</v>
      </c>
      <c r="J61" s="44" t="s">
        <v>1053</v>
      </c>
      <c r="K61" s="46">
        <f t="shared" si="5"/>
        <v>1</v>
      </c>
      <c r="L61" s="44"/>
      <c r="M61" s="45"/>
      <c r="N61" s="45"/>
      <c r="O61" s="44"/>
      <c r="P61" s="45"/>
      <c r="Q61" s="44"/>
      <c r="R61" s="46" t="str">
        <f t="shared" si="9"/>
        <v/>
      </c>
      <c r="S61" s="44"/>
      <c r="T61" s="45"/>
      <c r="U61" s="45"/>
      <c r="V61" s="44"/>
      <c r="W61" s="45"/>
      <c r="X61" s="44"/>
      <c r="Y61" s="46" t="str">
        <f t="shared" si="6"/>
        <v/>
      </c>
      <c r="Z61" s="44"/>
      <c r="AA61" s="45"/>
      <c r="AB61" s="45"/>
      <c r="AC61" s="44"/>
      <c r="AD61" s="45"/>
      <c r="AE61" s="44"/>
      <c r="AF61" s="47" t="str">
        <f t="shared" si="7"/>
        <v/>
      </c>
      <c r="AG61" s="48">
        <f t="shared" si="8"/>
        <v>1</v>
      </c>
      <c r="AH61" s="48" t="s">
        <v>343</v>
      </c>
    </row>
    <row r="62" spans="1:34" ht="90.6" customHeight="1" x14ac:dyDescent="0.3">
      <c r="A62" s="37" t="s">
        <v>213</v>
      </c>
      <c r="B62" s="32" t="s">
        <v>204</v>
      </c>
      <c r="C62" s="33" t="s">
        <v>214</v>
      </c>
      <c r="D62" s="32" t="s">
        <v>206</v>
      </c>
      <c r="E62" s="33" t="s">
        <v>215</v>
      </c>
      <c r="F62" s="36">
        <v>3</v>
      </c>
      <c r="G62" s="36">
        <v>3</v>
      </c>
      <c r="H62" s="33" t="s">
        <v>429</v>
      </c>
      <c r="I62" s="36" t="s">
        <v>11</v>
      </c>
      <c r="J62" s="33" t="s">
        <v>1054</v>
      </c>
      <c r="K62" s="38">
        <f t="shared" si="5"/>
        <v>1</v>
      </c>
      <c r="L62" s="33" t="s">
        <v>1055</v>
      </c>
      <c r="M62" s="36">
        <v>0</v>
      </c>
      <c r="N62" s="36">
        <v>0</v>
      </c>
      <c r="O62" s="33" t="s">
        <v>430</v>
      </c>
      <c r="P62" s="36"/>
      <c r="Q62" s="33"/>
      <c r="R62" s="38" t="str">
        <f t="shared" si="9"/>
        <v/>
      </c>
      <c r="S62" s="33" t="s">
        <v>1056</v>
      </c>
      <c r="T62" s="36">
        <v>3</v>
      </c>
      <c r="U62" s="36">
        <v>3</v>
      </c>
      <c r="V62" s="33" t="s">
        <v>431</v>
      </c>
      <c r="W62" s="36" t="s">
        <v>6</v>
      </c>
      <c r="X62" s="33"/>
      <c r="Y62" s="38">
        <f t="shared" si="6"/>
        <v>1</v>
      </c>
      <c r="Z62" s="33"/>
      <c r="AA62" s="36"/>
      <c r="AB62" s="36"/>
      <c r="AC62" s="33"/>
      <c r="AD62" s="36"/>
      <c r="AE62" s="33"/>
      <c r="AF62" s="34" t="str">
        <f t="shared" si="7"/>
        <v/>
      </c>
      <c r="AG62" s="40">
        <f t="shared" si="8"/>
        <v>3</v>
      </c>
      <c r="AH62" s="40" t="s">
        <v>343</v>
      </c>
    </row>
    <row r="63" spans="1:34" ht="74.400000000000006" customHeight="1" x14ac:dyDescent="0.3">
      <c r="A63" s="49" t="s">
        <v>218</v>
      </c>
      <c r="B63" s="43" t="s">
        <v>216</v>
      </c>
      <c r="C63" s="44" t="s">
        <v>219</v>
      </c>
      <c r="D63" s="43" t="s">
        <v>217</v>
      </c>
      <c r="E63" s="44" t="s">
        <v>220</v>
      </c>
      <c r="F63" s="45">
        <v>24</v>
      </c>
      <c r="G63" s="45">
        <v>24</v>
      </c>
      <c r="H63" s="44" t="s">
        <v>433</v>
      </c>
      <c r="I63" s="45" t="s">
        <v>6</v>
      </c>
      <c r="J63" s="44" t="s">
        <v>1057</v>
      </c>
      <c r="K63" s="46">
        <f t="shared" si="5"/>
        <v>1</v>
      </c>
      <c r="L63" s="44" t="s">
        <v>221</v>
      </c>
      <c r="M63" s="45">
        <v>0</v>
      </c>
      <c r="N63" s="45">
        <v>0</v>
      </c>
      <c r="O63" s="44" t="s">
        <v>434</v>
      </c>
      <c r="P63" s="45" t="s">
        <v>6</v>
      </c>
      <c r="Q63" s="44" t="s">
        <v>1058</v>
      </c>
      <c r="R63" s="46" t="str">
        <f t="shared" si="9"/>
        <v/>
      </c>
      <c r="S63" s="44" t="s">
        <v>222</v>
      </c>
      <c r="T63" s="45">
        <v>0</v>
      </c>
      <c r="U63" s="45">
        <v>0</v>
      </c>
      <c r="V63" s="44" t="s">
        <v>435</v>
      </c>
      <c r="W63" s="45" t="s">
        <v>6</v>
      </c>
      <c r="X63" s="44" t="s">
        <v>1059</v>
      </c>
      <c r="Y63" s="46" t="str">
        <f t="shared" si="6"/>
        <v/>
      </c>
      <c r="Z63" s="44"/>
      <c r="AA63" s="45"/>
      <c r="AB63" s="45"/>
      <c r="AC63" s="44"/>
      <c r="AD63" s="45"/>
      <c r="AE63" s="44"/>
      <c r="AF63" s="47" t="str">
        <f t="shared" si="7"/>
        <v/>
      </c>
      <c r="AG63" s="48">
        <f t="shared" si="8"/>
        <v>3</v>
      </c>
      <c r="AH63" s="48" t="s">
        <v>335</v>
      </c>
    </row>
    <row r="64" spans="1:34" ht="74.400000000000006" customHeight="1" x14ac:dyDescent="0.3">
      <c r="A64" s="37" t="s">
        <v>223</v>
      </c>
      <c r="B64" s="32" t="s">
        <v>216</v>
      </c>
      <c r="C64" s="33" t="s">
        <v>224</v>
      </c>
      <c r="D64" s="32" t="s">
        <v>217</v>
      </c>
      <c r="E64" s="33" t="s">
        <v>220</v>
      </c>
      <c r="F64" s="36">
        <v>24</v>
      </c>
      <c r="G64" s="36">
        <v>24</v>
      </c>
      <c r="H64" s="33" t="s">
        <v>437</v>
      </c>
      <c r="I64" s="36" t="s">
        <v>6</v>
      </c>
      <c r="J64" s="33" t="s">
        <v>1060</v>
      </c>
      <c r="K64" s="38">
        <f t="shared" si="5"/>
        <v>1</v>
      </c>
      <c r="L64" s="33" t="s">
        <v>1061</v>
      </c>
      <c r="M64" s="36">
        <v>1</v>
      </c>
      <c r="N64" s="36">
        <v>1</v>
      </c>
      <c r="O64" s="33" t="s">
        <v>438</v>
      </c>
      <c r="P64" s="36" t="s">
        <v>6</v>
      </c>
      <c r="Q64" s="33" t="s">
        <v>1062</v>
      </c>
      <c r="R64" s="38">
        <f t="shared" si="9"/>
        <v>1</v>
      </c>
      <c r="S64" s="33" t="s">
        <v>222</v>
      </c>
      <c r="T64" s="36">
        <v>0</v>
      </c>
      <c r="U64" s="36">
        <v>0</v>
      </c>
      <c r="V64" s="33" t="s">
        <v>439</v>
      </c>
      <c r="W64" s="36" t="s">
        <v>6</v>
      </c>
      <c r="X64" s="33" t="s">
        <v>1063</v>
      </c>
      <c r="Y64" s="38" t="str">
        <f t="shared" si="6"/>
        <v/>
      </c>
      <c r="Z64" s="33" t="s">
        <v>1064</v>
      </c>
      <c r="AA64" s="36">
        <v>0</v>
      </c>
      <c r="AB64" s="36">
        <v>0</v>
      </c>
      <c r="AC64" s="33" t="s">
        <v>440</v>
      </c>
      <c r="AD64" s="36" t="s">
        <v>6</v>
      </c>
      <c r="AE64" s="33" t="s">
        <v>1065</v>
      </c>
      <c r="AF64" s="34" t="str">
        <f t="shared" si="7"/>
        <v/>
      </c>
      <c r="AG64" s="40">
        <f t="shared" si="8"/>
        <v>4</v>
      </c>
      <c r="AH64" s="40" t="s">
        <v>341</v>
      </c>
    </row>
    <row r="65" spans="1:34" ht="74.400000000000006" customHeight="1" x14ac:dyDescent="0.3">
      <c r="A65" s="49" t="s">
        <v>225</v>
      </c>
      <c r="B65" s="43" t="s">
        <v>216</v>
      </c>
      <c r="C65" s="44" t="s">
        <v>119</v>
      </c>
      <c r="D65" s="43" t="s">
        <v>217</v>
      </c>
      <c r="E65" s="44" t="s">
        <v>226</v>
      </c>
      <c r="F65" s="45">
        <v>0</v>
      </c>
      <c r="G65" s="45">
        <v>0</v>
      </c>
      <c r="H65" s="44" t="s">
        <v>442</v>
      </c>
      <c r="I65" s="45" t="s">
        <v>6</v>
      </c>
      <c r="J65" s="44" t="s">
        <v>1066</v>
      </c>
      <c r="K65" s="46" t="str">
        <f t="shared" si="5"/>
        <v/>
      </c>
      <c r="L65" s="44" t="s">
        <v>227</v>
      </c>
      <c r="M65" s="45">
        <v>0</v>
      </c>
      <c r="N65" s="45">
        <v>0</v>
      </c>
      <c r="O65" s="44" t="s">
        <v>443</v>
      </c>
      <c r="P65" s="45" t="s">
        <v>6</v>
      </c>
      <c r="Q65" s="44" t="s">
        <v>1067</v>
      </c>
      <c r="R65" s="46" t="str">
        <f t="shared" si="9"/>
        <v/>
      </c>
      <c r="S65" s="44"/>
      <c r="T65" s="45"/>
      <c r="U65" s="45"/>
      <c r="V65" s="44"/>
      <c r="W65" s="45"/>
      <c r="X65" s="44"/>
      <c r="Y65" s="46" t="str">
        <f t="shared" si="6"/>
        <v/>
      </c>
      <c r="Z65" s="44"/>
      <c r="AA65" s="45"/>
      <c r="AB65" s="45"/>
      <c r="AC65" s="44"/>
      <c r="AD65" s="45"/>
      <c r="AE65" s="44"/>
      <c r="AF65" s="47" t="str">
        <f t="shared" si="7"/>
        <v/>
      </c>
      <c r="AG65" s="48">
        <f t="shared" si="8"/>
        <v>2</v>
      </c>
      <c r="AH65" s="48" t="s">
        <v>343</v>
      </c>
    </row>
    <row r="66" spans="1:34" ht="74.400000000000006" customHeight="1" x14ac:dyDescent="0.3">
      <c r="A66" s="37" t="s">
        <v>230</v>
      </c>
      <c r="B66" s="32" t="s">
        <v>228</v>
      </c>
      <c r="C66" s="33" t="s">
        <v>231</v>
      </c>
      <c r="D66" s="32" t="s">
        <v>229</v>
      </c>
      <c r="E66" s="33" t="s">
        <v>1068</v>
      </c>
      <c r="F66" s="36">
        <v>3</v>
      </c>
      <c r="G66" s="36">
        <v>3</v>
      </c>
      <c r="H66" s="33" t="s">
        <v>444</v>
      </c>
      <c r="I66" s="36" t="s">
        <v>6</v>
      </c>
      <c r="J66" s="33" t="s">
        <v>1069</v>
      </c>
      <c r="K66" s="38">
        <f t="shared" ref="K66:K74" si="10">IFERROR(IF(F66=0,"",IF((G66/F66)&gt;1,1,(G66/F66))),"")</f>
        <v>1</v>
      </c>
      <c r="L66" s="33" t="s">
        <v>1070</v>
      </c>
      <c r="M66" s="36">
        <v>12</v>
      </c>
      <c r="N66" s="36">
        <v>15</v>
      </c>
      <c r="O66" s="33" t="s">
        <v>445</v>
      </c>
      <c r="P66" s="36" t="s">
        <v>6</v>
      </c>
      <c r="Q66" s="33" t="s">
        <v>1071</v>
      </c>
      <c r="R66" s="38">
        <f t="shared" si="9"/>
        <v>1</v>
      </c>
      <c r="S66" s="33"/>
      <c r="T66" s="36"/>
      <c r="U66" s="36"/>
      <c r="V66" s="33"/>
      <c r="W66" s="36"/>
      <c r="X66" s="33"/>
      <c r="Y66" s="38" t="str">
        <f t="shared" ref="Y66:Y74" si="11">IFERROR(IF(T66=0,"",IF((U66/T66)&gt;1,1,(U66/T66))),"")</f>
        <v/>
      </c>
      <c r="Z66" s="33"/>
      <c r="AA66" s="36"/>
      <c r="AB66" s="36"/>
      <c r="AC66" s="33"/>
      <c r="AD66" s="36"/>
      <c r="AE66" s="33"/>
      <c r="AF66" s="34" t="str">
        <f t="shared" ref="AF66:AF74" si="12">IFERROR(IF(AA66=0,"",IF((AB66/AA66)&gt;1,1,(AB66/AA66))),"")</f>
        <v/>
      </c>
      <c r="AG66" s="40">
        <f t="shared" ref="AG66:AG74" si="13">IF(E66&lt;&gt;"",1,0)+IF(L66&lt;&gt;"",1,0)+IF(S66&lt;&gt;"",1,0)+IF(Z66&lt;&gt;"",1,0)</f>
        <v>2</v>
      </c>
      <c r="AH66" s="42" t="s">
        <v>335</v>
      </c>
    </row>
    <row r="67" spans="1:34" ht="74.400000000000006" customHeight="1" x14ac:dyDescent="0.3">
      <c r="A67" s="49" t="s">
        <v>232</v>
      </c>
      <c r="B67" s="43" t="s">
        <v>228</v>
      </c>
      <c r="C67" s="44" t="s">
        <v>233</v>
      </c>
      <c r="D67" s="43" t="s">
        <v>229</v>
      </c>
      <c r="E67" s="44" t="s">
        <v>1072</v>
      </c>
      <c r="F67" s="45">
        <v>1</v>
      </c>
      <c r="G67" s="45">
        <v>1</v>
      </c>
      <c r="H67" s="44" t="s">
        <v>446</v>
      </c>
      <c r="I67" s="45" t="s">
        <v>6</v>
      </c>
      <c r="J67" s="44" t="s">
        <v>1073</v>
      </c>
      <c r="K67" s="46">
        <f t="shared" si="10"/>
        <v>1</v>
      </c>
      <c r="L67" s="44" t="s">
        <v>1074</v>
      </c>
      <c r="M67" s="45">
        <v>1</v>
      </c>
      <c r="N67" s="45">
        <v>1</v>
      </c>
      <c r="O67" s="44" t="s">
        <v>447</v>
      </c>
      <c r="P67" s="45" t="s">
        <v>6</v>
      </c>
      <c r="Q67" s="44" t="s">
        <v>1075</v>
      </c>
      <c r="R67" s="46">
        <f t="shared" si="9"/>
        <v>1</v>
      </c>
      <c r="S67" s="44"/>
      <c r="T67" s="45"/>
      <c r="U67" s="45"/>
      <c r="V67" s="44"/>
      <c r="W67" s="45"/>
      <c r="X67" s="44"/>
      <c r="Y67" s="46" t="str">
        <f t="shared" si="11"/>
        <v/>
      </c>
      <c r="Z67" s="44"/>
      <c r="AA67" s="45"/>
      <c r="AB67" s="45"/>
      <c r="AC67" s="44"/>
      <c r="AD67" s="45"/>
      <c r="AE67" s="44"/>
      <c r="AF67" s="47" t="str">
        <f t="shared" si="12"/>
        <v/>
      </c>
      <c r="AG67" s="48">
        <f t="shared" si="13"/>
        <v>2</v>
      </c>
      <c r="AH67" s="50" t="s">
        <v>335</v>
      </c>
    </row>
    <row r="68" spans="1:34" ht="74.400000000000006" customHeight="1" x14ac:dyDescent="0.3">
      <c r="A68" s="37" t="s">
        <v>234</v>
      </c>
      <c r="B68" s="32" t="s">
        <v>228</v>
      </c>
      <c r="C68" s="33" t="s">
        <v>235</v>
      </c>
      <c r="D68" s="32" t="s">
        <v>229</v>
      </c>
      <c r="E68" s="33" t="s">
        <v>1076</v>
      </c>
      <c r="F68" s="36">
        <v>103</v>
      </c>
      <c r="G68" s="36">
        <v>103</v>
      </c>
      <c r="H68" s="33" t="s">
        <v>448</v>
      </c>
      <c r="I68" s="36" t="s">
        <v>6</v>
      </c>
      <c r="J68" s="33" t="s">
        <v>1077</v>
      </c>
      <c r="K68" s="38">
        <f t="shared" si="10"/>
        <v>1</v>
      </c>
      <c r="L68" s="33" t="s">
        <v>1078</v>
      </c>
      <c r="M68" s="36">
        <v>0</v>
      </c>
      <c r="N68" s="36">
        <v>0</v>
      </c>
      <c r="O68" s="33" t="s">
        <v>449</v>
      </c>
      <c r="P68" s="36" t="s">
        <v>8</v>
      </c>
      <c r="Q68" s="33" t="s">
        <v>1079</v>
      </c>
      <c r="R68" s="38" t="str">
        <f t="shared" si="9"/>
        <v/>
      </c>
      <c r="S68" s="33" t="s">
        <v>1080</v>
      </c>
      <c r="T68" s="36">
        <v>2</v>
      </c>
      <c r="U68" s="36">
        <v>2</v>
      </c>
      <c r="V68" s="33" t="s">
        <v>450</v>
      </c>
      <c r="W68" s="36" t="s">
        <v>6</v>
      </c>
      <c r="X68" s="33" t="s">
        <v>1081</v>
      </c>
      <c r="Y68" s="38">
        <f t="shared" si="11"/>
        <v>1</v>
      </c>
      <c r="Z68" s="33" t="s">
        <v>1082</v>
      </c>
      <c r="AA68" s="36">
        <v>1</v>
      </c>
      <c r="AB68" s="36">
        <v>0</v>
      </c>
      <c r="AC68" s="33" t="s">
        <v>451</v>
      </c>
      <c r="AD68" s="36" t="s">
        <v>6</v>
      </c>
      <c r="AE68" s="33" t="s">
        <v>1083</v>
      </c>
      <c r="AF68" s="34">
        <f t="shared" si="12"/>
        <v>0</v>
      </c>
      <c r="AG68" s="40">
        <f t="shared" si="13"/>
        <v>4</v>
      </c>
      <c r="AH68" s="42" t="s">
        <v>343</v>
      </c>
    </row>
    <row r="69" spans="1:34" ht="74.400000000000006" customHeight="1" x14ac:dyDescent="0.3">
      <c r="A69" s="49" t="s">
        <v>236</v>
      </c>
      <c r="B69" s="43" t="s">
        <v>228</v>
      </c>
      <c r="C69" s="44" t="s">
        <v>167</v>
      </c>
      <c r="D69" s="43" t="s">
        <v>229</v>
      </c>
      <c r="E69" s="44" t="s">
        <v>237</v>
      </c>
      <c r="F69" s="45">
        <v>0</v>
      </c>
      <c r="G69" s="45">
        <v>0</v>
      </c>
      <c r="H69" s="44" t="s">
        <v>452</v>
      </c>
      <c r="I69" s="45" t="s">
        <v>8</v>
      </c>
      <c r="J69" s="44" t="s">
        <v>432</v>
      </c>
      <c r="K69" s="46" t="str">
        <f t="shared" si="10"/>
        <v/>
      </c>
      <c r="L69" s="44" t="s">
        <v>238</v>
      </c>
      <c r="M69" s="45">
        <v>0</v>
      </c>
      <c r="N69" s="45">
        <v>0</v>
      </c>
      <c r="O69" s="44" t="s">
        <v>453</v>
      </c>
      <c r="P69" s="45" t="s">
        <v>8</v>
      </c>
      <c r="Q69" s="44" t="s">
        <v>432</v>
      </c>
      <c r="R69" s="46" t="str">
        <f t="shared" si="9"/>
        <v/>
      </c>
      <c r="S69" s="44" t="s">
        <v>239</v>
      </c>
      <c r="T69" s="45">
        <v>3</v>
      </c>
      <c r="U69" s="45">
        <v>3</v>
      </c>
      <c r="V69" s="44" t="s">
        <v>454</v>
      </c>
      <c r="W69" s="45" t="s">
        <v>6</v>
      </c>
      <c r="X69" s="44" t="s">
        <v>1084</v>
      </c>
      <c r="Y69" s="46">
        <f t="shared" si="11"/>
        <v>1</v>
      </c>
      <c r="Z69" s="44"/>
      <c r="AA69" s="45"/>
      <c r="AB69" s="45"/>
      <c r="AC69" s="44"/>
      <c r="AD69" s="45"/>
      <c r="AE69" s="44"/>
      <c r="AF69" s="47" t="str">
        <f t="shared" si="12"/>
        <v/>
      </c>
      <c r="AG69" s="48">
        <f t="shared" si="13"/>
        <v>3</v>
      </c>
      <c r="AH69" s="50" t="s">
        <v>313</v>
      </c>
    </row>
    <row r="70" spans="1:34" ht="74.400000000000006" customHeight="1" x14ac:dyDescent="0.3">
      <c r="A70" s="37" t="s">
        <v>240</v>
      </c>
      <c r="B70" s="32" t="s">
        <v>228</v>
      </c>
      <c r="C70" s="33" t="s">
        <v>170</v>
      </c>
      <c r="D70" s="32" t="s">
        <v>229</v>
      </c>
      <c r="E70" s="33" t="s">
        <v>241</v>
      </c>
      <c r="F70" s="36">
        <v>0</v>
      </c>
      <c r="G70" s="36">
        <v>1</v>
      </c>
      <c r="H70" s="33" t="s">
        <v>455</v>
      </c>
      <c r="I70" s="36" t="s">
        <v>6</v>
      </c>
      <c r="J70" s="33" t="s">
        <v>1085</v>
      </c>
      <c r="K70" s="38" t="str">
        <f t="shared" si="10"/>
        <v/>
      </c>
      <c r="L70" s="33"/>
      <c r="M70" s="36"/>
      <c r="N70" s="36"/>
      <c r="O70" s="33"/>
      <c r="P70" s="36"/>
      <c r="Q70" s="33"/>
      <c r="R70" s="38" t="str">
        <f t="shared" si="9"/>
        <v/>
      </c>
      <c r="S70" s="33"/>
      <c r="T70" s="36"/>
      <c r="U70" s="36"/>
      <c r="V70" s="33"/>
      <c r="W70" s="36"/>
      <c r="X70" s="33"/>
      <c r="Y70" s="38" t="str">
        <f t="shared" si="11"/>
        <v/>
      </c>
      <c r="Z70" s="33"/>
      <c r="AA70" s="36"/>
      <c r="AB70" s="36"/>
      <c r="AC70" s="33"/>
      <c r="AD70" s="36"/>
      <c r="AE70" s="33"/>
      <c r="AF70" s="34" t="str">
        <f t="shared" si="12"/>
        <v/>
      </c>
      <c r="AG70" s="40">
        <f t="shared" si="13"/>
        <v>1</v>
      </c>
      <c r="AH70" s="42" t="s">
        <v>335</v>
      </c>
    </row>
    <row r="71" spans="1:34" ht="74.400000000000006" customHeight="1" x14ac:dyDescent="0.3">
      <c r="A71" s="49" t="s">
        <v>243</v>
      </c>
      <c r="B71" s="43" t="s">
        <v>242</v>
      </c>
      <c r="C71" s="44" t="s">
        <v>244</v>
      </c>
      <c r="D71" s="43" t="s">
        <v>10</v>
      </c>
      <c r="E71" s="44" t="s">
        <v>1086</v>
      </c>
      <c r="F71" s="45">
        <v>3</v>
      </c>
      <c r="G71" s="45">
        <v>3</v>
      </c>
      <c r="H71" s="44" t="s">
        <v>456</v>
      </c>
      <c r="I71" s="45" t="s">
        <v>6</v>
      </c>
      <c r="J71" s="44" t="s">
        <v>1087</v>
      </c>
      <c r="K71" s="46">
        <f t="shared" si="10"/>
        <v>1</v>
      </c>
      <c r="L71" s="44" t="s">
        <v>1088</v>
      </c>
      <c r="M71" s="45">
        <v>1</v>
      </c>
      <c r="N71" s="45">
        <v>1</v>
      </c>
      <c r="O71" s="44" t="s">
        <v>457</v>
      </c>
      <c r="P71" s="45" t="s">
        <v>6</v>
      </c>
      <c r="Q71" s="44" t="s">
        <v>1089</v>
      </c>
      <c r="R71" s="46">
        <f t="shared" si="9"/>
        <v>1</v>
      </c>
      <c r="S71" s="44"/>
      <c r="T71" s="45"/>
      <c r="U71" s="45"/>
      <c r="V71" s="44"/>
      <c r="W71" s="45"/>
      <c r="X71" s="44"/>
      <c r="Y71" s="46" t="str">
        <f t="shared" si="11"/>
        <v/>
      </c>
      <c r="Z71" s="44"/>
      <c r="AA71" s="45"/>
      <c r="AB71" s="45"/>
      <c r="AC71" s="44"/>
      <c r="AD71" s="45"/>
      <c r="AE71" s="44"/>
      <c r="AF71" s="47" t="str">
        <f t="shared" si="12"/>
        <v/>
      </c>
      <c r="AG71" s="48">
        <f t="shared" si="13"/>
        <v>2</v>
      </c>
      <c r="AH71" s="48" t="s">
        <v>313</v>
      </c>
    </row>
    <row r="72" spans="1:34" ht="74.400000000000006" customHeight="1" x14ac:dyDescent="0.3">
      <c r="A72" s="37" t="s">
        <v>245</v>
      </c>
      <c r="B72" s="32" t="s">
        <v>242</v>
      </c>
      <c r="C72" s="33" t="s">
        <v>246</v>
      </c>
      <c r="D72" s="32" t="s">
        <v>10</v>
      </c>
      <c r="E72" s="33" t="s">
        <v>1090</v>
      </c>
      <c r="F72" s="36">
        <v>3</v>
      </c>
      <c r="G72" s="36">
        <v>3</v>
      </c>
      <c r="H72" s="33" t="s">
        <v>458</v>
      </c>
      <c r="I72" s="36" t="s">
        <v>11</v>
      </c>
      <c r="J72" s="33" t="s">
        <v>1091</v>
      </c>
      <c r="K72" s="38">
        <f t="shared" si="10"/>
        <v>1</v>
      </c>
      <c r="L72" s="33" t="s">
        <v>1092</v>
      </c>
      <c r="M72" s="36">
        <v>3</v>
      </c>
      <c r="N72" s="36">
        <v>3</v>
      </c>
      <c r="O72" s="33" t="s">
        <v>459</v>
      </c>
      <c r="P72" s="36" t="s">
        <v>6</v>
      </c>
      <c r="Q72" s="33" t="s">
        <v>1093</v>
      </c>
      <c r="R72" s="38">
        <f t="shared" si="9"/>
        <v>1</v>
      </c>
      <c r="S72" s="33" t="s">
        <v>1088</v>
      </c>
      <c r="T72" s="36">
        <v>1</v>
      </c>
      <c r="U72" s="36">
        <v>1</v>
      </c>
      <c r="V72" s="33" t="s">
        <v>460</v>
      </c>
      <c r="W72" s="36" t="s">
        <v>6</v>
      </c>
      <c r="X72" s="33" t="s">
        <v>1089</v>
      </c>
      <c r="Y72" s="38">
        <f t="shared" si="11"/>
        <v>1</v>
      </c>
      <c r="Z72" s="33"/>
      <c r="AA72" s="36"/>
      <c r="AB72" s="36"/>
      <c r="AC72" s="33"/>
      <c r="AD72" s="36"/>
      <c r="AE72" s="33"/>
      <c r="AF72" s="34" t="str">
        <f t="shared" si="12"/>
        <v/>
      </c>
      <c r="AG72" s="40">
        <f t="shared" si="13"/>
        <v>3</v>
      </c>
      <c r="AH72" s="40" t="s">
        <v>341</v>
      </c>
    </row>
    <row r="73" spans="1:34" ht="74.400000000000006" customHeight="1" x14ac:dyDescent="0.3">
      <c r="A73" s="49" t="s">
        <v>247</v>
      </c>
      <c r="B73" s="43" t="s">
        <v>242</v>
      </c>
      <c r="C73" s="44" t="s">
        <v>248</v>
      </c>
      <c r="D73" s="43" t="s">
        <v>10</v>
      </c>
      <c r="E73" s="44" t="s">
        <v>1088</v>
      </c>
      <c r="F73" s="45">
        <v>1</v>
      </c>
      <c r="G73" s="45">
        <v>1</v>
      </c>
      <c r="H73" s="44" t="s">
        <v>461</v>
      </c>
      <c r="I73" s="45" t="s">
        <v>6</v>
      </c>
      <c r="J73" s="44" t="s">
        <v>1094</v>
      </c>
      <c r="K73" s="46">
        <f t="shared" si="10"/>
        <v>1</v>
      </c>
      <c r="L73" s="44"/>
      <c r="M73" s="45"/>
      <c r="N73" s="45"/>
      <c r="O73" s="44"/>
      <c r="P73" s="45"/>
      <c r="Q73" s="44"/>
      <c r="R73" s="46" t="str">
        <f t="shared" si="9"/>
        <v/>
      </c>
      <c r="S73" s="44"/>
      <c r="T73" s="45"/>
      <c r="U73" s="45"/>
      <c r="V73" s="44"/>
      <c r="W73" s="45"/>
      <c r="X73" s="44"/>
      <c r="Y73" s="46" t="str">
        <f t="shared" si="11"/>
        <v/>
      </c>
      <c r="Z73" s="44"/>
      <c r="AA73" s="45"/>
      <c r="AB73" s="45"/>
      <c r="AC73" s="44"/>
      <c r="AD73" s="45"/>
      <c r="AE73" s="44"/>
      <c r="AF73" s="47" t="str">
        <f t="shared" si="12"/>
        <v/>
      </c>
      <c r="AG73" s="48">
        <f t="shared" si="13"/>
        <v>1</v>
      </c>
      <c r="AH73" s="48" t="s">
        <v>335</v>
      </c>
    </row>
    <row r="74" spans="1:34" ht="74.400000000000006" customHeight="1" x14ac:dyDescent="0.3">
      <c r="A74" s="37" t="s">
        <v>249</v>
      </c>
      <c r="B74" s="32" t="s">
        <v>242</v>
      </c>
      <c r="C74" s="33" t="s">
        <v>250</v>
      </c>
      <c r="D74" s="32" t="s">
        <v>10</v>
      </c>
      <c r="E74" s="33" t="s">
        <v>1095</v>
      </c>
      <c r="F74" s="36">
        <v>3</v>
      </c>
      <c r="G74" s="36">
        <v>3</v>
      </c>
      <c r="H74" s="33" t="s">
        <v>462</v>
      </c>
      <c r="I74" s="36" t="s">
        <v>6</v>
      </c>
      <c r="J74" s="33" t="s">
        <v>1096</v>
      </c>
      <c r="K74" s="38">
        <f t="shared" si="10"/>
        <v>1</v>
      </c>
      <c r="L74" s="33"/>
      <c r="M74" s="36"/>
      <c r="N74" s="36"/>
      <c r="O74" s="33"/>
      <c r="P74" s="36"/>
      <c r="Q74" s="33"/>
      <c r="R74" s="38" t="str">
        <f t="shared" si="9"/>
        <v/>
      </c>
      <c r="S74" s="33"/>
      <c r="T74" s="36"/>
      <c r="U74" s="36"/>
      <c r="V74" s="33"/>
      <c r="W74" s="36"/>
      <c r="X74" s="33"/>
      <c r="Y74" s="38" t="str">
        <f t="shared" si="11"/>
        <v/>
      </c>
      <c r="Z74" s="33"/>
      <c r="AA74" s="36"/>
      <c r="AB74" s="36"/>
      <c r="AC74" s="33"/>
      <c r="AD74" s="36"/>
      <c r="AE74" s="33"/>
      <c r="AF74" s="34" t="str">
        <f t="shared" si="12"/>
        <v/>
      </c>
      <c r="AG74" s="40">
        <f t="shared" si="13"/>
        <v>1</v>
      </c>
      <c r="AH74" s="40" t="s">
        <v>341</v>
      </c>
    </row>
    <row r="76" spans="1:34" x14ac:dyDescent="0.3">
      <c r="B76">
        <f>COUNTIF(A2:AF74,"Concepto Favorable")</f>
        <v>121</v>
      </c>
      <c r="F76"/>
      <c r="G76"/>
    </row>
  </sheetData>
  <sheetProtection sheet="1" objects="1" scenarios="1"/>
  <dataValidations disablePrompts="1" count="1">
    <dataValidation type="list" allowBlank="1" showInputMessage="1" showErrorMessage="1" sqref="C2:C6 C7:D9 C10:C11 C13:C18 AH2:AH27 D35:D36 C19:D27 C33:C54 D45:D50 D43 AH33:AH61 C55:D61" xr:uid="{AD1E35E2-36A0-4CA3-B712-6C416AD5FCCA}">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6901A-A634-4026-B958-04A19D2F8669}">
  <sheetPr>
    <tabColor rgb="FFFFC000"/>
  </sheetPr>
  <dimension ref="A1:AI335"/>
  <sheetViews>
    <sheetView zoomScale="70" zoomScaleNormal="70" workbookViewId="0">
      <pane xSplit="3" ySplit="1" topLeftCell="D2" activePane="bottomRight" state="frozen"/>
      <selection pane="topRight" activeCell="D1" sqref="D1"/>
      <selection pane="bottomLeft" activeCell="A2" sqref="A2"/>
      <selection pane="bottomRight" activeCell="B2" sqref="B2"/>
    </sheetView>
  </sheetViews>
  <sheetFormatPr baseColWidth="10" defaultRowHeight="14.4" x14ac:dyDescent="0.3"/>
  <cols>
    <col min="1" max="1" width="11.5546875" style="57"/>
    <col min="2" max="2" width="16.44140625" style="57" customWidth="1"/>
    <col min="3" max="3" width="15.21875" style="57" customWidth="1"/>
    <col min="4" max="4" width="33.6640625" style="57" customWidth="1"/>
    <col min="5" max="5" width="50.44140625" style="57" customWidth="1"/>
    <col min="6" max="7" width="11.5546875" style="57"/>
    <col min="8" max="8" width="40.5546875" style="57" customWidth="1"/>
    <col min="9" max="9" width="11.5546875" style="57"/>
    <col min="10" max="10" width="40.5546875" style="57" customWidth="1"/>
    <col min="11" max="11" width="11.5546875" style="57"/>
    <col min="12" max="12" width="40.5546875" style="57" customWidth="1"/>
    <col min="13" max="14" width="11.5546875" style="57"/>
    <col min="15" max="15" width="40.5546875" style="57" customWidth="1"/>
    <col min="16" max="16" width="11.5546875" style="57"/>
    <col min="17" max="17" width="40.5546875" style="57" customWidth="1"/>
    <col min="18" max="18" width="11.5546875" style="57"/>
    <col min="19" max="19" width="40.5546875" style="57" customWidth="1"/>
    <col min="20" max="21" width="11.5546875" style="57"/>
    <col min="22" max="22" width="40.5546875" style="57" customWidth="1"/>
    <col min="23" max="23" width="11.5546875" style="57"/>
    <col min="24" max="24" width="40.5546875" style="57" customWidth="1"/>
    <col min="25" max="25" width="11.5546875" style="57"/>
    <col min="26" max="26" width="40.5546875" style="57" customWidth="1"/>
    <col min="27" max="28" width="11.5546875" style="57"/>
    <col min="29" max="29" width="40.5546875" style="57" customWidth="1"/>
    <col min="30" max="30" width="11.5546875" style="57"/>
    <col min="31" max="31" width="40.5546875" style="57" customWidth="1"/>
    <col min="32" max="34" width="0" style="57" hidden="1" customWidth="1"/>
    <col min="35" max="35" width="35.5546875" style="57" hidden="1" customWidth="1"/>
    <col min="36" max="16384" width="11.5546875" style="57"/>
  </cols>
  <sheetData>
    <row r="1" spans="1:35" ht="43.2" x14ac:dyDescent="0.3">
      <c r="A1" s="22" t="s">
        <v>0</v>
      </c>
      <c r="B1" s="22" t="s">
        <v>1</v>
      </c>
      <c r="C1" s="22" t="s">
        <v>3</v>
      </c>
      <c r="D1" s="22" t="s">
        <v>12</v>
      </c>
      <c r="E1" s="51" t="s">
        <v>13</v>
      </c>
      <c r="F1" s="51" t="s">
        <v>285</v>
      </c>
      <c r="G1" s="51" t="s">
        <v>286</v>
      </c>
      <c r="H1" s="51" t="s">
        <v>287</v>
      </c>
      <c r="I1" s="52" t="s">
        <v>876</v>
      </c>
      <c r="J1" s="52" t="s">
        <v>877</v>
      </c>
      <c r="K1" s="53" t="s">
        <v>288</v>
      </c>
      <c r="L1" s="54" t="s">
        <v>14</v>
      </c>
      <c r="M1" s="54" t="s">
        <v>289</v>
      </c>
      <c r="N1" s="54" t="s">
        <v>290</v>
      </c>
      <c r="O1" s="54" t="s">
        <v>291</v>
      </c>
      <c r="P1" s="52" t="s">
        <v>878</v>
      </c>
      <c r="Q1" s="52" t="s">
        <v>879</v>
      </c>
      <c r="R1" s="54" t="s">
        <v>292</v>
      </c>
      <c r="S1" s="55" t="s">
        <v>15</v>
      </c>
      <c r="T1" s="55" t="s">
        <v>293</v>
      </c>
      <c r="U1" s="55" t="s">
        <v>294</v>
      </c>
      <c r="V1" s="55" t="s">
        <v>295</v>
      </c>
      <c r="W1" s="52" t="s">
        <v>880</v>
      </c>
      <c r="X1" s="52" t="s">
        <v>881</v>
      </c>
      <c r="Y1" s="55" t="s">
        <v>16</v>
      </c>
      <c r="Z1" s="56" t="s">
        <v>17</v>
      </c>
      <c r="AA1" s="56" t="s">
        <v>296</v>
      </c>
      <c r="AB1" s="56" t="s">
        <v>297</v>
      </c>
      <c r="AC1" s="56" t="s">
        <v>298</v>
      </c>
      <c r="AD1" s="52" t="s">
        <v>882</v>
      </c>
      <c r="AE1" s="52" t="s">
        <v>883</v>
      </c>
      <c r="AF1" s="56" t="s">
        <v>299</v>
      </c>
      <c r="AG1" s="23" t="s">
        <v>300</v>
      </c>
      <c r="AH1" s="22" t="s">
        <v>1097</v>
      </c>
      <c r="AI1" s="22" t="s">
        <v>463</v>
      </c>
    </row>
    <row r="2" spans="1:35" ht="90.6" customHeight="1" x14ac:dyDescent="0.3">
      <c r="A2" s="37" t="s">
        <v>26</v>
      </c>
      <c r="B2" s="37" t="s">
        <v>4</v>
      </c>
      <c r="C2" s="36" t="str">
        <f>'[1]BD Plan'!$B$3</f>
        <v>Atlántico</v>
      </c>
      <c r="D2" s="36" t="s">
        <v>27</v>
      </c>
      <c r="E2" s="36"/>
      <c r="F2" s="36"/>
      <c r="G2" s="36"/>
      <c r="H2" s="36"/>
      <c r="I2" s="36"/>
      <c r="J2" s="36"/>
      <c r="K2" s="38" t="str">
        <f t="shared" ref="K2:K65" si="0">IFERROR(IF(F2=0,"",IF((G2/F2)&gt;1,1,(G2/F2))),"")</f>
        <v/>
      </c>
      <c r="L2" s="36"/>
      <c r="M2" s="36"/>
      <c r="N2" s="36"/>
      <c r="O2" s="36"/>
      <c r="P2" s="36"/>
      <c r="Q2" s="36"/>
      <c r="R2" s="38" t="str">
        <f t="shared" ref="R2:R65" si="1">IFERROR(IF(M2=0,"",IF((N2/M2)&gt;1,1,(N2/M2))),"")</f>
        <v/>
      </c>
      <c r="S2" s="36" t="s">
        <v>28</v>
      </c>
      <c r="T2" s="36">
        <v>3</v>
      </c>
      <c r="U2" s="36">
        <v>3</v>
      </c>
      <c r="V2" s="36" t="s">
        <v>464</v>
      </c>
      <c r="W2" s="36" t="s">
        <v>6</v>
      </c>
      <c r="X2" s="36" t="s">
        <v>1098</v>
      </c>
      <c r="Y2" s="38">
        <f t="shared" ref="Y2:Y65" si="2">IFERROR(IF(T2=0,"",IF((U2/T2)&gt;1,1,(U2/T2))),"")</f>
        <v>1</v>
      </c>
      <c r="Z2" s="36"/>
      <c r="AA2" s="36"/>
      <c r="AB2" s="36"/>
      <c r="AC2" s="36"/>
      <c r="AD2" s="36"/>
      <c r="AE2" s="36"/>
      <c r="AF2" s="58" t="str">
        <f t="shared" ref="AF2:AF65" si="3">IFERROR(IF(AA2=0,"",IF((AB2/AA2)&gt;1,1,(AB2/AA2))),"")</f>
        <v/>
      </c>
      <c r="AG2" s="42">
        <f t="shared" ref="AG2:AG65" si="4">IF(E2&lt;&gt;"",1,0)+IF(L2&lt;&gt;"",1,0)+IF(S2&lt;&gt;"",1,0)+IF(Z2&lt;&gt;"",1,0)</f>
        <v>1</v>
      </c>
      <c r="AH2" s="42" t="s">
        <v>321</v>
      </c>
      <c r="AI2" s="42" t="s">
        <v>9</v>
      </c>
    </row>
    <row r="3" spans="1:35" ht="90.6" customHeight="1" x14ac:dyDescent="0.3">
      <c r="A3" s="59" t="s">
        <v>44</v>
      </c>
      <c r="B3" s="59" t="s">
        <v>40</v>
      </c>
      <c r="C3" s="60" t="str">
        <f>'[1]BD Plan'!$B$3</f>
        <v>Atlántico</v>
      </c>
      <c r="D3" s="60" t="s">
        <v>45</v>
      </c>
      <c r="E3" s="60" t="s">
        <v>251</v>
      </c>
      <c r="F3" s="60">
        <v>3</v>
      </c>
      <c r="G3" s="60">
        <v>3</v>
      </c>
      <c r="H3" s="60" t="s">
        <v>465</v>
      </c>
      <c r="I3" s="60" t="s">
        <v>6</v>
      </c>
      <c r="J3" s="60" t="s">
        <v>1099</v>
      </c>
      <c r="K3" s="61">
        <f t="shared" si="0"/>
        <v>1</v>
      </c>
      <c r="L3" s="60"/>
      <c r="M3" s="60"/>
      <c r="N3" s="60"/>
      <c r="O3" s="60"/>
      <c r="P3" s="60"/>
      <c r="Q3" s="60"/>
      <c r="R3" s="61" t="str">
        <f t="shared" si="1"/>
        <v/>
      </c>
      <c r="S3" s="60"/>
      <c r="T3" s="60"/>
      <c r="U3" s="60"/>
      <c r="V3" s="60"/>
      <c r="W3" s="60"/>
      <c r="X3" s="60"/>
      <c r="Y3" s="61" t="str">
        <f t="shared" si="2"/>
        <v/>
      </c>
      <c r="Z3" s="60"/>
      <c r="AA3" s="60"/>
      <c r="AB3" s="60"/>
      <c r="AC3" s="60"/>
      <c r="AD3" s="60"/>
      <c r="AE3" s="60"/>
      <c r="AF3" s="58" t="str">
        <f t="shared" si="3"/>
        <v/>
      </c>
      <c r="AG3" s="42">
        <f t="shared" si="4"/>
        <v>1</v>
      </c>
      <c r="AH3" s="42" t="s">
        <v>334</v>
      </c>
      <c r="AI3" s="42" t="s">
        <v>466</v>
      </c>
    </row>
    <row r="4" spans="1:35" ht="90.6" customHeight="1" x14ac:dyDescent="0.3">
      <c r="A4" s="37" t="s">
        <v>47</v>
      </c>
      <c r="B4" s="37" t="s">
        <v>40</v>
      </c>
      <c r="C4" s="36" t="str">
        <f>'[1]BD Plan'!$B$3</f>
        <v>Atlántico</v>
      </c>
      <c r="D4" s="36" t="s">
        <v>48</v>
      </c>
      <c r="E4" s="36" t="s">
        <v>252</v>
      </c>
      <c r="F4" s="36">
        <v>0</v>
      </c>
      <c r="G4" s="36">
        <v>0</v>
      </c>
      <c r="H4" s="36" t="s">
        <v>467</v>
      </c>
      <c r="I4" s="36" t="s">
        <v>8</v>
      </c>
      <c r="J4" s="36" t="s">
        <v>1100</v>
      </c>
      <c r="K4" s="38" t="str">
        <f t="shared" si="0"/>
        <v/>
      </c>
      <c r="L4" s="36"/>
      <c r="M4" s="36"/>
      <c r="N4" s="36"/>
      <c r="O4" s="36"/>
      <c r="P4" s="36"/>
      <c r="Q4" s="36"/>
      <c r="R4" s="38" t="str">
        <f t="shared" si="1"/>
        <v/>
      </c>
      <c r="S4" s="36"/>
      <c r="T4" s="36"/>
      <c r="U4" s="36"/>
      <c r="V4" s="36"/>
      <c r="W4" s="36"/>
      <c r="X4" s="36"/>
      <c r="Y4" s="38" t="str">
        <f t="shared" si="2"/>
        <v/>
      </c>
      <c r="Z4" s="36"/>
      <c r="AA4" s="36"/>
      <c r="AB4" s="36"/>
      <c r="AC4" s="36"/>
      <c r="AD4" s="36"/>
      <c r="AE4" s="36"/>
      <c r="AF4" s="58" t="str">
        <f t="shared" si="3"/>
        <v/>
      </c>
      <c r="AG4" s="42">
        <f t="shared" si="4"/>
        <v>1</v>
      </c>
      <c r="AH4" s="42" t="s">
        <v>337</v>
      </c>
      <c r="AI4" s="42" t="s">
        <v>468</v>
      </c>
    </row>
    <row r="5" spans="1:35" ht="90.6" customHeight="1" x14ac:dyDescent="0.3">
      <c r="A5" s="59" t="s">
        <v>50</v>
      </c>
      <c r="B5" s="59" t="s">
        <v>40</v>
      </c>
      <c r="C5" s="60" t="str">
        <f>'[1]BD Plan'!$B$3</f>
        <v>Atlántico</v>
      </c>
      <c r="D5" s="60" t="s">
        <v>51</v>
      </c>
      <c r="E5" s="60" t="s">
        <v>253</v>
      </c>
      <c r="F5" s="60">
        <v>0</v>
      </c>
      <c r="G5" s="60">
        <v>0</v>
      </c>
      <c r="H5" s="60" t="s">
        <v>469</v>
      </c>
      <c r="I5" s="60" t="s">
        <v>8</v>
      </c>
      <c r="J5" s="60" t="s">
        <v>1101</v>
      </c>
      <c r="K5" s="61" t="str">
        <f t="shared" si="0"/>
        <v/>
      </c>
      <c r="L5" s="60"/>
      <c r="M5" s="60"/>
      <c r="N5" s="60"/>
      <c r="O5" s="60"/>
      <c r="P5" s="60"/>
      <c r="Q5" s="60"/>
      <c r="R5" s="61" t="str">
        <f t="shared" si="1"/>
        <v/>
      </c>
      <c r="S5" s="60"/>
      <c r="T5" s="60"/>
      <c r="U5" s="60"/>
      <c r="V5" s="60"/>
      <c r="W5" s="60"/>
      <c r="X5" s="60"/>
      <c r="Y5" s="61" t="str">
        <f t="shared" si="2"/>
        <v/>
      </c>
      <c r="Z5" s="60"/>
      <c r="AA5" s="60"/>
      <c r="AB5" s="60"/>
      <c r="AC5" s="60"/>
      <c r="AD5" s="60"/>
      <c r="AE5" s="60"/>
      <c r="AF5" s="58" t="str">
        <f t="shared" si="3"/>
        <v/>
      </c>
      <c r="AG5" s="42">
        <f t="shared" si="4"/>
        <v>1</v>
      </c>
      <c r="AH5" s="42" t="s">
        <v>339</v>
      </c>
      <c r="AI5" s="42" t="s">
        <v>41</v>
      </c>
    </row>
    <row r="6" spans="1:35" ht="90.6" customHeight="1" x14ac:dyDescent="0.3">
      <c r="A6" s="37" t="s">
        <v>53</v>
      </c>
      <c r="B6" s="37" t="s">
        <v>40</v>
      </c>
      <c r="C6" s="36" t="str">
        <f>'[1]BD Plan'!$B$3</f>
        <v>Atlántico</v>
      </c>
      <c r="D6" s="36" t="s">
        <v>54</v>
      </c>
      <c r="E6" s="36" t="s">
        <v>254</v>
      </c>
      <c r="F6" s="36">
        <v>3</v>
      </c>
      <c r="G6" s="36">
        <v>3</v>
      </c>
      <c r="H6" s="36" t="s">
        <v>470</v>
      </c>
      <c r="I6" s="36" t="s">
        <v>6</v>
      </c>
      <c r="J6" s="36" t="s">
        <v>1102</v>
      </c>
      <c r="K6" s="38">
        <f t="shared" si="0"/>
        <v>1</v>
      </c>
      <c r="L6" s="36"/>
      <c r="M6" s="36"/>
      <c r="N6" s="36"/>
      <c r="O6" s="36"/>
      <c r="P6" s="36"/>
      <c r="Q6" s="36"/>
      <c r="R6" s="38" t="str">
        <f t="shared" si="1"/>
        <v/>
      </c>
      <c r="S6" s="36"/>
      <c r="T6" s="36"/>
      <c r="U6" s="36"/>
      <c r="V6" s="36"/>
      <c r="W6" s="36"/>
      <c r="X6" s="36"/>
      <c r="Y6" s="38" t="str">
        <f t="shared" si="2"/>
        <v/>
      </c>
      <c r="Z6" s="36"/>
      <c r="AA6" s="36"/>
      <c r="AB6" s="36"/>
      <c r="AC6" s="36"/>
      <c r="AD6" s="36"/>
      <c r="AE6" s="36"/>
      <c r="AF6" s="58" t="str">
        <f t="shared" si="3"/>
        <v/>
      </c>
      <c r="AG6" s="42">
        <f t="shared" si="4"/>
        <v>1</v>
      </c>
      <c r="AH6" s="42" t="s">
        <v>340</v>
      </c>
      <c r="AI6" s="42" t="s">
        <v>466</v>
      </c>
    </row>
    <row r="7" spans="1:35" ht="90.6" customHeight="1" x14ac:dyDescent="0.3">
      <c r="A7" s="59" t="s">
        <v>63</v>
      </c>
      <c r="B7" s="59" t="s">
        <v>62</v>
      </c>
      <c r="C7" s="60" t="str">
        <f>'[1]BD Plan'!$B$3</f>
        <v>Atlántico</v>
      </c>
      <c r="D7" s="60" t="s">
        <v>64</v>
      </c>
      <c r="E7" s="60" t="s">
        <v>65</v>
      </c>
      <c r="F7" s="60">
        <v>3</v>
      </c>
      <c r="G7" s="60">
        <v>3</v>
      </c>
      <c r="H7" s="60" t="s">
        <v>471</v>
      </c>
      <c r="I7" s="60" t="s">
        <v>6</v>
      </c>
      <c r="J7" s="60" t="s">
        <v>1103</v>
      </c>
      <c r="K7" s="61">
        <f t="shared" si="0"/>
        <v>1</v>
      </c>
      <c r="L7" s="60"/>
      <c r="M7" s="60"/>
      <c r="N7" s="60"/>
      <c r="O7" s="60"/>
      <c r="P7" s="60"/>
      <c r="Q7" s="60"/>
      <c r="R7" s="61" t="str">
        <f t="shared" si="1"/>
        <v/>
      </c>
      <c r="S7" s="60"/>
      <c r="T7" s="60"/>
      <c r="U7" s="60"/>
      <c r="V7" s="60"/>
      <c r="W7" s="60"/>
      <c r="X7" s="60"/>
      <c r="Y7" s="61" t="str">
        <f t="shared" si="2"/>
        <v/>
      </c>
      <c r="Z7" s="60"/>
      <c r="AA7" s="60"/>
      <c r="AB7" s="60"/>
      <c r="AC7" s="60"/>
      <c r="AD7" s="60"/>
      <c r="AE7" s="60"/>
      <c r="AF7" s="58" t="str">
        <f t="shared" si="3"/>
        <v/>
      </c>
      <c r="AG7" s="42">
        <f t="shared" si="4"/>
        <v>1</v>
      </c>
      <c r="AH7" s="42" t="s">
        <v>63</v>
      </c>
      <c r="AI7" s="42" t="s">
        <v>472</v>
      </c>
    </row>
    <row r="8" spans="1:35" ht="90.6" customHeight="1" x14ac:dyDescent="0.3">
      <c r="A8" s="37" t="s">
        <v>66</v>
      </c>
      <c r="B8" s="37" t="s">
        <v>62</v>
      </c>
      <c r="C8" s="36" t="str">
        <f>'[1]BD Plan'!$B$3</f>
        <v>Atlántico</v>
      </c>
      <c r="D8" s="36" t="s">
        <v>67</v>
      </c>
      <c r="E8" s="36" t="s">
        <v>68</v>
      </c>
      <c r="F8" s="36">
        <v>0</v>
      </c>
      <c r="G8" s="36">
        <v>0</v>
      </c>
      <c r="H8" s="36" t="s">
        <v>473</v>
      </c>
      <c r="I8" s="36" t="s">
        <v>8</v>
      </c>
      <c r="J8" s="36" t="s">
        <v>1105</v>
      </c>
      <c r="K8" s="38" t="str">
        <f t="shared" si="0"/>
        <v/>
      </c>
      <c r="L8" s="36"/>
      <c r="M8" s="36"/>
      <c r="N8" s="36"/>
      <c r="O8" s="36"/>
      <c r="P8" s="36"/>
      <c r="Q8" s="36"/>
      <c r="R8" s="38" t="str">
        <f t="shared" si="1"/>
        <v/>
      </c>
      <c r="S8" s="36"/>
      <c r="T8" s="36"/>
      <c r="U8" s="36"/>
      <c r="V8" s="36"/>
      <c r="W8" s="36"/>
      <c r="X8" s="36"/>
      <c r="Y8" s="38" t="str">
        <f t="shared" si="2"/>
        <v/>
      </c>
      <c r="Z8" s="36"/>
      <c r="AA8" s="36"/>
      <c r="AB8" s="36"/>
      <c r="AC8" s="36"/>
      <c r="AD8" s="36"/>
      <c r="AE8" s="36"/>
      <c r="AF8" s="58" t="str">
        <f t="shared" si="3"/>
        <v/>
      </c>
      <c r="AG8" s="42">
        <f t="shared" si="4"/>
        <v>1</v>
      </c>
      <c r="AH8" s="42" t="s">
        <v>66</v>
      </c>
      <c r="AI8" s="42" t="s">
        <v>472</v>
      </c>
    </row>
    <row r="9" spans="1:35" ht="90.6" customHeight="1" x14ac:dyDescent="0.3">
      <c r="A9" s="59" t="s">
        <v>32</v>
      </c>
      <c r="B9" s="59" t="s">
        <v>29</v>
      </c>
      <c r="C9" s="60" t="str">
        <f>'[1]BD Plan'!$B$3</f>
        <v>Atlántico</v>
      </c>
      <c r="D9" s="60" t="s">
        <v>33</v>
      </c>
      <c r="E9" s="60"/>
      <c r="F9" s="60"/>
      <c r="G9" s="60"/>
      <c r="H9" s="60"/>
      <c r="I9" s="60"/>
      <c r="J9" s="60"/>
      <c r="K9" s="61" t="str">
        <f t="shared" si="0"/>
        <v/>
      </c>
      <c r="L9" s="60" t="s">
        <v>34</v>
      </c>
      <c r="M9" s="60">
        <v>15</v>
      </c>
      <c r="N9" s="60">
        <v>15</v>
      </c>
      <c r="O9" s="60" t="s">
        <v>474</v>
      </c>
      <c r="P9" s="60" t="s">
        <v>6</v>
      </c>
      <c r="Q9" s="60" t="s">
        <v>1106</v>
      </c>
      <c r="R9" s="61">
        <f t="shared" si="1"/>
        <v>1</v>
      </c>
      <c r="S9" s="60"/>
      <c r="T9" s="60"/>
      <c r="U9" s="60"/>
      <c r="V9" s="60"/>
      <c r="W9" s="60"/>
      <c r="X9" s="60"/>
      <c r="Y9" s="61" t="str">
        <f t="shared" si="2"/>
        <v/>
      </c>
      <c r="Z9" s="60"/>
      <c r="AA9" s="60"/>
      <c r="AB9" s="60"/>
      <c r="AC9" s="60"/>
      <c r="AD9" s="60"/>
      <c r="AE9" s="60"/>
      <c r="AF9" s="58" t="str">
        <f t="shared" si="3"/>
        <v/>
      </c>
      <c r="AG9" s="42">
        <f t="shared" si="4"/>
        <v>1</v>
      </c>
      <c r="AH9" s="42" t="s">
        <v>326</v>
      </c>
      <c r="AI9" s="42" t="s">
        <v>475</v>
      </c>
    </row>
    <row r="10" spans="1:35" ht="90.6" customHeight="1" x14ac:dyDescent="0.3">
      <c r="A10" s="37" t="s">
        <v>35</v>
      </c>
      <c r="B10" s="37" t="s">
        <v>29</v>
      </c>
      <c r="C10" s="36" t="str">
        <f>'[1]BD Plan'!$B$3</f>
        <v>Atlántico</v>
      </c>
      <c r="D10" s="36" t="s">
        <v>36</v>
      </c>
      <c r="E10" s="36"/>
      <c r="F10" s="36"/>
      <c r="G10" s="36"/>
      <c r="H10" s="36"/>
      <c r="I10" s="36"/>
      <c r="J10" s="36"/>
      <c r="K10" s="38" t="str">
        <f t="shared" si="0"/>
        <v/>
      </c>
      <c r="L10" s="36" t="s">
        <v>37</v>
      </c>
      <c r="M10" s="36">
        <v>9</v>
      </c>
      <c r="N10" s="36">
        <v>9</v>
      </c>
      <c r="O10" s="36" t="s">
        <v>476</v>
      </c>
      <c r="P10" s="36" t="s">
        <v>6</v>
      </c>
      <c r="Q10" s="36" t="s">
        <v>1107</v>
      </c>
      <c r="R10" s="38">
        <f t="shared" si="1"/>
        <v>1</v>
      </c>
      <c r="S10" s="36"/>
      <c r="T10" s="36"/>
      <c r="U10" s="36"/>
      <c r="V10" s="36"/>
      <c r="W10" s="36"/>
      <c r="X10" s="36"/>
      <c r="Y10" s="38" t="str">
        <f t="shared" si="2"/>
        <v/>
      </c>
      <c r="Z10" s="36"/>
      <c r="AA10" s="36"/>
      <c r="AB10" s="36"/>
      <c r="AC10" s="36"/>
      <c r="AD10" s="36"/>
      <c r="AE10" s="36"/>
      <c r="AF10" s="58" t="str">
        <f t="shared" si="3"/>
        <v/>
      </c>
      <c r="AG10" s="42">
        <f t="shared" si="4"/>
        <v>1</v>
      </c>
      <c r="AH10" s="42" t="s">
        <v>330</v>
      </c>
      <c r="AI10" s="42" t="s">
        <v>477</v>
      </c>
    </row>
    <row r="11" spans="1:35" ht="90.6" customHeight="1" x14ac:dyDescent="0.3">
      <c r="A11" s="59" t="s">
        <v>207</v>
      </c>
      <c r="B11" s="59" t="s">
        <v>204</v>
      </c>
      <c r="C11" s="60" t="str">
        <f>'[1]BD Plan'!$B$3</f>
        <v>Atlántico</v>
      </c>
      <c r="D11" s="60" t="s">
        <v>208</v>
      </c>
      <c r="E11" s="60" t="s">
        <v>209</v>
      </c>
      <c r="F11" s="60">
        <v>4</v>
      </c>
      <c r="G11" s="60">
        <v>4</v>
      </c>
      <c r="H11" s="60" t="s">
        <v>478</v>
      </c>
      <c r="I11" s="60" t="s">
        <v>6</v>
      </c>
      <c r="J11" s="60" t="s">
        <v>1108</v>
      </c>
      <c r="K11" s="61">
        <f t="shared" si="0"/>
        <v>1</v>
      </c>
      <c r="L11" s="60" t="s">
        <v>210</v>
      </c>
      <c r="M11" s="60">
        <v>3</v>
      </c>
      <c r="N11" s="60">
        <v>3</v>
      </c>
      <c r="O11" s="60" t="s">
        <v>479</v>
      </c>
      <c r="P11" s="60" t="s">
        <v>6</v>
      </c>
      <c r="Q11" s="60" t="s">
        <v>1109</v>
      </c>
      <c r="R11" s="61">
        <f t="shared" si="1"/>
        <v>1</v>
      </c>
      <c r="S11" s="60"/>
      <c r="T11" s="60"/>
      <c r="U11" s="60"/>
      <c r="V11" s="60"/>
      <c r="W11" s="60"/>
      <c r="X11" s="60"/>
      <c r="Y11" s="61" t="str">
        <f t="shared" si="2"/>
        <v/>
      </c>
      <c r="Z11" s="60"/>
      <c r="AA11" s="60"/>
      <c r="AB11" s="60"/>
      <c r="AC11" s="60"/>
      <c r="AD11" s="60"/>
      <c r="AE11" s="60"/>
      <c r="AF11" s="58" t="str">
        <f t="shared" si="3"/>
        <v/>
      </c>
      <c r="AG11" s="42">
        <f t="shared" si="4"/>
        <v>2</v>
      </c>
      <c r="AH11" s="42" t="s">
        <v>207</v>
      </c>
      <c r="AI11" s="42" t="s">
        <v>205</v>
      </c>
    </row>
    <row r="12" spans="1:35" ht="90.6" customHeight="1" x14ac:dyDescent="0.3">
      <c r="A12" s="37" t="s">
        <v>213</v>
      </c>
      <c r="B12" s="37" t="s">
        <v>204</v>
      </c>
      <c r="C12" s="36" t="str">
        <f>'[1]BD Plan'!$B$3</f>
        <v>Atlántico</v>
      </c>
      <c r="D12" s="36" t="s">
        <v>214</v>
      </c>
      <c r="E12" s="36" t="s">
        <v>215</v>
      </c>
      <c r="F12" s="36">
        <v>1</v>
      </c>
      <c r="G12" s="36">
        <v>1</v>
      </c>
      <c r="H12" s="36" t="s">
        <v>480</v>
      </c>
      <c r="I12" s="36" t="s">
        <v>6</v>
      </c>
      <c r="J12" s="36" t="s">
        <v>1110</v>
      </c>
      <c r="K12" s="38">
        <f t="shared" si="0"/>
        <v>1</v>
      </c>
      <c r="L12" s="36"/>
      <c r="M12" s="36"/>
      <c r="N12" s="36"/>
      <c r="O12" s="36"/>
      <c r="P12" s="36"/>
      <c r="Q12" s="36"/>
      <c r="R12" s="38" t="str">
        <f t="shared" si="1"/>
        <v/>
      </c>
      <c r="S12" s="36"/>
      <c r="T12" s="36"/>
      <c r="U12" s="36"/>
      <c r="V12" s="36"/>
      <c r="W12" s="36"/>
      <c r="X12" s="36"/>
      <c r="Y12" s="38" t="str">
        <f t="shared" si="2"/>
        <v/>
      </c>
      <c r="Z12" s="36"/>
      <c r="AA12" s="36"/>
      <c r="AB12" s="36"/>
      <c r="AC12" s="36"/>
      <c r="AD12" s="36"/>
      <c r="AE12" s="36"/>
      <c r="AF12" s="58" t="str">
        <f t="shared" si="3"/>
        <v/>
      </c>
      <c r="AG12" s="42">
        <f t="shared" si="4"/>
        <v>1</v>
      </c>
      <c r="AH12" s="42" t="s">
        <v>481</v>
      </c>
      <c r="AI12" s="42" t="s">
        <v>206</v>
      </c>
    </row>
    <row r="13" spans="1:35" ht="90.6" customHeight="1" x14ac:dyDescent="0.3">
      <c r="A13" s="59" t="s">
        <v>148</v>
      </c>
      <c r="B13" s="59" t="s">
        <v>145</v>
      </c>
      <c r="C13" s="60" t="str">
        <f>'[1]BD Plan'!$B$3</f>
        <v>Atlántico</v>
      </c>
      <c r="D13" s="60" t="s">
        <v>149</v>
      </c>
      <c r="E13" s="60" t="s">
        <v>150</v>
      </c>
      <c r="F13" s="60">
        <v>3</v>
      </c>
      <c r="G13" s="60">
        <v>3</v>
      </c>
      <c r="H13" s="60" t="s">
        <v>482</v>
      </c>
      <c r="I13" s="60" t="s">
        <v>6</v>
      </c>
      <c r="J13" s="60" t="s">
        <v>1111</v>
      </c>
      <c r="K13" s="61">
        <f t="shared" si="0"/>
        <v>1</v>
      </c>
      <c r="L13" s="60"/>
      <c r="M13" s="60"/>
      <c r="N13" s="60"/>
      <c r="O13" s="60"/>
      <c r="P13" s="60"/>
      <c r="Q13" s="60"/>
      <c r="R13" s="61" t="str">
        <f t="shared" si="1"/>
        <v/>
      </c>
      <c r="S13" s="60"/>
      <c r="T13" s="60"/>
      <c r="U13" s="60"/>
      <c r="V13" s="60"/>
      <c r="W13" s="60"/>
      <c r="X13" s="60"/>
      <c r="Y13" s="61" t="str">
        <f t="shared" si="2"/>
        <v/>
      </c>
      <c r="Z13" s="60"/>
      <c r="AA13" s="60"/>
      <c r="AB13" s="60"/>
      <c r="AC13" s="60"/>
      <c r="AD13" s="60"/>
      <c r="AE13" s="60"/>
      <c r="AF13" s="58" t="str">
        <f t="shared" si="3"/>
        <v/>
      </c>
      <c r="AG13" s="42">
        <f t="shared" si="4"/>
        <v>1</v>
      </c>
      <c r="AH13" s="42" t="s">
        <v>399</v>
      </c>
      <c r="AI13" s="42" t="s">
        <v>483</v>
      </c>
    </row>
    <row r="14" spans="1:35" ht="90.6" customHeight="1" x14ac:dyDescent="0.3">
      <c r="A14" s="37" t="s">
        <v>153</v>
      </c>
      <c r="B14" s="37" t="s">
        <v>145</v>
      </c>
      <c r="C14" s="36" t="str">
        <f>'[1]BD Plan'!$B$3</f>
        <v>Atlántico</v>
      </c>
      <c r="D14" s="36" t="s">
        <v>154</v>
      </c>
      <c r="E14" s="36"/>
      <c r="F14" s="36"/>
      <c r="G14" s="36"/>
      <c r="H14" s="36"/>
      <c r="I14" s="36"/>
      <c r="J14" s="36"/>
      <c r="K14" s="38" t="str">
        <f t="shared" si="0"/>
        <v/>
      </c>
      <c r="L14" s="36" t="s">
        <v>155</v>
      </c>
      <c r="M14" s="36">
        <v>0</v>
      </c>
      <c r="N14" s="36">
        <v>0</v>
      </c>
      <c r="O14" s="36" t="s">
        <v>484</v>
      </c>
      <c r="P14" s="36" t="s">
        <v>8</v>
      </c>
      <c r="Q14" s="36" t="s">
        <v>1112</v>
      </c>
      <c r="R14" s="38" t="str">
        <f t="shared" si="1"/>
        <v/>
      </c>
      <c r="S14" s="36"/>
      <c r="T14" s="36"/>
      <c r="U14" s="36"/>
      <c r="V14" s="36"/>
      <c r="W14" s="36"/>
      <c r="X14" s="36"/>
      <c r="Y14" s="38" t="str">
        <f t="shared" si="2"/>
        <v/>
      </c>
      <c r="Z14" s="36"/>
      <c r="AA14" s="36"/>
      <c r="AB14" s="36"/>
      <c r="AC14" s="36"/>
      <c r="AD14" s="36"/>
      <c r="AE14" s="36"/>
      <c r="AF14" s="58" t="str">
        <f t="shared" si="3"/>
        <v/>
      </c>
      <c r="AG14" s="42">
        <f t="shared" si="4"/>
        <v>1</v>
      </c>
      <c r="AH14" s="42" t="s">
        <v>404</v>
      </c>
      <c r="AI14" s="42" t="s">
        <v>483</v>
      </c>
    </row>
    <row r="15" spans="1:35" ht="90.6" customHeight="1" x14ac:dyDescent="0.3">
      <c r="A15" s="59" t="s">
        <v>218</v>
      </c>
      <c r="B15" s="59" t="s">
        <v>216</v>
      </c>
      <c r="C15" s="60" t="str">
        <f>'[1]BD Plan'!$B$3</f>
        <v>Atlántico</v>
      </c>
      <c r="D15" s="60" t="s">
        <v>219</v>
      </c>
      <c r="E15" s="60" t="s">
        <v>220</v>
      </c>
      <c r="F15" s="60">
        <v>24</v>
      </c>
      <c r="G15" s="60">
        <v>24</v>
      </c>
      <c r="H15" s="60" t="s">
        <v>485</v>
      </c>
      <c r="I15" s="60" t="s">
        <v>6</v>
      </c>
      <c r="J15" s="60" t="s">
        <v>1113</v>
      </c>
      <c r="K15" s="61">
        <f t="shared" si="0"/>
        <v>1</v>
      </c>
      <c r="L15" s="60" t="s">
        <v>221</v>
      </c>
      <c r="M15" s="60">
        <v>0</v>
      </c>
      <c r="N15" s="60">
        <v>0</v>
      </c>
      <c r="O15" s="60" t="s">
        <v>486</v>
      </c>
      <c r="P15" s="60" t="s">
        <v>8</v>
      </c>
      <c r="Q15" s="60" t="s">
        <v>1114</v>
      </c>
      <c r="R15" s="61" t="str">
        <f t="shared" si="1"/>
        <v/>
      </c>
      <c r="S15" s="60" t="s">
        <v>222</v>
      </c>
      <c r="T15" s="60">
        <v>1</v>
      </c>
      <c r="U15" s="60">
        <v>1</v>
      </c>
      <c r="V15" s="60" t="s">
        <v>487</v>
      </c>
      <c r="W15" s="60" t="s">
        <v>6</v>
      </c>
      <c r="X15" s="60" t="s">
        <v>1115</v>
      </c>
      <c r="Y15" s="61">
        <f t="shared" si="2"/>
        <v>1</v>
      </c>
      <c r="Z15" s="60"/>
      <c r="AA15" s="60"/>
      <c r="AB15" s="60"/>
      <c r="AC15" s="60"/>
      <c r="AD15" s="60"/>
      <c r="AE15" s="60"/>
      <c r="AF15" s="58" t="str">
        <f t="shared" si="3"/>
        <v/>
      </c>
      <c r="AG15" s="42">
        <f t="shared" si="4"/>
        <v>3</v>
      </c>
      <c r="AH15" s="42" t="s">
        <v>436</v>
      </c>
      <c r="AI15" s="42" t="s">
        <v>217</v>
      </c>
    </row>
    <row r="16" spans="1:35" ht="90.6" customHeight="1" x14ac:dyDescent="0.3">
      <c r="A16" s="37" t="s">
        <v>223</v>
      </c>
      <c r="B16" s="37" t="s">
        <v>216</v>
      </c>
      <c r="C16" s="36" t="str">
        <f>'[1]BD Plan'!$B$3</f>
        <v>Atlántico</v>
      </c>
      <c r="D16" s="36" t="s">
        <v>224</v>
      </c>
      <c r="E16" s="36" t="s">
        <v>220</v>
      </c>
      <c r="F16" s="36">
        <v>24</v>
      </c>
      <c r="G16" s="36">
        <v>24</v>
      </c>
      <c r="H16" s="36" t="s">
        <v>488</v>
      </c>
      <c r="I16" s="36" t="s">
        <v>6</v>
      </c>
      <c r="J16" s="36" t="s">
        <v>1116</v>
      </c>
      <c r="K16" s="38">
        <f t="shared" si="0"/>
        <v>1</v>
      </c>
      <c r="L16" s="36"/>
      <c r="M16" s="36"/>
      <c r="N16" s="36"/>
      <c r="O16" s="36"/>
      <c r="P16" s="36"/>
      <c r="Q16" s="36"/>
      <c r="R16" s="38" t="str">
        <f t="shared" si="1"/>
        <v/>
      </c>
      <c r="S16" s="36" t="s">
        <v>222</v>
      </c>
      <c r="T16" s="36">
        <v>1</v>
      </c>
      <c r="U16" s="36">
        <v>1</v>
      </c>
      <c r="V16" s="36" t="s">
        <v>489</v>
      </c>
      <c r="W16" s="36" t="s">
        <v>6</v>
      </c>
      <c r="X16" s="36" t="s">
        <v>1115</v>
      </c>
      <c r="Y16" s="38">
        <f t="shared" si="2"/>
        <v>1</v>
      </c>
      <c r="Z16" s="36"/>
      <c r="AA16" s="36"/>
      <c r="AB16" s="36"/>
      <c r="AC16" s="36"/>
      <c r="AD16" s="36"/>
      <c r="AE16" s="36"/>
      <c r="AF16" s="58" t="str">
        <f t="shared" si="3"/>
        <v/>
      </c>
      <c r="AG16" s="42">
        <f t="shared" si="4"/>
        <v>2</v>
      </c>
      <c r="AH16" s="42" t="s">
        <v>441</v>
      </c>
      <c r="AI16" s="42" t="s">
        <v>217</v>
      </c>
    </row>
    <row r="17" spans="1:35" ht="90.6" customHeight="1" x14ac:dyDescent="0.3">
      <c r="A17" s="59" t="s">
        <v>26</v>
      </c>
      <c r="B17" s="59" t="s">
        <v>4</v>
      </c>
      <c r="C17" s="60" t="str">
        <f>'[2]BD Plan'!$B$3</f>
        <v>Bolívar</v>
      </c>
      <c r="D17" s="60" t="s">
        <v>27</v>
      </c>
      <c r="E17" s="60"/>
      <c r="F17" s="60"/>
      <c r="G17" s="60"/>
      <c r="H17" s="60"/>
      <c r="I17" s="60"/>
      <c r="J17" s="60"/>
      <c r="K17" s="61" t="str">
        <f t="shared" si="0"/>
        <v/>
      </c>
      <c r="L17" s="60"/>
      <c r="M17" s="60"/>
      <c r="N17" s="60"/>
      <c r="O17" s="60"/>
      <c r="P17" s="60"/>
      <c r="Q17" s="60"/>
      <c r="R17" s="61" t="str">
        <f t="shared" si="1"/>
        <v/>
      </c>
      <c r="S17" s="60" t="s">
        <v>28</v>
      </c>
      <c r="T17" s="60">
        <v>1</v>
      </c>
      <c r="U17" s="60">
        <v>1</v>
      </c>
      <c r="V17" s="60" t="s">
        <v>490</v>
      </c>
      <c r="W17" s="60" t="s">
        <v>6</v>
      </c>
      <c r="X17" s="60" t="s">
        <v>1117</v>
      </c>
      <c r="Y17" s="61">
        <f t="shared" si="2"/>
        <v>1</v>
      </c>
      <c r="Z17" s="60"/>
      <c r="AA17" s="60"/>
      <c r="AB17" s="60"/>
      <c r="AC17" s="60"/>
      <c r="AD17" s="60"/>
      <c r="AE17" s="60"/>
      <c r="AF17" s="58" t="str">
        <f t="shared" si="3"/>
        <v/>
      </c>
      <c r="AG17" s="42">
        <f t="shared" si="4"/>
        <v>1</v>
      </c>
      <c r="AH17" s="42" t="s">
        <v>321</v>
      </c>
      <c r="AI17" s="42" t="s">
        <v>9</v>
      </c>
    </row>
    <row r="18" spans="1:35" ht="90.6" customHeight="1" x14ac:dyDescent="0.3">
      <c r="A18" s="37" t="s">
        <v>44</v>
      </c>
      <c r="B18" s="37" t="s">
        <v>40</v>
      </c>
      <c r="C18" s="36" t="str">
        <f>'[2]BD Plan'!$B$3</f>
        <v>Bolívar</v>
      </c>
      <c r="D18" s="36" t="s">
        <v>45</v>
      </c>
      <c r="E18" s="36" t="s">
        <v>251</v>
      </c>
      <c r="F18" s="36">
        <v>3</v>
      </c>
      <c r="G18" s="36">
        <v>3</v>
      </c>
      <c r="H18" s="36" t="s">
        <v>491</v>
      </c>
      <c r="I18" s="36" t="s">
        <v>6</v>
      </c>
      <c r="J18" s="36" t="s">
        <v>1118</v>
      </c>
      <c r="K18" s="38">
        <f t="shared" si="0"/>
        <v>1</v>
      </c>
      <c r="L18" s="36"/>
      <c r="M18" s="36"/>
      <c r="N18" s="36"/>
      <c r="O18" s="36"/>
      <c r="P18" s="36"/>
      <c r="Q18" s="36"/>
      <c r="R18" s="38" t="str">
        <f t="shared" si="1"/>
        <v/>
      </c>
      <c r="S18" s="36"/>
      <c r="T18" s="36"/>
      <c r="U18" s="36"/>
      <c r="V18" s="36"/>
      <c r="W18" s="36"/>
      <c r="X18" s="36"/>
      <c r="Y18" s="38" t="str">
        <f t="shared" si="2"/>
        <v/>
      </c>
      <c r="Z18" s="36"/>
      <c r="AA18" s="36"/>
      <c r="AB18" s="36"/>
      <c r="AC18" s="36"/>
      <c r="AD18" s="36"/>
      <c r="AE18" s="36"/>
      <c r="AF18" s="58" t="str">
        <f t="shared" si="3"/>
        <v/>
      </c>
      <c r="AG18" s="42">
        <f t="shared" si="4"/>
        <v>1</v>
      </c>
      <c r="AH18" s="42" t="s">
        <v>334</v>
      </c>
      <c r="AI18" s="42" t="s">
        <v>466</v>
      </c>
    </row>
    <row r="19" spans="1:35" ht="90.6" customHeight="1" x14ac:dyDescent="0.3">
      <c r="A19" s="59" t="s">
        <v>47</v>
      </c>
      <c r="B19" s="59" t="s">
        <v>40</v>
      </c>
      <c r="C19" s="60" t="str">
        <f>'[2]BD Plan'!$B$3</f>
        <v>Bolívar</v>
      </c>
      <c r="D19" s="60" t="s">
        <v>48</v>
      </c>
      <c r="E19" s="60" t="s">
        <v>252</v>
      </c>
      <c r="F19" s="60">
        <v>0</v>
      </c>
      <c r="G19" s="60">
        <v>0</v>
      </c>
      <c r="H19" s="60" t="s">
        <v>492</v>
      </c>
      <c r="I19" s="60" t="s">
        <v>8</v>
      </c>
      <c r="J19" s="60" t="s">
        <v>1119</v>
      </c>
      <c r="K19" s="61" t="str">
        <f t="shared" si="0"/>
        <v/>
      </c>
      <c r="L19" s="60"/>
      <c r="M19" s="60"/>
      <c r="N19" s="60"/>
      <c r="O19" s="60"/>
      <c r="P19" s="60"/>
      <c r="Q19" s="60"/>
      <c r="R19" s="61" t="str">
        <f t="shared" si="1"/>
        <v/>
      </c>
      <c r="S19" s="60"/>
      <c r="T19" s="60"/>
      <c r="U19" s="60"/>
      <c r="V19" s="60"/>
      <c r="W19" s="60"/>
      <c r="X19" s="60"/>
      <c r="Y19" s="61" t="str">
        <f t="shared" si="2"/>
        <v/>
      </c>
      <c r="Z19" s="60"/>
      <c r="AA19" s="60"/>
      <c r="AB19" s="60"/>
      <c r="AC19" s="60"/>
      <c r="AD19" s="60"/>
      <c r="AE19" s="60"/>
      <c r="AF19" s="58" t="str">
        <f t="shared" si="3"/>
        <v/>
      </c>
      <c r="AG19" s="42">
        <f t="shared" si="4"/>
        <v>1</v>
      </c>
      <c r="AH19" s="42" t="s">
        <v>337</v>
      </c>
      <c r="AI19" s="42" t="s">
        <v>468</v>
      </c>
    </row>
    <row r="20" spans="1:35" ht="90.6" customHeight="1" x14ac:dyDescent="0.3">
      <c r="A20" s="37" t="s">
        <v>50</v>
      </c>
      <c r="B20" s="37" t="s">
        <v>40</v>
      </c>
      <c r="C20" s="36" t="str">
        <f>'[2]BD Plan'!$B$3</f>
        <v>Bolívar</v>
      </c>
      <c r="D20" s="36" t="s">
        <v>51</v>
      </c>
      <c r="E20" s="36" t="s">
        <v>253</v>
      </c>
      <c r="F20" s="36">
        <v>6</v>
      </c>
      <c r="G20" s="36">
        <v>6</v>
      </c>
      <c r="H20" s="36" t="s">
        <v>493</v>
      </c>
      <c r="I20" s="36" t="s">
        <v>11</v>
      </c>
      <c r="J20" s="36" t="s">
        <v>1120</v>
      </c>
      <c r="K20" s="38">
        <f t="shared" si="0"/>
        <v>1</v>
      </c>
      <c r="L20" s="36"/>
      <c r="M20" s="36"/>
      <c r="N20" s="36"/>
      <c r="O20" s="36"/>
      <c r="P20" s="36"/>
      <c r="Q20" s="36"/>
      <c r="R20" s="38" t="str">
        <f t="shared" si="1"/>
        <v/>
      </c>
      <c r="S20" s="36"/>
      <c r="T20" s="36"/>
      <c r="U20" s="36"/>
      <c r="V20" s="36"/>
      <c r="W20" s="36"/>
      <c r="X20" s="36"/>
      <c r="Y20" s="38" t="str">
        <f t="shared" si="2"/>
        <v/>
      </c>
      <c r="Z20" s="36"/>
      <c r="AA20" s="36"/>
      <c r="AB20" s="36"/>
      <c r="AC20" s="36"/>
      <c r="AD20" s="36"/>
      <c r="AE20" s="36"/>
      <c r="AF20" s="58" t="str">
        <f t="shared" si="3"/>
        <v/>
      </c>
      <c r="AG20" s="42">
        <f t="shared" si="4"/>
        <v>1</v>
      </c>
      <c r="AH20" s="42" t="s">
        <v>339</v>
      </c>
      <c r="AI20" s="42" t="s">
        <v>41</v>
      </c>
    </row>
    <row r="21" spans="1:35" ht="90.6" customHeight="1" x14ac:dyDescent="0.3">
      <c r="A21" s="59" t="s">
        <v>53</v>
      </c>
      <c r="B21" s="59" t="s">
        <v>40</v>
      </c>
      <c r="C21" s="60" t="str">
        <f>'[2]BD Plan'!$B$3</f>
        <v>Bolívar</v>
      </c>
      <c r="D21" s="60" t="s">
        <v>54</v>
      </c>
      <c r="E21" s="60" t="s">
        <v>254</v>
      </c>
      <c r="F21" s="60">
        <v>3</v>
      </c>
      <c r="G21" s="60">
        <v>3</v>
      </c>
      <c r="H21" s="60" t="s">
        <v>494</v>
      </c>
      <c r="I21" s="60" t="s">
        <v>6</v>
      </c>
      <c r="J21" s="60" t="s">
        <v>1121</v>
      </c>
      <c r="K21" s="61">
        <f t="shared" si="0"/>
        <v>1</v>
      </c>
      <c r="L21" s="60"/>
      <c r="M21" s="60"/>
      <c r="N21" s="60"/>
      <c r="O21" s="60"/>
      <c r="P21" s="60"/>
      <c r="Q21" s="60"/>
      <c r="R21" s="61" t="str">
        <f t="shared" si="1"/>
        <v/>
      </c>
      <c r="S21" s="60"/>
      <c r="T21" s="60"/>
      <c r="U21" s="60"/>
      <c r="V21" s="60"/>
      <c r="W21" s="60"/>
      <c r="X21" s="60"/>
      <c r="Y21" s="61" t="str">
        <f t="shared" si="2"/>
        <v/>
      </c>
      <c r="Z21" s="60"/>
      <c r="AA21" s="60"/>
      <c r="AB21" s="60"/>
      <c r="AC21" s="60"/>
      <c r="AD21" s="60"/>
      <c r="AE21" s="60"/>
      <c r="AF21" s="58" t="str">
        <f t="shared" si="3"/>
        <v/>
      </c>
      <c r="AG21" s="42">
        <f t="shared" si="4"/>
        <v>1</v>
      </c>
      <c r="AH21" s="42" t="s">
        <v>340</v>
      </c>
      <c r="AI21" s="42" t="s">
        <v>466</v>
      </c>
    </row>
    <row r="22" spans="1:35" ht="90.6" customHeight="1" x14ac:dyDescent="0.3">
      <c r="A22" s="37" t="s">
        <v>63</v>
      </c>
      <c r="B22" s="37" t="s">
        <v>62</v>
      </c>
      <c r="C22" s="36" t="str">
        <f>'[2]BD Plan'!$B$3</f>
        <v>Bolívar</v>
      </c>
      <c r="D22" s="36" t="s">
        <v>64</v>
      </c>
      <c r="E22" s="36" t="s">
        <v>65</v>
      </c>
      <c r="F22" s="36">
        <v>1</v>
      </c>
      <c r="G22" s="36">
        <v>1</v>
      </c>
      <c r="H22" s="36" t="s">
        <v>495</v>
      </c>
      <c r="I22" s="36" t="s">
        <v>11</v>
      </c>
      <c r="J22" s="36" t="s">
        <v>1122</v>
      </c>
      <c r="K22" s="38">
        <f t="shared" si="0"/>
        <v>1</v>
      </c>
      <c r="L22" s="36"/>
      <c r="M22" s="36"/>
      <c r="N22" s="36"/>
      <c r="O22" s="36"/>
      <c r="P22" s="36"/>
      <c r="Q22" s="36"/>
      <c r="R22" s="38" t="str">
        <f t="shared" si="1"/>
        <v/>
      </c>
      <c r="S22" s="36"/>
      <c r="T22" s="36"/>
      <c r="U22" s="36"/>
      <c r="V22" s="36"/>
      <c r="W22" s="36"/>
      <c r="X22" s="36"/>
      <c r="Y22" s="38" t="str">
        <f t="shared" si="2"/>
        <v/>
      </c>
      <c r="Z22" s="36"/>
      <c r="AA22" s="36"/>
      <c r="AB22" s="36"/>
      <c r="AC22" s="36"/>
      <c r="AD22" s="36"/>
      <c r="AE22" s="36"/>
      <c r="AF22" s="58" t="str">
        <f t="shared" si="3"/>
        <v/>
      </c>
      <c r="AG22" s="42">
        <f t="shared" si="4"/>
        <v>1</v>
      </c>
      <c r="AH22" s="42" t="s">
        <v>63</v>
      </c>
      <c r="AI22" s="42" t="s">
        <v>472</v>
      </c>
    </row>
    <row r="23" spans="1:35" ht="90.6" customHeight="1" x14ac:dyDescent="0.3">
      <c r="A23" s="59" t="s">
        <v>66</v>
      </c>
      <c r="B23" s="59" t="s">
        <v>62</v>
      </c>
      <c r="C23" s="60" t="str">
        <f>'[2]BD Plan'!$B$3</f>
        <v>Bolívar</v>
      </c>
      <c r="D23" s="60" t="s">
        <v>67</v>
      </c>
      <c r="E23" s="60" t="s">
        <v>68</v>
      </c>
      <c r="F23" s="60">
        <v>1</v>
      </c>
      <c r="G23" s="60">
        <v>1</v>
      </c>
      <c r="H23" s="60" t="s">
        <v>496</v>
      </c>
      <c r="I23" s="60" t="s">
        <v>11</v>
      </c>
      <c r="J23" s="60" t="s">
        <v>1123</v>
      </c>
      <c r="K23" s="61">
        <f t="shared" si="0"/>
        <v>1</v>
      </c>
      <c r="L23" s="60"/>
      <c r="M23" s="60"/>
      <c r="N23" s="60"/>
      <c r="O23" s="60"/>
      <c r="P23" s="60"/>
      <c r="Q23" s="60"/>
      <c r="R23" s="61" t="str">
        <f t="shared" si="1"/>
        <v/>
      </c>
      <c r="S23" s="60"/>
      <c r="T23" s="60"/>
      <c r="U23" s="60"/>
      <c r="V23" s="60"/>
      <c r="W23" s="60"/>
      <c r="X23" s="60"/>
      <c r="Y23" s="61" t="str">
        <f t="shared" si="2"/>
        <v/>
      </c>
      <c r="Z23" s="60"/>
      <c r="AA23" s="60"/>
      <c r="AB23" s="60"/>
      <c r="AC23" s="60"/>
      <c r="AD23" s="60"/>
      <c r="AE23" s="60"/>
      <c r="AF23" s="58" t="str">
        <f t="shared" si="3"/>
        <v/>
      </c>
      <c r="AG23" s="42">
        <f t="shared" si="4"/>
        <v>1</v>
      </c>
      <c r="AH23" s="42" t="s">
        <v>66</v>
      </c>
      <c r="AI23" s="42" t="s">
        <v>472</v>
      </c>
    </row>
    <row r="24" spans="1:35" ht="90.6" customHeight="1" x14ac:dyDescent="0.3">
      <c r="A24" s="37" t="s">
        <v>32</v>
      </c>
      <c r="B24" s="37" t="s">
        <v>29</v>
      </c>
      <c r="C24" s="36" t="str">
        <f>'[2]BD Plan'!$B$3</f>
        <v>Bolívar</v>
      </c>
      <c r="D24" s="36" t="s">
        <v>33</v>
      </c>
      <c r="E24" s="36"/>
      <c r="F24" s="36"/>
      <c r="G24" s="36"/>
      <c r="H24" s="36"/>
      <c r="I24" s="36"/>
      <c r="J24" s="36"/>
      <c r="K24" s="38" t="str">
        <f t="shared" si="0"/>
        <v/>
      </c>
      <c r="L24" s="36" t="s">
        <v>34</v>
      </c>
      <c r="M24" s="36">
        <v>1</v>
      </c>
      <c r="N24" s="36">
        <v>1</v>
      </c>
      <c r="O24" s="36" t="s">
        <v>497</v>
      </c>
      <c r="P24" s="36" t="s">
        <v>6</v>
      </c>
      <c r="Q24" s="36" t="s">
        <v>1124</v>
      </c>
      <c r="R24" s="38">
        <f t="shared" si="1"/>
        <v>1</v>
      </c>
      <c r="S24" s="36"/>
      <c r="T24" s="36"/>
      <c r="U24" s="36"/>
      <c r="V24" s="36"/>
      <c r="W24" s="36"/>
      <c r="X24" s="36"/>
      <c r="Y24" s="38" t="str">
        <f t="shared" si="2"/>
        <v/>
      </c>
      <c r="Z24" s="36"/>
      <c r="AA24" s="36"/>
      <c r="AB24" s="36"/>
      <c r="AC24" s="36"/>
      <c r="AD24" s="36"/>
      <c r="AE24" s="36"/>
      <c r="AF24" s="58" t="str">
        <f t="shared" si="3"/>
        <v/>
      </c>
      <c r="AG24" s="42">
        <f t="shared" si="4"/>
        <v>1</v>
      </c>
      <c r="AH24" s="42" t="s">
        <v>326</v>
      </c>
      <c r="AI24" s="42" t="s">
        <v>475</v>
      </c>
    </row>
    <row r="25" spans="1:35" ht="90.6" customHeight="1" x14ac:dyDescent="0.3">
      <c r="A25" s="59" t="s">
        <v>35</v>
      </c>
      <c r="B25" s="59" t="s">
        <v>29</v>
      </c>
      <c r="C25" s="60" t="str">
        <f>'[2]BD Plan'!$B$3</f>
        <v>Bolívar</v>
      </c>
      <c r="D25" s="60" t="s">
        <v>36</v>
      </c>
      <c r="E25" s="60"/>
      <c r="F25" s="60"/>
      <c r="G25" s="60"/>
      <c r="H25" s="60"/>
      <c r="I25" s="60"/>
      <c r="J25" s="60"/>
      <c r="K25" s="61" t="str">
        <f t="shared" si="0"/>
        <v/>
      </c>
      <c r="L25" s="60" t="s">
        <v>37</v>
      </c>
      <c r="M25" s="60">
        <v>1</v>
      </c>
      <c r="N25" s="60">
        <v>1</v>
      </c>
      <c r="O25" s="60" t="s">
        <v>498</v>
      </c>
      <c r="P25" s="60" t="s">
        <v>11</v>
      </c>
      <c r="Q25" s="60" t="s">
        <v>1125</v>
      </c>
      <c r="R25" s="61">
        <f t="shared" si="1"/>
        <v>1</v>
      </c>
      <c r="S25" s="60"/>
      <c r="T25" s="60"/>
      <c r="U25" s="60"/>
      <c r="V25" s="60"/>
      <c r="W25" s="60"/>
      <c r="X25" s="60"/>
      <c r="Y25" s="61" t="str">
        <f t="shared" si="2"/>
        <v/>
      </c>
      <c r="Z25" s="60"/>
      <c r="AA25" s="60"/>
      <c r="AB25" s="60"/>
      <c r="AC25" s="60"/>
      <c r="AD25" s="60"/>
      <c r="AE25" s="60"/>
      <c r="AF25" s="58" t="str">
        <f t="shared" si="3"/>
        <v/>
      </c>
      <c r="AG25" s="42">
        <f t="shared" si="4"/>
        <v>1</v>
      </c>
      <c r="AH25" s="42" t="s">
        <v>330</v>
      </c>
      <c r="AI25" s="42" t="s">
        <v>477</v>
      </c>
    </row>
    <row r="26" spans="1:35" ht="90.6" customHeight="1" x14ac:dyDescent="0.3">
      <c r="A26" s="37" t="s">
        <v>207</v>
      </c>
      <c r="B26" s="37" t="s">
        <v>204</v>
      </c>
      <c r="C26" s="36" t="str">
        <f>'[2]BD Plan'!$B$3</f>
        <v>Bolívar</v>
      </c>
      <c r="D26" s="36" t="s">
        <v>208</v>
      </c>
      <c r="E26" s="36" t="s">
        <v>209</v>
      </c>
      <c r="F26" s="36">
        <v>3</v>
      </c>
      <c r="G26" s="36">
        <v>3</v>
      </c>
      <c r="H26" s="36" t="s">
        <v>499</v>
      </c>
      <c r="I26" s="36" t="s">
        <v>6</v>
      </c>
      <c r="J26" s="36" t="s">
        <v>1126</v>
      </c>
      <c r="K26" s="38">
        <f t="shared" si="0"/>
        <v>1</v>
      </c>
      <c r="L26" s="36" t="s">
        <v>210</v>
      </c>
      <c r="M26" s="36">
        <v>0</v>
      </c>
      <c r="N26" s="36">
        <v>3</v>
      </c>
      <c r="O26" s="36" t="s">
        <v>500</v>
      </c>
      <c r="P26" s="36" t="s">
        <v>8</v>
      </c>
      <c r="Q26" s="36" t="s">
        <v>1127</v>
      </c>
      <c r="R26" s="38" t="str">
        <f t="shared" si="1"/>
        <v/>
      </c>
      <c r="S26" s="36"/>
      <c r="T26" s="36"/>
      <c r="U26" s="36"/>
      <c r="V26" s="36"/>
      <c r="W26" s="36"/>
      <c r="X26" s="36"/>
      <c r="Y26" s="38" t="str">
        <f t="shared" si="2"/>
        <v/>
      </c>
      <c r="Z26" s="36"/>
      <c r="AA26" s="36"/>
      <c r="AB26" s="36"/>
      <c r="AC26" s="36"/>
      <c r="AD26" s="36"/>
      <c r="AE26" s="36"/>
      <c r="AF26" s="58" t="str">
        <f t="shared" si="3"/>
        <v/>
      </c>
      <c r="AG26" s="42">
        <f t="shared" si="4"/>
        <v>2</v>
      </c>
      <c r="AH26" s="42" t="s">
        <v>207</v>
      </c>
      <c r="AI26" s="42" t="s">
        <v>205</v>
      </c>
    </row>
    <row r="27" spans="1:35" ht="90.6" customHeight="1" x14ac:dyDescent="0.3">
      <c r="A27" s="59" t="s">
        <v>213</v>
      </c>
      <c r="B27" s="59" t="s">
        <v>204</v>
      </c>
      <c r="C27" s="60" t="str">
        <f>'[2]BD Plan'!$B$3</f>
        <v>Bolívar</v>
      </c>
      <c r="D27" s="60" t="s">
        <v>214</v>
      </c>
      <c r="E27" s="60" t="s">
        <v>215</v>
      </c>
      <c r="F27" s="60">
        <v>3</v>
      </c>
      <c r="G27" s="60">
        <v>3</v>
      </c>
      <c r="H27" s="60" t="s">
        <v>501</v>
      </c>
      <c r="I27" s="60" t="s">
        <v>6</v>
      </c>
      <c r="J27" s="60" t="s">
        <v>1128</v>
      </c>
      <c r="K27" s="61">
        <f t="shared" si="0"/>
        <v>1</v>
      </c>
      <c r="L27" s="60"/>
      <c r="M27" s="60"/>
      <c r="N27" s="60"/>
      <c r="O27" s="60"/>
      <c r="P27" s="60"/>
      <c r="Q27" s="60"/>
      <c r="R27" s="61" t="str">
        <f t="shared" si="1"/>
        <v/>
      </c>
      <c r="S27" s="60"/>
      <c r="T27" s="60"/>
      <c r="U27" s="60"/>
      <c r="V27" s="60"/>
      <c r="W27" s="60"/>
      <c r="X27" s="60"/>
      <c r="Y27" s="61" t="str">
        <f t="shared" si="2"/>
        <v/>
      </c>
      <c r="Z27" s="60"/>
      <c r="AA27" s="60"/>
      <c r="AB27" s="60"/>
      <c r="AC27" s="60"/>
      <c r="AD27" s="60"/>
      <c r="AE27" s="60"/>
      <c r="AF27" s="58" t="str">
        <f t="shared" si="3"/>
        <v/>
      </c>
      <c r="AG27" s="42">
        <f t="shared" si="4"/>
        <v>1</v>
      </c>
      <c r="AH27" s="42" t="s">
        <v>481</v>
      </c>
      <c r="AI27" s="42" t="s">
        <v>206</v>
      </c>
    </row>
    <row r="28" spans="1:35" ht="90.6" customHeight="1" x14ac:dyDescent="0.3">
      <c r="A28" s="37" t="s">
        <v>148</v>
      </c>
      <c r="B28" s="37" t="s">
        <v>145</v>
      </c>
      <c r="C28" s="36" t="str">
        <f>'[2]BD Plan'!$B$3</f>
        <v>Bolívar</v>
      </c>
      <c r="D28" s="36" t="s">
        <v>149</v>
      </c>
      <c r="E28" s="36" t="s">
        <v>150</v>
      </c>
      <c r="F28" s="36">
        <v>3</v>
      </c>
      <c r="G28" s="36">
        <v>3</v>
      </c>
      <c r="H28" s="36" t="s">
        <v>502</v>
      </c>
      <c r="I28" s="36" t="s">
        <v>6</v>
      </c>
      <c r="J28" s="36" t="s">
        <v>1129</v>
      </c>
      <c r="K28" s="38">
        <f t="shared" si="0"/>
        <v>1</v>
      </c>
      <c r="L28" s="36"/>
      <c r="M28" s="36"/>
      <c r="N28" s="36"/>
      <c r="O28" s="36"/>
      <c r="P28" s="36"/>
      <c r="Q28" s="36"/>
      <c r="R28" s="38" t="str">
        <f t="shared" si="1"/>
        <v/>
      </c>
      <c r="S28" s="36"/>
      <c r="T28" s="36"/>
      <c r="U28" s="36"/>
      <c r="V28" s="36"/>
      <c r="W28" s="36"/>
      <c r="X28" s="36"/>
      <c r="Y28" s="38" t="str">
        <f t="shared" si="2"/>
        <v/>
      </c>
      <c r="Z28" s="36"/>
      <c r="AA28" s="36"/>
      <c r="AB28" s="36"/>
      <c r="AC28" s="36"/>
      <c r="AD28" s="36"/>
      <c r="AE28" s="36"/>
      <c r="AF28" s="58" t="str">
        <f t="shared" si="3"/>
        <v/>
      </c>
      <c r="AG28" s="42">
        <f t="shared" si="4"/>
        <v>1</v>
      </c>
      <c r="AH28" s="42" t="s">
        <v>399</v>
      </c>
      <c r="AI28" s="42" t="s">
        <v>483</v>
      </c>
    </row>
    <row r="29" spans="1:35" ht="90.6" customHeight="1" x14ac:dyDescent="0.3">
      <c r="A29" s="59" t="s">
        <v>153</v>
      </c>
      <c r="B29" s="59" t="s">
        <v>145</v>
      </c>
      <c r="C29" s="60" t="str">
        <f>'[2]BD Plan'!$B$3</f>
        <v>Bolívar</v>
      </c>
      <c r="D29" s="60" t="s">
        <v>154</v>
      </c>
      <c r="E29" s="60"/>
      <c r="F29" s="60"/>
      <c r="G29" s="60"/>
      <c r="H29" s="60"/>
      <c r="I29" s="60"/>
      <c r="J29" s="60"/>
      <c r="K29" s="61" t="str">
        <f t="shared" si="0"/>
        <v/>
      </c>
      <c r="L29" s="60" t="s">
        <v>155</v>
      </c>
      <c r="M29" s="60">
        <v>1</v>
      </c>
      <c r="N29" s="60">
        <v>1</v>
      </c>
      <c r="O29" s="60" t="s">
        <v>503</v>
      </c>
      <c r="P29" s="60" t="s">
        <v>6</v>
      </c>
      <c r="Q29" s="60" t="s">
        <v>1130</v>
      </c>
      <c r="R29" s="61">
        <f t="shared" si="1"/>
        <v>1</v>
      </c>
      <c r="S29" s="60"/>
      <c r="T29" s="60"/>
      <c r="U29" s="60"/>
      <c r="V29" s="60"/>
      <c r="W29" s="60"/>
      <c r="X29" s="60"/>
      <c r="Y29" s="61" t="str">
        <f t="shared" si="2"/>
        <v/>
      </c>
      <c r="Z29" s="60"/>
      <c r="AA29" s="60"/>
      <c r="AB29" s="60"/>
      <c r="AC29" s="60"/>
      <c r="AD29" s="60"/>
      <c r="AE29" s="60"/>
      <c r="AF29" s="58" t="str">
        <f t="shared" si="3"/>
        <v/>
      </c>
      <c r="AG29" s="42">
        <f t="shared" si="4"/>
        <v>1</v>
      </c>
      <c r="AH29" s="42" t="s">
        <v>404</v>
      </c>
      <c r="AI29" s="42" t="s">
        <v>483</v>
      </c>
    </row>
    <row r="30" spans="1:35" ht="90.6" customHeight="1" x14ac:dyDescent="0.3">
      <c r="A30" s="37" t="s">
        <v>218</v>
      </c>
      <c r="B30" s="37" t="s">
        <v>216</v>
      </c>
      <c r="C30" s="36" t="str">
        <f>'[2]BD Plan'!$B$3</f>
        <v>Bolívar</v>
      </c>
      <c r="D30" s="36" t="s">
        <v>219</v>
      </c>
      <c r="E30" s="36" t="s">
        <v>220</v>
      </c>
      <c r="F30" s="36">
        <v>24</v>
      </c>
      <c r="G30" s="36">
        <v>24</v>
      </c>
      <c r="H30" s="36" t="s">
        <v>504</v>
      </c>
      <c r="I30" s="36" t="s">
        <v>6</v>
      </c>
      <c r="J30" s="36" t="s">
        <v>1131</v>
      </c>
      <c r="K30" s="38">
        <f t="shared" si="0"/>
        <v>1</v>
      </c>
      <c r="L30" s="36" t="s">
        <v>221</v>
      </c>
      <c r="M30" s="36">
        <v>1</v>
      </c>
      <c r="N30" s="36">
        <v>1</v>
      </c>
      <c r="O30" s="36" t="s">
        <v>505</v>
      </c>
      <c r="P30" s="36" t="s">
        <v>6</v>
      </c>
      <c r="Q30" s="36" t="s">
        <v>1132</v>
      </c>
      <c r="R30" s="38">
        <f t="shared" si="1"/>
        <v>1</v>
      </c>
      <c r="S30" s="36" t="s">
        <v>222</v>
      </c>
      <c r="T30" s="36">
        <v>1</v>
      </c>
      <c r="U30" s="36">
        <v>1</v>
      </c>
      <c r="V30" s="36" t="s">
        <v>506</v>
      </c>
      <c r="W30" s="36" t="s">
        <v>6</v>
      </c>
      <c r="X30" s="36" t="s">
        <v>1133</v>
      </c>
      <c r="Y30" s="38">
        <f t="shared" si="2"/>
        <v>1</v>
      </c>
      <c r="Z30" s="36"/>
      <c r="AA30" s="36"/>
      <c r="AB30" s="36"/>
      <c r="AC30" s="36"/>
      <c r="AD30" s="36"/>
      <c r="AE30" s="36"/>
      <c r="AF30" s="58" t="str">
        <f t="shared" si="3"/>
        <v/>
      </c>
      <c r="AG30" s="42">
        <f t="shared" si="4"/>
        <v>3</v>
      </c>
      <c r="AH30" s="42" t="s">
        <v>436</v>
      </c>
      <c r="AI30" s="42" t="s">
        <v>217</v>
      </c>
    </row>
    <row r="31" spans="1:35" ht="90.6" customHeight="1" x14ac:dyDescent="0.3">
      <c r="A31" s="59" t="s">
        <v>223</v>
      </c>
      <c r="B31" s="59" t="s">
        <v>216</v>
      </c>
      <c r="C31" s="60" t="str">
        <f>'[2]BD Plan'!$B$3</f>
        <v>Bolívar</v>
      </c>
      <c r="D31" s="60" t="s">
        <v>224</v>
      </c>
      <c r="E31" s="60" t="s">
        <v>220</v>
      </c>
      <c r="F31" s="60">
        <v>24</v>
      </c>
      <c r="G31" s="60">
        <v>24</v>
      </c>
      <c r="H31" s="60" t="s">
        <v>507</v>
      </c>
      <c r="I31" s="60" t="s">
        <v>6</v>
      </c>
      <c r="J31" s="60" t="s">
        <v>1134</v>
      </c>
      <c r="K31" s="61">
        <f t="shared" si="0"/>
        <v>1</v>
      </c>
      <c r="L31" s="60"/>
      <c r="M31" s="60"/>
      <c r="N31" s="60"/>
      <c r="O31" s="60"/>
      <c r="P31" s="60"/>
      <c r="Q31" s="60"/>
      <c r="R31" s="61" t="str">
        <f t="shared" si="1"/>
        <v/>
      </c>
      <c r="S31" s="60" t="s">
        <v>222</v>
      </c>
      <c r="T31" s="60">
        <v>1</v>
      </c>
      <c r="U31" s="60">
        <v>1</v>
      </c>
      <c r="V31" s="60" t="s">
        <v>508</v>
      </c>
      <c r="W31" s="60" t="s">
        <v>6</v>
      </c>
      <c r="X31" s="60" t="s">
        <v>1135</v>
      </c>
      <c r="Y31" s="61">
        <f t="shared" si="2"/>
        <v>1</v>
      </c>
      <c r="Z31" s="60"/>
      <c r="AA31" s="60"/>
      <c r="AB31" s="60"/>
      <c r="AC31" s="60"/>
      <c r="AD31" s="60"/>
      <c r="AE31" s="60"/>
      <c r="AF31" s="58" t="str">
        <f t="shared" si="3"/>
        <v/>
      </c>
      <c r="AG31" s="42">
        <f t="shared" si="4"/>
        <v>2</v>
      </c>
      <c r="AH31" s="42" t="s">
        <v>441</v>
      </c>
      <c r="AI31" s="42" t="s">
        <v>217</v>
      </c>
    </row>
    <row r="32" spans="1:35" ht="90.6" customHeight="1" x14ac:dyDescent="0.3">
      <c r="A32" s="37" t="s">
        <v>26</v>
      </c>
      <c r="B32" s="37" t="s">
        <v>4</v>
      </c>
      <c r="C32" s="36" t="str">
        <f>'[3]BD Plan'!$B$3</f>
        <v>Boyacá</v>
      </c>
      <c r="D32" s="36" t="s">
        <v>27</v>
      </c>
      <c r="E32" s="36"/>
      <c r="F32" s="36"/>
      <c r="G32" s="36"/>
      <c r="H32" s="36"/>
      <c r="I32" s="36"/>
      <c r="J32" s="36"/>
      <c r="K32" s="38" t="str">
        <f t="shared" si="0"/>
        <v/>
      </c>
      <c r="L32" s="36"/>
      <c r="M32" s="36"/>
      <c r="N32" s="36"/>
      <c r="O32" s="36"/>
      <c r="P32" s="36"/>
      <c r="Q32" s="36"/>
      <c r="R32" s="38" t="str">
        <f t="shared" si="1"/>
        <v/>
      </c>
      <c r="S32" s="36" t="s">
        <v>28</v>
      </c>
      <c r="T32" s="36">
        <v>1</v>
      </c>
      <c r="U32" s="36">
        <v>1</v>
      </c>
      <c r="V32" s="36" t="s">
        <v>509</v>
      </c>
      <c r="W32" s="36" t="s">
        <v>6</v>
      </c>
      <c r="X32" s="36" t="s">
        <v>1136</v>
      </c>
      <c r="Y32" s="38">
        <f t="shared" si="2"/>
        <v>1</v>
      </c>
      <c r="Z32" s="36"/>
      <c r="AA32" s="36"/>
      <c r="AB32" s="36"/>
      <c r="AC32" s="36"/>
      <c r="AD32" s="36"/>
      <c r="AE32" s="36"/>
      <c r="AF32" s="58" t="str">
        <f t="shared" si="3"/>
        <v/>
      </c>
      <c r="AG32" s="42">
        <f t="shared" si="4"/>
        <v>1</v>
      </c>
      <c r="AH32" s="42" t="s">
        <v>321</v>
      </c>
      <c r="AI32" s="42" t="s">
        <v>9</v>
      </c>
    </row>
    <row r="33" spans="1:35" ht="90.6" customHeight="1" x14ac:dyDescent="0.3">
      <c r="A33" s="59" t="s">
        <v>44</v>
      </c>
      <c r="B33" s="59" t="s">
        <v>40</v>
      </c>
      <c r="C33" s="60" t="str">
        <f>'[3]BD Plan'!$B$3</f>
        <v>Boyacá</v>
      </c>
      <c r="D33" s="60" t="s">
        <v>45</v>
      </c>
      <c r="E33" s="60" t="s">
        <v>251</v>
      </c>
      <c r="F33" s="60">
        <v>3</v>
      </c>
      <c r="G33" s="60">
        <v>3</v>
      </c>
      <c r="H33" s="60" t="s">
        <v>510</v>
      </c>
      <c r="I33" s="60" t="s">
        <v>6</v>
      </c>
      <c r="J33" s="60" t="s">
        <v>1137</v>
      </c>
      <c r="K33" s="61">
        <f t="shared" si="0"/>
        <v>1</v>
      </c>
      <c r="L33" s="60"/>
      <c r="M33" s="60"/>
      <c r="N33" s="60"/>
      <c r="O33" s="60"/>
      <c r="P33" s="60"/>
      <c r="Q33" s="60"/>
      <c r="R33" s="61" t="str">
        <f t="shared" si="1"/>
        <v/>
      </c>
      <c r="S33" s="60"/>
      <c r="T33" s="60"/>
      <c r="U33" s="60"/>
      <c r="V33" s="60"/>
      <c r="W33" s="60"/>
      <c r="X33" s="60"/>
      <c r="Y33" s="61" t="str">
        <f t="shared" si="2"/>
        <v/>
      </c>
      <c r="Z33" s="60"/>
      <c r="AA33" s="60"/>
      <c r="AB33" s="60"/>
      <c r="AC33" s="60"/>
      <c r="AD33" s="60"/>
      <c r="AE33" s="60"/>
      <c r="AF33" s="58" t="str">
        <f t="shared" si="3"/>
        <v/>
      </c>
      <c r="AG33" s="42">
        <f t="shared" si="4"/>
        <v>1</v>
      </c>
      <c r="AH33" s="42" t="s">
        <v>334</v>
      </c>
      <c r="AI33" s="42" t="s">
        <v>466</v>
      </c>
    </row>
    <row r="34" spans="1:35" ht="90.6" customHeight="1" x14ac:dyDescent="0.3">
      <c r="A34" s="37" t="s">
        <v>47</v>
      </c>
      <c r="B34" s="37" t="s">
        <v>40</v>
      </c>
      <c r="C34" s="36" t="str">
        <f>'[3]BD Plan'!$B$3</f>
        <v>Boyacá</v>
      </c>
      <c r="D34" s="36" t="s">
        <v>48</v>
      </c>
      <c r="E34" s="36" t="s">
        <v>252</v>
      </c>
      <c r="F34" s="36">
        <v>6</v>
      </c>
      <c r="G34" s="36">
        <v>6</v>
      </c>
      <c r="H34" s="36" t="s">
        <v>511</v>
      </c>
      <c r="I34" s="36" t="s">
        <v>11</v>
      </c>
      <c r="J34" s="36" t="s">
        <v>1138</v>
      </c>
      <c r="K34" s="38">
        <f t="shared" si="0"/>
        <v>1</v>
      </c>
      <c r="L34" s="36"/>
      <c r="M34" s="36"/>
      <c r="N34" s="36"/>
      <c r="O34" s="36"/>
      <c r="P34" s="36"/>
      <c r="Q34" s="36"/>
      <c r="R34" s="38" t="str">
        <f t="shared" si="1"/>
        <v/>
      </c>
      <c r="S34" s="36"/>
      <c r="T34" s="36"/>
      <c r="U34" s="36"/>
      <c r="V34" s="36"/>
      <c r="W34" s="36"/>
      <c r="X34" s="36"/>
      <c r="Y34" s="38" t="str">
        <f t="shared" si="2"/>
        <v/>
      </c>
      <c r="Z34" s="36"/>
      <c r="AA34" s="36"/>
      <c r="AB34" s="36"/>
      <c r="AC34" s="36"/>
      <c r="AD34" s="36"/>
      <c r="AE34" s="36"/>
      <c r="AF34" s="58" t="str">
        <f t="shared" si="3"/>
        <v/>
      </c>
      <c r="AG34" s="42">
        <f t="shared" si="4"/>
        <v>1</v>
      </c>
      <c r="AH34" s="42" t="s">
        <v>337</v>
      </c>
      <c r="AI34" s="42" t="s">
        <v>468</v>
      </c>
    </row>
    <row r="35" spans="1:35" ht="90.6" customHeight="1" x14ac:dyDescent="0.3">
      <c r="A35" s="59" t="s">
        <v>50</v>
      </c>
      <c r="B35" s="59" t="s">
        <v>40</v>
      </c>
      <c r="C35" s="60" t="str">
        <f>'[3]BD Plan'!$B$3</f>
        <v>Boyacá</v>
      </c>
      <c r="D35" s="60" t="s">
        <v>51</v>
      </c>
      <c r="E35" s="60" t="s">
        <v>253</v>
      </c>
      <c r="F35" s="60">
        <v>6</v>
      </c>
      <c r="G35" s="60">
        <v>6</v>
      </c>
      <c r="H35" s="60" t="s">
        <v>512</v>
      </c>
      <c r="I35" s="60" t="s">
        <v>6</v>
      </c>
      <c r="J35" s="60" t="s">
        <v>1139</v>
      </c>
      <c r="K35" s="61">
        <f t="shared" si="0"/>
        <v>1</v>
      </c>
      <c r="L35" s="60"/>
      <c r="M35" s="60"/>
      <c r="N35" s="60"/>
      <c r="O35" s="60"/>
      <c r="P35" s="60"/>
      <c r="Q35" s="60"/>
      <c r="R35" s="61" t="str">
        <f t="shared" si="1"/>
        <v/>
      </c>
      <c r="S35" s="60"/>
      <c r="T35" s="60"/>
      <c r="U35" s="60"/>
      <c r="V35" s="60"/>
      <c r="W35" s="60"/>
      <c r="X35" s="60"/>
      <c r="Y35" s="61" t="str">
        <f t="shared" si="2"/>
        <v/>
      </c>
      <c r="Z35" s="60"/>
      <c r="AA35" s="60"/>
      <c r="AB35" s="60"/>
      <c r="AC35" s="60"/>
      <c r="AD35" s="60"/>
      <c r="AE35" s="60"/>
      <c r="AF35" s="58" t="str">
        <f t="shared" si="3"/>
        <v/>
      </c>
      <c r="AG35" s="42">
        <f t="shared" si="4"/>
        <v>1</v>
      </c>
      <c r="AH35" s="42" t="s">
        <v>339</v>
      </c>
      <c r="AI35" s="42" t="s">
        <v>41</v>
      </c>
    </row>
    <row r="36" spans="1:35" ht="90.6" customHeight="1" x14ac:dyDescent="0.3">
      <c r="A36" s="37" t="s">
        <v>53</v>
      </c>
      <c r="B36" s="37" t="s">
        <v>40</v>
      </c>
      <c r="C36" s="36" t="str">
        <f>'[3]BD Plan'!$B$3</f>
        <v>Boyacá</v>
      </c>
      <c r="D36" s="36" t="s">
        <v>54</v>
      </c>
      <c r="E36" s="36" t="s">
        <v>254</v>
      </c>
      <c r="F36" s="36">
        <v>3</v>
      </c>
      <c r="G36" s="36">
        <v>3</v>
      </c>
      <c r="H36" s="36" t="s">
        <v>513</v>
      </c>
      <c r="I36" s="36" t="s">
        <v>6</v>
      </c>
      <c r="J36" s="36" t="s">
        <v>1140</v>
      </c>
      <c r="K36" s="38">
        <f t="shared" si="0"/>
        <v>1</v>
      </c>
      <c r="L36" s="36"/>
      <c r="M36" s="36"/>
      <c r="N36" s="36"/>
      <c r="O36" s="36"/>
      <c r="P36" s="36"/>
      <c r="Q36" s="36"/>
      <c r="R36" s="38" t="str">
        <f t="shared" si="1"/>
        <v/>
      </c>
      <c r="S36" s="36"/>
      <c r="T36" s="36"/>
      <c r="U36" s="36"/>
      <c r="V36" s="36"/>
      <c r="W36" s="36"/>
      <c r="X36" s="36"/>
      <c r="Y36" s="38" t="str">
        <f t="shared" si="2"/>
        <v/>
      </c>
      <c r="Z36" s="36"/>
      <c r="AA36" s="36"/>
      <c r="AB36" s="36"/>
      <c r="AC36" s="36"/>
      <c r="AD36" s="36"/>
      <c r="AE36" s="36"/>
      <c r="AF36" s="58" t="str">
        <f t="shared" si="3"/>
        <v/>
      </c>
      <c r="AG36" s="42">
        <f t="shared" si="4"/>
        <v>1</v>
      </c>
      <c r="AH36" s="42" t="s">
        <v>340</v>
      </c>
      <c r="AI36" s="42" t="s">
        <v>466</v>
      </c>
    </row>
    <row r="37" spans="1:35" ht="90.6" customHeight="1" x14ac:dyDescent="0.3">
      <c r="A37" s="59" t="s">
        <v>63</v>
      </c>
      <c r="B37" s="59" t="s">
        <v>62</v>
      </c>
      <c r="C37" s="60" t="str">
        <f>'[3]BD Plan'!$B$3</f>
        <v>Boyacá</v>
      </c>
      <c r="D37" s="60" t="s">
        <v>64</v>
      </c>
      <c r="E37" s="60" t="s">
        <v>65</v>
      </c>
      <c r="F37" s="60">
        <v>1</v>
      </c>
      <c r="G37" s="60">
        <v>1</v>
      </c>
      <c r="H37" s="60" t="s">
        <v>514</v>
      </c>
      <c r="I37" s="60" t="s">
        <v>6</v>
      </c>
      <c r="J37" s="60" t="s">
        <v>1141</v>
      </c>
      <c r="K37" s="61">
        <f t="shared" si="0"/>
        <v>1</v>
      </c>
      <c r="L37" s="60"/>
      <c r="M37" s="60"/>
      <c r="N37" s="60"/>
      <c r="O37" s="60"/>
      <c r="P37" s="60"/>
      <c r="Q37" s="60"/>
      <c r="R37" s="61" t="str">
        <f t="shared" si="1"/>
        <v/>
      </c>
      <c r="S37" s="60"/>
      <c r="T37" s="60"/>
      <c r="U37" s="60"/>
      <c r="V37" s="60"/>
      <c r="W37" s="60"/>
      <c r="X37" s="60"/>
      <c r="Y37" s="61" t="str">
        <f t="shared" si="2"/>
        <v/>
      </c>
      <c r="Z37" s="60"/>
      <c r="AA37" s="60"/>
      <c r="AB37" s="60"/>
      <c r="AC37" s="60"/>
      <c r="AD37" s="60"/>
      <c r="AE37" s="60"/>
      <c r="AF37" s="58" t="str">
        <f t="shared" si="3"/>
        <v/>
      </c>
      <c r="AG37" s="42">
        <f t="shared" si="4"/>
        <v>1</v>
      </c>
      <c r="AH37" s="42" t="s">
        <v>63</v>
      </c>
      <c r="AI37" s="42" t="s">
        <v>472</v>
      </c>
    </row>
    <row r="38" spans="1:35" ht="90.6" customHeight="1" x14ac:dyDescent="0.3">
      <c r="A38" s="37" t="s">
        <v>66</v>
      </c>
      <c r="B38" s="37" t="s">
        <v>62</v>
      </c>
      <c r="C38" s="36" t="str">
        <f>'[3]BD Plan'!$B$3</f>
        <v>Boyacá</v>
      </c>
      <c r="D38" s="36" t="s">
        <v>67</v>
      </c>
      <c r="E38" s="36" t="s">
        <v>68</v>
      </c>
      <c r="F38" s="36">
        <v>1</v>
      </c>
      <c r="G38" s="36">
        <v>1</v>
      </c>
      <c r="H38" s="36" t="s">
        <v>515</v>
      </c>
      <c r="I38" s="36" t="s">
        <v>6</v>
      </c>
      <c r="J38" s="36" t="s">
        <v>1142</v>
      </c>
      <c r="K38" s="38">
        <f t="shared" si="0"/>
        <v>1</v>
      </c>
      <c r="L38" s="36"/>
      <c r="M38" s="36"/>
      <c r="N38" s="36"/>
      <c r="O38" s="36"/>
      <c r="P38" s="36"/>
      <c r="Q38" s="36"/>
      <c r="R38" s="38" t="str">
        <f t="shared" si="1"/>
        <v/>
      </c>
      <c r="S38" s="36"/>
      <c r="T38" s="36"/>
      <c r="U38" s="36"/>
      <c r="V38" s="36"/>
      <c r="W38" s="36"/>
      <c r="X38" s="36"/>
      <c r="Y38" s="38" t="str">
        <f t="shared" si="2"/>
        <v/>
      </c>
      <c r="Z38" s="36"/>
      <c r="AA38" s="36"/>
      <c r="AB38" s="36"/>
      <c r="AC38" s="36"/>
      <c r="AD38" s="36"/>
      <c r="AE38" s="36"/>
      <c r="AF38" s="58" t="str">
        <f t="shared" si="3"/>
        <v/>
      </c>
      <c r="AG38" s="42">
        <f t="shared" si="4"/>
        <v>1</v>
      </c>
      <c r="AH38" s="42" t="s">
        <v>66</v>
      </c>
      <c r="AI38" s="42" t="s">
        <v>472</v>
      </c>
    </row>
    <row r="39" spans="1:35" ht="90.6" customHeight="1" x14ac:dyDescent="0.3">
      <c r="A39" s="59" t="s">
        <v>32</v>
      </c>
      <c r="B39" s="59" t="s">
        <v>29</v>
      </c>
      <c r="C39" s="60" t="str">
        <f>'[3]BD Plan'!$B$3</f>
        <v>Boyacá</v>
      </c>
      <c r="D39" s="60" t="s">
        <v>33</v>
      </c>
      <c r="E39" s="60"/>
      <c r="F39" s="60"/>
      <c r="G39" s="60"/>
      <c r="H39" s="60"/>
      <c r="I39" s="60"/>
      <c r="J39" s="60"/>
      <c r="K39" s="61" t="str">
        <f t="shared" si="0"/>
        <v/>
      </c>
      <c r="L39" s="60" t="s">
        <v>34</v>
      </c>
      <c r="M39" s="60">
        <v>1</v>
      </c>
      <c r="N39" s="60">
        <v>1</v>
      </c>
      <c r="O39" s="60" t="s">
        <v>516</v>
      </c>
      <c r="P39" s="60" t="s">
        <v>6</v>
      </c>
      <c r="Q39" s="60" t="s">
        <v>1143</v>
      </c>
      <c r="R39" s="61">
        <f t="shared" si="1"/>
        <v>1</v>
      </c>
      <c r="S39" s="60"/>
      <c r="T39" s="60"/>
      <c r="U39" s="60"/>
      <c r="V39" s="60"/>
      <c r="W39" s="60"/>
      <c r="X39" s="60"/>
      <c r="Y39" s="61" t="str">
        <f t="shared" si="2"/>
        <v/>
      </c>
      <c r="Z39" s="60"/>
      <c r="AA39" s="60"/>
      <c r="AB39" s="60"/>
      <c r="AC39" s="60"/>
      <c r="AD39" s="60"/>
      <c r="AE39" s="60"/>
      <c r="AF39" s="58" t="str">
        <f t="shared" si="3"/>
        <v/>
      </c>
      <c r="AG39" s="42">
        <f t="shared" si="4"/>
        <v>1</v>
      </c>
      <c r="AH39" s="42" t="s">
        <v>326</v>
      </c>
      <c r="AI39" s="42" t="s">
        <v>475</v>
      </c>
    </row>
    <row r="40" spans="1:35" ht="90.6" customHeight="1" x14ac:dyDescent="0.3">
      <c r="A40" s="37" t="s">
        <v>35</v>
      </c>
      <c r="B40" s="37" t="s">
        <v>29</v>
      </c>
      <c r="C40" s="36" t="str">
        <f>'[3]BD Plan'!$B$3</f>
        <v>Boyacá</v>
      </c>
      <c r="D40" s="36" t="s">
        <v>36</v>
      </c>
      <c r="E40" s="36"/>
      <c r="F40" s="36"/>
      <c r="G40" s="36"/>
      <c r="H40" s="36"/>
      <c r="I40" s="36"/>
      <c r="J40" s="36"/>
      <c r="K40" s="38" t="str">
        <f t="shared" si="0"/>
        <v/>
      </c>
      <c r="L40" s="36" t="s">
        <v>37</v>
      </c>
      <c r="M40" s="36">
        <v>0</v>
      </c>
      <c r="N40" s="36">
        <v>1</v>
      </c>
      <c r="O40" s="36" t="s">
        <v>517</v>
      </c>
      <c r="P40" s="36" t="s">
        <v>6</v>
      </c>
      <c r="Q40" s="36" t="s">
        <v>1144</v>
      </c>
      <c r="R40" s="38" t="str">
        <f t="shared" si="1"/>
        <v/>
      </c>
      <c r="S40" s="36"/>
      <c r="T40" s="36"/>
      <c r="U40" s="36"/>
      <c r="V40" s="36"/>
      <c r="W40" s="36"/>
      <c r="X40" s="36"/>
      <c r="Y40" s="38" t="str">
        <f t="shared" si="2"/>
        <v/>
      </c>
      <c r="Z40" s="36"/>
      <c r="AA40" s="36"/>
      <c r="AB40" s="36"/>
      <c r="AC40" s="36"/>
      <c r="AD40" s="36"/>
      <c r="AE40" s="36"/>
      <c r="AF40" s="58" t="str">
        <f t="shared" si="3"/>
        <v/>
      </c>
      <c r="AG40" s="42">
        <f t="shared" si="4"/>
        <v>1</v>
      </c>
      <c r="AH40" s="42" t="s">
        <v>330</v>
      </c>
      <c r="AI40" s="42" t="s">
        <v>477</v>
      </c>
    </row>
    <row r="41" spans="1:35" ht="90.6" customHeight="1" x14ac:dyDescent="0.3">
      <c r="A41" s="59" t="s">
        <v>207</v>
      </c>
      <c r="B41" s="59" t="s">
        <v>204</v>
      </c>
      <c r="C41" s="60" t="str">
        <f>'[3]BD Plan'!$B$3</f>
        <v>Boyacá</v>
      </c>
      <c r="D41" s="60" t="s">
        <v>208</v>
      </c>
      <c r="E41" s="60" t="s">
        <v>209</v>
      </c>
      <c r="F41" s="60">
        <v>0</v>
      </c>
      <c r="G41" s="60">
        <v>1</v>
      </c>
      <c r="H41" s="60" t="s">
        <v>518</v>
      </c>
      <c r="I41" s="60" t="s">
        <v>6</v>
      </c>
      <c r="J41" s="60" t="s">
        <v>1145</v>
      </c>
      <c r="K41" s="61" t="str">
        <f t="shared" si="0"/>
        <v/>
      </c>
      <c r="L41" s="60" t="s">
        <v>210</v>
      </c>
      <c r="M41" s="60">
        <v>0</v>
      </c>
      <c r="N41" s="60">
        <v>1</v>
      </c>
      <c r="O41" s="60" t="s">
        <v>519</v>
      </c>
      <c r="P41" s="60" t="s">
        <v>6</v>
      </c>
      <c r="Q41" s="60" t="s">
        <v>1146</v>
      </c>
      <c r="R41" s="61" t="str">
        <f t="shared" si="1"/>
        <v/>
      </c>
      <c r="S41" s="60"/>
      <c r="T41" s="60"/>
      <c r="U41" s="60"/>
      <c r="V41" s="60"/>
      <c r="W41" s="60"/>
      <c r="X41" s="60"/>
      <c r="Y41" s="61" t="str">
        <f t="shared" si="2"/>
        <v/>
      </c>
      <c r="Z41" s="60"/>
      <c r="AA41" s="60"/>
      <c r="AB41" s="60"/>
      <c r="AC41" s="60"/>
      <c r="AD41" s="60"/>
      <c r="AE41" s="60"/>
      <c r="AF41" s="58" t="str">
        <f t="shared" si="3"/>
        <v/>
      </c>
      <c r="AG41" s="42">
        <f t="shared" si="4"/>
        <v>2</v>
      </c>
      <c r="AH41" s="42" t="s">
        <v>207</v>
      </c>
      <c r="AI41" s="42" t="s">
        <v>205</v>
      </c>
    </row>
    <row r="42" spans="1:35" ht="90.6" customHeight="1" x14ac:dyDescent="0.3">
      <c r="A42" s="37" t="s">
        <v>213</v>
      </c>
      <c r="B42" s="37" t="s">
        <v>204</v>
      </c>
      <c r="C42" s="36" t="str">
        <f>'[3]BD Plan'!$B$3</f>
        <v>Boyacá</v>
      </c>
      <c r="D42" s="36" t="s">
        <v>214</v>
      </c>
      <c r="E42" s="36" t="s">
        <v>215</v>
      </c>
      <c r="F42" s="36">
        <v>3</v>
      </c>
      <c r="G42" s="36">
        <v>3</v>
      </c>
      <c r="H42" s="36" t="s">
        <v>520</v>
      </c>
      <c r="I42" s="36" t="s">
        <v>6</v>
      </c>
      <c r="J42" s="36" t="s">
        <v>1147</v>
      </c>
      <c r="K42" s="38">
        <f t="shared" si="0"/>
        <v>1</v>
      </c>
      <c r="L42" s="36"/>
      <c r="M42" s="36"/>
      <c r="N42" s="36"/>
      <c r="O42" s="36"/>
      <c r="P42" s="36"/>
      <c r="Q42" s="36"/>
      <c r="R42" s="38" t="str">
        <f t="shared" si="1"/>
        <v/>
      </c>
      <c r="S42" s="36"/>
      <c r="T42" s="36"/>
      <c r="U42" s="36"/>
      <c r="V42" s="36"/>
      <c r="W42" s="36"/>
      <c r="X42" s="36"/>
      <c r="Y42" s="38" t="str">
        <f t="shared" si="2"/>
        <v/>
      </c>
      <c r="Z42" s="36"/>
      <c r="AA42" s="36"/>
      <c r="AB42" s="36"/>
      <c r="AC42" s="36"/>
      <c r="AD42" s="36"/>
      <c r="AE42" s="36"/>
      <c r="AF42" s="58" t="str">
        <f t="shared" si="3"/>
        <v/>
      </c>
      <c r="AG42" s="42">
        <f t="shared" si="4"/>
        <v>1</v>
      </c>
      <c r="AH42" s="42" t="s">
        <v>481</v>
      </c>
      <c r="AI42" s="42" t="s">
        <v>206</v>
      </c>
    </row>
    <row r="43" spans="1:35" ht="90.6" customHeight="1" x14ac:dyDescent="0.3">
      <c r="A43" s="59" t="s">
        <v>148</v>
      </c>
      <c r="B43" s="59" t="s">
        <v>145</v>
      </c>
      <c r="C43" s="60" t="str">
        <f>'[3]BD Plan'!$B$3</f>
        <v>Boyacá</v>
      </c>
      <c r="D43" s="60" t="s">
        <v>149</v>
      </c>
      <c r="E43" s="60" t="s">
        <v>150</v>
      </c>
      <c r="F43" s="60">
        <v>3</v>
      </c>
      <c r="G43" s="60">
        <v>3</v>
      </c>
      <c r="H43" s="60" t="s">
        <v>521</v>
      </c>
      <c r="I43" s="60" t="s">
        <v>6</v>
      </c>
      <c r="J43" s="60" t="s">
        <v>1148</v>
      </c>
      <c r="K43" s="61">
        <f t="shared" si="0"/>
        <v>1</v>
      </c>
      <c r="L43" s="60"/>
      <c r="M43" s="60"/>
      <c r="N43" s="60"/>
      <c r="O43" s="60"/>
      <c r="P43" s="60"/>
      <c r="Q43" s="60"/>
      <c r="R43" s="61" t="str">
        <f t="shared" si="1"/>
        <v/>
      </c>
      <c r="S43" s="60"/>
      <c r="T43" s="60"/>
      <c r="U43" s="60"/>
      <c r="V43" s="60"/>
      <c r="W43" s="60"/>
      <c r="X43" s="60"/>
      <c r="Y43" s="61" t="str">
        <f t="shared" si="2"/>
        <v/>
      </c>
      <c r="Z43" s="60"/>
      <c r="AA43" s="60"/>
      <c r="AB43" s="60"/>
      <c r="AC43" s="60"/>
      <c r="AD43" s="60"/>
      <c r="AE43" s="60"/>
      <c r="AF43" s="58" t="str">
        <f t="shared" si="3"/>
        <v/>
      </c>
      <c r="AG43" s="42">
        <f t="shared" si="4"/>
        <v>1</v>
      </c>
      <c r="AH43" s="42" t="s">
        <v>399</v>
      </c>
      <c r="AI43" s="42" t="s">
        <v>483</v>
      </c>
    </row>
    <row r="44" spans="1:35" ht="90.6" customHeight="1" x14ac:dyDescent="0.3">
      <c r="A44" s="37" t="s">
        <v>153</v>
      </c>
      <c r="B44" s="37" t="s">
        <v>145</v>
      </c>
      <c r="C44" s="36" t="str">
        <f>'[3]BD Plan'!$B$3</f>
        <v>Boyacá</v>
      </c>
      <c r="D44" s="36" t="s">
        <v>154</v>
      </c>
      <c r="E44" s="36"/>
      <c r="F44" s="36"/>
      <c r="G44" s="36"/>
      <c r="H44" s="36"/>
      <c r="I44" s="36"/>
      <c r="J44" s="36"/>
      <c r="K44" s="38" t="str">
        <f t="shared" si="0"/>
        <v/>
      </c>
      <c r="L44" s="36" t="s">
        <v>155</v>
      </c>
      <c r="M44" s="36">
        <v>0</v>
      </c>
      <c r="N44" s="36">
        <v>1</v>
      </c>
      <c r="O44" s="36" t="s">
        <v>522</v>
      </c>
      <c r="P44" s="36" t="s">
        <v>6</v>
      </c>
      <c r="Q44" s="36" t="s">
        <v>1149</v>
      </c>
      <c r="R44" s="38" t="str">
        <f t="shared" si="1"/>
        <v/>
      </c>
      <c r="S44" s="36"/>
      <c r="T44" s="36"/>
      <c r="U44" s="36"/>
      <c r="V44" s="36"/>
      <c r="W44" s="36"/>
      <c r="X44" s="36"/>
      <c r="Y44" s="38" t="str">
        <f t="shared" si="2"/>
        <v/>
      </c>
      <c r="Z44" s="36"/>
      <c r="AA44" s="36"/>
      <c r="AB44" s="36"/>
      <c r="AC44" s="36"/>
      <c r="AD44" s="36"/>
      <c r="AE44" s="36"/>
      <c r="AF44" s="58" t="str">
        <f t="shared" si="3"/>
        <v/>
      </c>
      <c r="AG44" s="42">
        <f t="shared" si="4"/>
        <v>1</v>
      </c>
      <c r="AH44" s="42" t="s">
        <v>404</v>
      </c>
      <c r="AI44" s="42" t="s">
        <v>483</v>
      </c>
    </row>
    <row r="45" spans="1:35" ht="90.6" customHeight="1" x14ac:dyDescent="0.3">
      <c r="A45" s="59" t="s">
        <v>218</v>
      </c>
      <c r="B45" s="59" t="s">
        <v>216</v>
      </c>
      <c r="C45" s="60" t="str">
        <f>'[3]BD Plan'!$B$3</f>
        <v>Boyacá</v>
      </c>
      <c r="D45" s="60" t="s">
        <v>219</v>
      </c>
      <c r="E45" s="60" t="s">
        <v>220</v>
      </c>
      <c r="F45" s="60">
        <v>24</v>
      </c>
      <c r="G45" s="60">
        <v>24</v>
      </c>
      <c r="H45" s="60" t="s">
        <v>523</v>
      </c>
      <c r="I45" s="60" t="s">
        <v>6</v>
      </c>
      <c r="J45" s="60" t="s">
        <v>1150</v>
      </c>
      <c r="K45" s="61">
        <f t="shared" si="0"/>
        <v>1</v>
      </c>
      <c r="L45" s="60" t="s">
        <v>221</v>
      </c>
      <c r="M45" s="60">
        <v>0</v>
      </c>
      <c r="N45" s="60">
        <v>1</v>
      </c>
      <c r="O45" s="60" t="s">
        <v>524</v>
      </c>
      <c r="P45" s="60" t="s">
        <v>6</v>
      </c>
      <c r="Q45" s="60" t="s">
        <v>1151</v>
      </c>
      <c r="R45" s="61" t="str">
        <f t="shared" si="1"/>
        <v/>
      </c>
      <c r="S45" s="60" t="s">
        <v>222</v>
      </c>
      <c r="T45" s="60">
        <v>0</v>
      </c>
      <c r="U45" s="60">
        <v>1</v>
      </c>
      <c r="V45" s="60" t="s">
        <v>525</v>
      </c>
      <c r="W45" s="60" t="s">
        <v>6</v>
      </c>
      <c r="X45" s="60" t="s">
        <v>1152</v>
      </c>
      <c r="Y45" s="61" t="str">
        <f t="shared" si="2"/>
        <v/>
      </c>
      <c r="Z45" s="60"/>
      <c r="AA45" s="60"/>
      <c r="AB45" s="60"/>
      <c r="AC45" s="60"/>
      <c r="AD45" s="60"/>
      <c r="AE45" s="60"/>
      <c r="AF45" s="58" t="str">
        <f t="shared" si="3"/>
        <v/>
      </c>
      <c r="AG45" s="42">
        <f t="shared" si="4"/>
        <v>3</v>
      </c>
      <c r="AH45" s="42" t="s">
        <v>436</v>
      </c>
      <c r="AI45" s="42" t="s">
        <v>217</v>
      </c>
    </row>
    <row r="46" spans="1:35" ht="90.6" customHeight="1" x14ac:dyDescent="0.3">
      <c r="A46" s="37" t="s">
        <v>223</v>
      </c>
      <c r="B46" s="37" t="s">
        <v>216</v>
      </c>
      <c r="C46" s="36" t="str">
        <f>'[3]BD Plan'!$B$3</f>
        <v>Boyacá</v>
      </c>
      <c r="D46" s="36" t="s">
        <v>224</v>
      </c>
      <c r="E46" s="36" t="s">
        <v>220</v>
      </c>
      <c r="F46" s="36">
        <v>24</v>
      </c>
      <c r="G46" s="36">
        <v>24</v>
      </c>
      <c r="H46" s="36" t="s">
        <v>523</v>
      </c>
      <c r="I46" s="36" t="s">
        <v>6</v>
      </c>
      <c r="J46" s="36" t="s">
        <v>1153</v>
      </c>
      <c r="K46" s="38">
        <f t="shared" si="0"/>
        <v>1</v>
      </c>
      <c r="L46" s="36"/>
      <c r="M46" s="36"/>
      <c r="N46" s="36"/>
      <c r="O46" s="36"/>
      <c r="P46" s="36"/>
      <c r="Q46" s="36"/>
      <c r="R46" s="38" t="str">
        <f t="shared" si="1"/>
        <v/>
      </c>
      <c r="S46" s="36" t="s">
        <v>222</v>
      </c>
      <c r="T46" s="36">
        <v>0</v>
      </c>
      <c r="U46" s="36">
        <v>1</v>
      </c>
      <c r="V46" s="36" t="s">
        <v>526</v>
      </c>
      <c r="W46" s="36" t="s">
        <v>6</v>
      </c>
      <c r="X46" s="36" t="s">
        <v>1154</v>
      </c>
      <c r="Y46" s="38" t="str">
        <f t="shared" si="2"/>
        <v/>
      </c>
      <c r="Z46" s="36"/>
      <c r="AA46" s="36"/>
      <c r="AB46" s="36"/>
      <c r="AC46" s="36"/>
      <c r="AD46" s="36"/>
      <c r="AE46" s="36"/>
      <c r="AF46" s="58" t="str">
        <f t="shared" si="3"/>
        <v/>
      </c>
      <c r="AG46" s="42">
        <f t="shared" si="4"/>
        <v>2</v>
      </c>
      <c r="AH46" s="42" t="s">
        <v>441</v>
      </c>
      <c r="AI46" s="42" t="s">
        <v>217</v>
      </c>
    </row>
    <row r="47" spans="1:35" ht="90.6" customHeight="1" x14ac:dyDescent="0.3">
      <c r="A47" s="59" t="s">
        <v>26</v>
      </c>
      <c r="B47" s="59" t="s">
        <v>4</v>
      </c>
      <c r="C47" s="60" t="str">
        <f>'[4]BD Plan'!$B$3</f>
        <v>Caldas</v>
      </c>
      <c r="D47" s="60" t="s">
        <v>27</v>
      </c>
      <c r="E47" s="60"/>
      <c r="F47" s="60"/>
      <c r="G47" s="60"/>
      <c r="H47" s="60"/>
      <c r="I47" s="60"/>
      <c r="J47" s="60"/>
      <c r="K47" s="61" t="str">
        <f t="shared" si="0"/>
        <v/>
      </c>
      <c r="L47" s="60"/>
      <c r="M47" s="60"/>
      <c r="N47" s="60"/>
      <c r="O47" s="60"/>
      <c r="P47" s="60"/>
      <c r="Q47" s="60"/>
      <c r="R47" s="61" t="str">
        <f t="shared" si="1"/>
        <v/>
      </c>
      <c r="S47" s="60" t="s">
        <v>28</v>
      </c>
      <c r="T47" s="60">
        <v>1</v>
      </c>
      <c r="U47" s="60">
        <v>1</v>
      </c>
      <c r="V47" s="60" t="s">
        <v>527</v>
      </c>
      <c r="W47" s="60" t="s">
        <v>6</v>
      </c>
      <c r="X47" s="60" t="s">
        <v>1155</v>
      </c>
      <c r="Y47" s="61">
        <f t="shared" si="2"/>
        <v>1</v>
      </c>
      <c r="Z47" s="60"/>
      <c r="AA47" s="60"/>
      <c r="AB47" s="60"/>
      <c r="AC47" s="60"/>
      <c r="AD47" s="60"/>
      <c r="AE47" s="60"/>
      <c r="AF47" s="58" t="str">
        <f t="shared" si="3"/>
        <v/>
      </c>
      <c r="AG47" s="42">
        <f t="shared" si="4"/>
        <v>1</v>
      </c>
      <c r="AH47" s="42" t="s">
        <v>321</v>
      </c>
      <c r="AI47" s="42" t="s">
        <v>9</v>
      </c>
    </row>
    <row r="48" spans="1:35" ht="90.6" customHeight="1" x14ac:dyDescent="0.3">
      <c r="A48" s="37" t="s">
        <v>44</v>
      </c>
      <c r="B48" s="37" t="s">
        <v>40</v>
      </c>
      <c r="C48" s="36" t="str">
        <f>'[4]BD Plan'!$B$3</f>
        <v>Caldas</v>
      </c>
      <c r="D48" s="36" t="s">
        <v>45</v>
      </c>
      <c r="E48" s="36" t="s">
        <v>251</v>
      </c>
      <c r="F48" s="36">
        <v>3</v>
      </c>
      <c r="G48" s="36">
        <v>3</v>
      </c>
      <c r="H48" s="36" t="s">
        <v>528</v>
      </c>
      <c r="I48" s="36" t="s">
        <v>6</v>
      </c>
      <c r="J48" s="36" t="s">
        <v>1156</v>
      </c>
      <c r="K48" s="38">
        <f t="shared" si="0"/>
        <v>1</v>
      </c>
      <c r="L48" s="36"/>
      <c r="M48" s="36"/>
      <c r="N48" s="36"/>
      <c r="O48" s="36"/>
      <c r="P48" s="36"/>
      <c r="Q48" s="36"/>
      <c r="R48" s="38" t="str">
        <f t="shared" si="1"/>
        <v/>
      </c>
      <c r="S48" s="36"/>
      <c r="T48" s="36"/>
      <c r="U48" s="36"/>
      <c r="V48" s="36"/>
      <c r="W48" s="36"/>
      <c r="X48" s="36"/>
      <c r="Y48" s="38" t="str">
        <f t="shared" si="2"/>
        <v/>
      </c>
      <c r="Z48" s="36"/>
      <c r="AA48" s="36"/>
      <c r="AB48" s="36"/>
      <c r="AC48" s="36"/>
      <c r="AD48" s="36"/>
      <c r="AE48" s="36"/>
      <c r="AF48" s="58" t="str">
        <f t="shared" si="3"/>
        <v/>
      </c>
      <c r="AG48" s="42">
        <f t="shared" si="4"/>
        <v>1</v>
      </c>
      <c r="AH48" s="42" t="s">
        <v>334</v>
      </c>
      <c r="AI48" s="42" t="s">
        <v>466</v>
      </c>
    </row>
    <row r="49" spans="1:35" ht="90.6" customHeight="1" x14ac:dyDescent="0.3">
      <c r="A49" s="59" t="s">
        <v>47</v>
      </c>
      <c r="B49" s="59" t="s">
        <v>40</v>
      </c>
      <c r="C49" s="60" t="str">
        <f>'[4]BD Plan'!$B$3</f>
        <v>Caldas</v>
      </c>
      <c r="D49" s="60" t="s">
        <v>48</v>
      </c>
      <c r="E49" s="60" t="s">
        <v>252</v>
      </c>
      <c r="F49" s="60">
        <v>2</v>
      </c>
      <c r="G49" s="60">
        <v>2</v>
      </c>
      <c r="H49" s="60" t="s">
        <v>529</v>
      </c>
      <c r="I49" s="60" t="s">
        <v>6</v>
      </c>
      <c r="J49" s="60" t="s">
        <v>1157</v>
      </c>
      <c r="K49" s="61">
        <f t="shared" si="0"/>
        <v>1</v>
      </c>
      <c r="L49" s="60"/>
      <c r="M49" s="60"/>
      <c r="N49" s="60"/>
      <c r="O49" s="60"/>
      <c r="P49" s="60"/>
      <c r="Q49" s="60"/>
      <c r="R49" s="61" t="str">
        <f t="shared" si="1"/>
        <v/>
      </c>
      <c r="S49" s="60"/>
      <c r="T49" s="60"/>
      <c r="U49" s="60"/>
      <c r="V49" s="60"/>
      <c r="W49" s="60"/>
      <c r="X49" s="60"/>
      <c r="Y49" s="61" t="str">
        <f t="shared" si="2"/>
        <v/>
      </c>
      <c r="Z49" s="60"/>
      <c r="AA49" s="60"/>
      <c r="AB49" s="60"/>
      <c r="AC49" s="60"/>
      <c r="AD49" s="60"/>
      <c r="AE49" s="60"/>
      <c r="AF49" s="58" t="str">
        <f t="shared" si="3"/>
        <v/>
      </c>
      <c r="AG49" s="42">
        <f t="shared" si="4"/>
        <v>1</v>
      </c>
      <c r="AH49" s="42" t="s">
        <v>337</v>
      </c>
      <c r="AI49" s="42" t="s">
        <v>468</v>
      </c>
    </row>
    <row r="50" spans="1:35" ht="90.6" customHeight="1" x14ac:dyDescent="0.3">
      <c r="A50" s="37" t="s">
        <v>50</v>
      </c>
      <c r="B50" s="37" t="s">
        <v>40</v>
      </c>
      <c r="C50" s="36" t="str">
        <f>'[4]BD Plan'!$B$3</f>
        <v>Caldas</v>
      </c>
      <c r="D50" s="36" t="s">
        <v>51</v>
      </c>
      <c r="E50" s="36" t="s">
        <v>253</v>
      </c>
      <c r="F50" s="36">
        <v>6</v>
      </c>
      <c r="G50" s="36">
        <v>6</v>
      </c>
      <c r="H50" s="36" t="s">
        <v>530</v>
      </c>
      <c r="I50" s="36" t="s">
        <v>6</v>
      </c>
      <c r="J50" s="36" t="s">
        <v>1158</v>
      </c>
      <c r="K50" s="38">
        <f t="shared" si="0"/>
        <v>1</v>
      </c>
      <c r="L50" s="36"/>
      <c r="M50" s="36"/>
      <c r="N50" s="36"/>
      <c r="O50" s="36"/>
      <c r="P50" s="36"/>
      <c r="Q50" s="36"/>
      <c r="R50" s="38" t="str">
        <f t="shared" si="1"/>
        <v/>
      </c>
      <c r="S50" s="36"/>
      <c r="T50" s="36"/>
      <c r="U50" s="36"/>
      <c r="V50" s="36"/>
      <c r="W50" s="36"/>
      <c r="X50" s="36"/>
      <c r="Y50" s="38" t="str">
        <f t="shared" si="2"/>
        <v/>
      </c>
      <c r="Z50" s="36"/>
      <c r="AA50" s="36"/>
      <c r="AB50" s="36"/>
      <c r="AC50" s="36"/>
      <c r="AD50" s="36"/>
      <c r="AE50" s="36"/>
      <c r="AF50" s="58" t="str">
        <f t="shared" si="3"/>
        <v/>
      </c>
      <c r="AG50" s="42">
        <f t="shared" si="4"/>
        <v>1</v>
      </c>
      <c r="AH50" s="42" t="s">
        <v>339</v>
      </c>
      <c r="AI50" s="42" t="s">
        <v>41</v>
      </c>
    </row>
    <row r="51" spans="1:35" ht="90.6" customHeight="1" x14ac:dyDescent="0.3">
      <c r="A51" s="59" t="s">
        <v>53</v>
      </c>
      <c r="B51" s="59" t="s">
        <v>40</v>
      </c>
      <c r="C51" s="60" t="str">
        <f>'[4]BD Plan'!$B$3</f>
        <v>Caldas</v>
      </c>
      <c r="D51" s="60" t="s">
        <v>54</v>
      </c>
      <c r="E51" s="60" t="s">
        <v>254</v>
      </c>
      <c r="F51" s="60">
        <v>3</v>
      </c>
      <c r="G51" s="60">
        <v>3</v>
      </c>
      <c r="H51" s="60" t="s">
        <v>531</v>
      </c>
      <c r="I51" s="60" t="s">
        <v>6</v>
      </c>
      <c r="J51" s="60" t="s">
        <v>1159</v>
      </c>
      <c r="K51" s="61">
        <f t="shared" si="0"/>
        <v>1</v>
      </c>
      <c r="L51" s="60"/>
      <c r="M51" s="60"/>
      <c r="N51" s="60"/>
      <c r="O51" s="60"/>
      <c r="P51" s="60"/>
      <c r="Q51" s="60"/>
      <c r="R51" s="61" t="str">
        <f t="shared" si="1"/>
        <v/>
      </c>
      <c r="S51" s="60"/>
      <c r="T51" s="60"/>
      <c r="U51" s="60"/>
      <c r="V51" s="60"/>
      <c r="W51" s="60"/>
      <c r="X51" s="60"/>
      <c r="Y51" s="61" t="str">
        <f t="shared" si="2"/>
        <v/>
      </c>
      <c r="Z51" s="60"/>
      <c r="AA51" s="60"/>
      <c r="AB51" s="60"/>
      <c r="AC51" s="60"/>
      <c r="AD51" s="60"/>
      <c r="AE51" s="60"/>
      <c r="AF51" s="58" t="str">
        <f t="shared" si="3"/>
        <v/>
      </c>
      <c r="AG51" s="42">
        <f t="shared" si="4"/>
        <v>1</v>
      </c>
      <c r="AH51" s="42" t="s">
        <v>340</v>
      </c>
      <c r="AI51" s="42" t="s">
        <v>466</v>
      </c>
    </row>
    <row r="52" spans="1:35" ht="90.6" customHeight="1" x14ac:dyDescent="0.3">
      <c r="A52" s="37" t="s">
        <v>63</v>
      </c>
      <c r="B52" s="37" t="s">
        <v>62</v>
      </c>
      <c r="C52" s="36" t="str">
        <f>'[4]BD Plan'!$B$3</f>
        <v>Caldas</v>
      </c>
      <c r="D52" s="36" t="s">
        <v>64</v>
      </c>
      <c r="E52" s="36" t="s">
        <v>65</v>
      </c>
      <c r="F52" s="36">
        <v>81</v>
      </c>
      <c r="G52" s="36">
        <v>81</v>
      </c>
      <c r="H52" s="36" t="s">
        <v>532</v>
      </c>
      <c r="I52" s="36" t="s">
        <v>6</v>
      </c>
      <c r="J52" s="36" t="s">
        <v>1160</v>
      </c>
      <c r="K52" s="38">
        <f t="shared" si="0"/>
        <v>1</v>
      </c>
      <c r="L52" s="36"/>
      <c r="M52" s="36"/>
      <c r="N52" s="36"/>
      <c r="O52" s="36"/>
      <c r="P52" s="36"/>
      <c r="Q52" s="36"/>
      <c r="R52" s="38" t="str">
        <f t="shared" si="1"/>
        <v/>
      </c>
      <c r="S52" s="36"/>
      <c r="T52" s="36"/>
      <c r="U52" s="36"/>
      <c r="V52" s="36"/>
      <c r="W52" s="36"/>
      <c r="X52" s="36"/>
      <c r="Y52" s="38" t="str">
        <f t="shared" si="2"/>
        <v/>
      </c>
      <c r="Z52" s="36"/>
      <c r="AA52" s="36"/>
      <c r="AB52" s="36"/>
      <c r="AC52" s="36"/>
      <c r="AD52" s="36"/>
      <c r="AE52" s="36"/>
      <c r="AF52" s="58" t="str">
        <f t="shared" si="3"/>
        <v/>
      </c>
      <c r="AG52" s="42">
        <f t="shared" si="4"/>
        <v>1</v>
      </c>
      <c r="AH52" s="42" t="s">
        <v>63</v>
      </c>
      <c r="AI52" s="42" t="s">
        <v>472</v>
      </c>
    </row>
    <row r="53" spans="1:35" ht="90.6" customHeight="1" x14ac:dyDescent="0.3">
      <c r="A53" s="59" t="s">
        <v>66</v>
      </c>
      <c r="B53" s="59" t="s">
        <v>62</v>
      </c>
      <c r="C53" s="60" t="str">
        <f>'[4]BD Plan'!$B$3</f>
        <v>Caldas</v>
      </c>
      <c r="D53" s="60" t="s">
        <v>67</v>
      </c>
      <c r="E53" s="60" t="s">
        <v>68</v>
      </c>
      <c r="F53" s="60">
        <v>0</v>
      </c>
      <c r="G53" s="60">
        <v>0</v>
      </c>
      <c r="H53" s="60" t="s">
        <v>533</v>
      </c>
      <c r="I53" s="60" t="s">
        <v>8</v>
      </c>
      <c r="J53" s="60" t="s">
        <v>1161</v>
      </c>
      <c r="K53" s="61" t="str">
        <f t="shared" si="0"/>
        <v/>
      </c>
      <c r="L53" s="60"/>
      <c r="M53" s="60"/>
      <c r="N53" s="60"/>
      <c r="O53" s="60"/>
      <c r="P53" s="60"/>
      <c r="Q53" s="60"/>
      <c r="R53" s="61" t="str">
        <f t="shared" si="1"/>
        <v/>
      </c>
      <c r="S53" s="60"/>
      <c r="T53" s="60"/>
      <c r="U53" s="60"/>
      <c r="V53" s="60"/>
      <c r="W53" s="60"/>
      <c r="X53" s="60"/>
      <c r="Y53" s="61" t="str">
        <f t="shared" si="2"/>
        <v/>
      </c>
      <c r="Z53" s="60"/>
      <c r="AA53" s="60"/>
      <c r="AB53" s="60"/>
      <c r="AC53" s="60"/>
      <c r="AD53" s="60"/>
      <c r="AE53" s="60"/>
      <c r="AF53" s="58" t="str">
        <f t="shared" si="3"/>
        <v/>
      </c>
      <c r="AG53" s="42">
        <f t="shared" si="4"/>
        <v>1</v>
      </c>
      <c r="AH53" s="42" t="s">
        <v>66</v>
      </c>
      <c r="AI53" s="42" t="s">
        <v>472</v>
      </c>
    </row>
    <row r="54" spans="1:35" ht="90.6" customHeight="1" x14ac:dyDescent="0.3">
      <c r="A54" s="37" t="s">
        <v>32</v>
      </c>
      <c r="B54" s="37" t="s">
        <v>29</v>
      </c>
      <c r="C54" s="36" t="str">
        <f>'[4]BD Plan'!$B$3</f>
        <v>Caldas</v>
      </c>
      <c r="D54" s="36" t="s">
        <v>33</v>
      </c>
      <c r="E54" s="36"/>
      <c r="F54" s="36"/>
      <c r="G54" s="36"/>
      <c r="H54" s="36"/>
      <c r="I54" s="36"/>
      <c r="J54" s="36"/>
      <c r="K54" s="38" t="str">
        <f t="shared" si="0"/>
        <v/>
      </c>
      <c r="L54" s="36" t="s">
        <v>34</v>
      </c>
      <c r="M54" s="36">
        <v>3</v>
      </c>
      <c r="N54" s="36">
        <v>3</v>
      </c>
      <c r="O54" s="36" t="s">
        <v>534</v>
      </c>
      <c r="P54" s="36" t="s">
        <v>6</v>
      </c>
      <c r="Q54" s="36" t="s">
        <v>1162</v>
      </c>
      <c r="R54" s="38">
        <f t="shared" si="1"/>
        <v>1</v>
      </c>
      <c r="S54" s="36"/>
      <c r="T54" s="36"/>
      <c r="U54" s="36"/>
      <c r="V54" s="36"/>
      <c r="W54" s="36"/>
      <c r="X54" s="36"/>
      <c r="Y54" s="38" t="str">
        <f t="shared" si="2"/>
        <v/>
      </c>
      <c r="Z54" s="36"/>
      <c r="AA54" s="36"/>
      <c r="AB54" s="36"/>
      <c r="AC54" s="36"/>
      <c r="AD54" s="36"/>
      <c r="AE54" s="36"/>
      <c r="AF54" s="58" t="str">
        <f t="shared" si="3"/>
        <v/>
      </c>
      <c r="AG54" s="42">
        <f t="shared" si="4"/>
        <v>1</v>
      </c>
      <c r="AH54" s="42" t="s">
        <v>326</v>
      </c>
      <c r="AI54" s="42" t="s">
        <v>475</v>
      </c>
    </row>
    <row r="55" spans="1:35" ht="90.6" customHeight="1" x14ac:dyDescent="0.3">
      <c r="A55" s="59" t="s">
        <v>35</v>
      </c>
      <c r="B55" s="59" t="s">
        <v>29</v>
      </c>
      <c r="C55" s="60" t="str">
        <f>'[4]BD Plan'!$B$3</f>
        <v>Caldas</v>
      </c>
      <c r="D55" s="60" t="s">
        <v>36</v>
      </c>
      <c r="E55" s="60"/>
      <c r="F55" s="60"/>
      <c r="G55" s="60"/>
      <c r="H55" s="60"/>
      <c r="I55" s="60"/>
      <c r="J55" s="60"/>
      <c r="K55" s="61" t="str">
        <f t="shared" si="0"/>
        <v/>
      </c>
      <c r="L55" s="60" t="s">
        <v>37</v>
      </c>
      <c r="M55" s="60">
        <v>0</v>
      </c>
      <c r="N55" s="60">
        <v>0</v>
      </c>
      <c r="O55" s="60" t="s">
        <v>535</v>
      </c>
      <c r="P55" s="60" t="s">
        <v>8</v>
      </c>
      <c r="Q55" s="60" t="s">
        <v>1163</v>
      </c>
      <c r="R55" s="61" t="str">
        <f t="shared" si="1"/>
        <v/>
      </c>
      <c r="S55" s="60"/>
      <c r="T55" s="60"/>
      <c r="U55" s="60"/>
      <c r="V55" s="60"/>
      <c r="W55" s="60"/>
      <c r="X55" s="60"/>
      <c r="Y55" s="61" t="str">
        <f t="shared" si="2"/>
        <v/>
      </c>
      <c r="Z55" s="60"/>
      <c r="AA55" s="60"/>
      <c r="AB55" s="60"/>
      <c r="AC55" s="60"/>
      <c r="AD55" s="60"/>
      <c r="AE55" s="60"/>
      <c r="AF55" s="58" t="str">
        <f t="shared" si="3"/>
        <v/>
      </c>
      <c r="AG55" s="42">
        <f t="shared" si="4"/>
        <v>1</v>
      </c>
      <c r="AH55" s="42" t="s">
        <v>330</v>
      </c>
      <c r="AI55" s="42" t="s">
        <v>477</v>
      </c>
    </row>
    <row r="56" spans="1:35" ht="90.6" customHeight="1" x14ac:dyDescent="0.3">
      <c r="A56" s="37" t="s">
        <v>207</v>
      </c>
      <c r="B56" s="37" t="s">
        <v>204</v>
      </c>
      <c r="C56" s="36" t="str">
        <f>'[4]BD Plan'!$B$3</f>
        <v>Caldas</v>
      </c>
      <c r="D56" s="36" t="s">
        <v>208</v>
      </c>
      <c r="E56" s="36" t="s">
        <v>209</v>
      </c>
      <c r="F56" s="36">
        <v>64</v>
      </c>
      <c r="G56" s="36">
        <v>64</v>
      </c>
      <c r="H56" s="36" t="s">
        <v>536</v>
      </c>
      <c r="I56" s="36" t="s">
        <v>6</v>
      </c>
      <c r="J56" s="36" t="s">
        <v>1164</v>
      </c>
      <c r="K56" s="38">
        <f t="shared" si="0"/>
        <v>1</v>
      </c>
      <c r="L56" s="36" t="s">
        <v>210</v>
      </c>
      <c r="M56" s="36">
        <v>9</v>
      </c>
      <c r="N56" s="36">
        <v>9</v>
      </c>
      <c r="O56" s="36" t="s">
        <v>537</v>
      </c>
      <c r="P56" s="36" t="s">
        <v>6</v>
      </c>
      <c r="Q56" s="36" t="s">
        <v>1165</v>
      </c>
      <c r="R56" s="38">
        <f t="shared" si="1"/>
        <v>1</v>
      </c>
      <c r="S56" s="36"/>
      <c r="T56" s="36"/>
      <c r="U56" s="36"/>
      <c r="V56" s="36"/>
      <c r="W56" s="36"/>
      <c r="X56" s="36"/>
      <c r="Y56" s="38" t="str">
        <f t="shared" si="2"/>
        <v/>
      </c>
      <c r="Z56" s="36"/>
      <c r="AA56" s="36"/>
      <c r="AB56" s="36"/>
      <c r="AC56" s="36"/>
      <c r="AD56" s="36"/>
      <c r="AE56" s="36"/>
      <c r="AF56" s="58" t="str">
        <f t="shared" si="3"/>
        <v/>
      </c>
      <c r="AG56" s="42">
        <f t="shared" si="4"/>
        <v>2</v>
      </c>
      <c r="AH56" s="42" t="s">
        <v>207</v>
      </c>
      <c r="AI56" s="42" t="s">
        <v>205</v>
      </c>
    </row>
    <row r="57" spans="1:35" ht="90.6" customHeight="1" x14ac:dyDescent="0.3">
      <c r="A57" s="59" t="s">
        <v>213</v>
      </c>
      <c r="B57" s="59" t="s">
        <v>204</v>
      </c>
      <c r="C57" s="60" t="str">
        <f>'[4]BD Plan'!$B$3</f>
        <v>Caldas</v>
      </c>
      <c r="D57" s="60" t="s">
        <v>214</v>
      </c>
      <c r="E57" s="60" t="s">
        <v>215</v>
      </c>
      <c r="F57" s="60">
        <v>3</v>
      </c>
      <c r="G57" s="60">
        <v>3</v>
      </c>
      <c r="H57" s="60" t="s">
        <v>537</v>
      </c>
      <c r="I57" s="60" t="s">
        <v>6</v>
      </c>
      <c r="J57" s="60" t="s">
        <v>1166</v>
      </c>
      <c r="K57" s="61">
        <f t="shared" si="0"/>
        <v>1</v>
      </c>
      <c r="L57" s="60"/>
      <c r="M57" s="60"/>
      <c r="N57" s="60"/>
      <c r="O57" s="60"/>
      <c r="P57" s="60"/>
      <c r="Q57" s="60"/>
      <c r="R57" s="61" t="str">
        <f t="shared" si="1"/>
        <v/>
      </c>
      <c r="S57" s="60"/>
      <c r="T57" s="60"/>
      <c r="U57" s="60"/>
      <c r="V57" s="60"/>
      <c r="W57" s="60"/>
      <c r="X57" s="60"/>
      <c r="Y57" s="61" t="str">
        <f t="shared" si="2"/>
        <v/>
      </c>
      <c r="Z57" s="60"/>
      <c r="AA57" s="60"/>
      <c r="AB57" s="60"/>
      <c r="AC57" s="60"/>
      <c r="AD57" s="60"/>
      <c r="AE57" s="60"/>
      <c r="AF57" s="58" t="str">
        <f t="shared" si="3"/>
        <v/>
      </c>
      <c r="AG57" s="42">
        <f t="shared" si="4"/>
        <v>1</v>
      </c>
      <c r="AH57" s="42" t="s">
        <v>481</v>
      </c>
      <c r="AI57" s="42" t="s">
        <v>206</v>
      </c>
    </row>
    <row r="58" spans="1:35" ht="90.6" customHeight="1" x14ac:dyDescent="0.3">
      <c r="A58" s="37" t="s">
        <v>148</v>
      </c>
      <c r="B58" s="37" t="s">
        <v>145</v>
      </c>
      <c r="C58" s="36" t="str">
        <f>'[4]BD Plan'!$B$3</f>
        <v>Caldas</v>
      </c>
      <c r="D58" s="36" t="s">
        <v>149</v>
      </c>
      <c r="E58" s="36" t="s">
        <v>150</v>
      </c>
      <c r="F58" s="36">
        <v>3</v>
      </c>
      <c r="G58" s="36">
        <v>3</v>
      </c>
      <c r="H58" s="36" t="s">
        <v>538</v>
      </c>
      <c r="I58" s="36" t="s">
        <v>6</v>
      </c>
      <c r="J58" s="36" t="s">
        <v>1167</v>
      </c>
      <c r="K58" s="38">
        <f t="shared" si="0"/>
        <v>1</v>
      </c>
      <c r="L58" s="36"/>
      <c r="M58" s="36"/>
      <c r="N58" s="36"/>
      <c r="O58" s="36"/>
      <c r="P58" s="36"/>
      <c r="Q58" s="36"/>
      <c r="R58" s="38" t="str">
        <f t="shared" si="1"/>
        <v/>
      </c>
      <c r="S58" s="36"/>
      <c r="T58" s="36"/>
      <c r="U58" s="36"/>
      <c r="V58" s="36"/>
      <c r="W58" s="36"/>
      <c r="X58" s="36"/>
      <c r="Y58" s="38" t="str">
        <f t="shared" si="2"/>
        <v/>
      </c>
      <c r="Z58" s="36"/>
      <c r="AA58" s="36"/>
      <c r="AB58" s="36"/>
      <c r="AC58" s="36"/>
      <c r="AD58" s="36"/>
      <c r="AE58" s="36"/>
      <c r="AF58" s="58" t="str">
        <f t="shared" si="3"/>
        <v/>
      </c>
      <c r="AG58" s="42">
        <f t="shared" si="4"/>
        <v>1</v>
      </c>
      <c r="AH58" s="42" t="s">
        <v>399</v>
      </c>
      <c r="AI58" s="42" t="s">
        <v>483</v>
      </c>
    </row>
    <row r="59" spans="1:35" ht="90.6" customHeight="1" x14ac:dyDescent="0.3">
      <c r="A59" s="59" t="s">
        <v>153</v>
      </c>
      <c r="B59" s="59" t="s">
        <v>145</v>
      </c>
      <c r="C59" s="60" t="str">
        <f>'[4]BD Plan'!$B$3</f>
        <v>Caldas</v>
      </c>
      <c r="D59" s="60" t="s">
        <v>154</v>
      </c>
      <c r="E59" s="60"/>
      <c r="F59" s="60"/>
      <c r="G59" s="60"/>
      <c r="H59" s="60"/>
      <c r="I59" s="60"/>
      <c r="J59" s="60"/>
      <c r="K59" s="61" t="str">
        <f t="shared" si="0"/>
        <v/>
      </c>
      <c r="L59" s="60" t="s">
        <v>155</v>
      </c>
      <c r="M59" s="60">
        <v>2</v>
      </c>
      <c r="N59" s="60">
        <v>2</v>
      </c>
      <c r="O59" s="60" t="s">
        <v>539</v>
      </c>
      <c r="P59" s="60" t="s">
        <v>6</v>
      </c>
      <c r="Q59" s="60" t="s">
        <v>1168</v>
      </c>
      <c r="R59" s="61">
        <f t="shared" si="1"/>
        <v>1</v>
      </c>
      <c r="S59" s="60"/>
      <c r="T59" s="60"/>
      <c r="U59" s="60"/>
      <c r="V59" s="60"/>
      <c r="W59" s="60"/>
      <c r="X59" s="60"/>
      <c r="Y59" s="61" t="str">
        <f t="shared" si="2"/>
        <v/>
      </c>
      <c r="Z59" s="60"/>
      <c r="AA59" s="60"/>
      <c r="AB59" s="60"/>
      <c r="AC59" s="60"/>
      <c r="AD59" s="60"/>
      <c r="AE59" s="60"/>
      <c r="AF59" s="58" t="str">
        <f t="shared" si="3"/>
        <v/>
      </c>
      <c r="AG59" s="42">
        <f t="shared" si="4"/>
        <v>1</v>
      </c>
      <c r="AH59" s="42" t="s">
        <v>404</v>
      </c>
      <c r="AI59" s="42" t="s">
        <v>483</v>
      </c>
    </row>
    <row r="60" spans="1:35" ht="90.6" customHeight="1" x14ac:dyDescent="0.3">
      <c r="A60" s="37" t="s">
        <v>218</v>
      </c>
      <c r="B60" s="37" t="s">
        <v>216</v>
      </c>
      <c r="C60" s="36" t="str">
        <f>'[4]BD Plan'!$B$3</f>
        <v>Caldas</v>
      </c>
      <c r="D60" s="36" t="s">
        <v>219</v>
      </c>
      <c r="E60" s="36" t="s">
        <v>220</v>
      </c>
      <c r="F60" s="36">
        <v>24</v>
      </c>
      <c r="G60" s="36">
        <v>24</v>
      </c>
      <c r="H60" s="36" t="s">
        <v>540</v>
      </c>
      <c r="I60" s="36" t="s">
        <v>6</v>
      </c>
      <c r="J60" s="36" t="s">
        <v>1169</v>
      </c>
      <c r="K60" s="38">
        <f t="shared" si="0"/>
        <v>1</v>
      </c>
      <c r="L60" s="36" t="s">
        <v>221</v>
      </c>
      <c r="M60" s="36">
        <v>2</v>
      </c>
      <c r="N60" s="36">
        <v>2</v>
      </c>
      <c r="O60" s="36" t="s">
        <v>541</v>
      </c>
      <c r="P60" s="36" t="s">
        <v>6</v>
      </c>
      <c r="Q60" s="36" t="s">
        <v>1170</v>
      </c>
      <c r="R60" s="38">
        <f t="shared" si="1"/>
        <v>1</v>
      </c>
      <c r="S60" s="36" t="s">
        <v>222</v>
      </c>
      <c r="T60" s="36">
        <v>0</v>
      </c>
      <c r="U60" s="36"/>
      <c r="V60" s="36"/>
      <c r="W60" s="36" t="s">
        <v>6</v>
      </c>
      <c r="X60" s="36" t="s">
        <v>1171</v>
      </c>
      <c r="Y60" s="38" t="str">
        <f t="shared" si="2"/>
        <v/>
      </c>
      <c r="Z60" s="36"/>
      <c r="AA60" s="36"/>
      <c r="AB60" s="36"/>
      <c r="AC60" s="36"/>
      <c r="AD60" s="36"/>
      <c r="AE60" s="36"/>
      <c r="AF60" s="58" t="str">
        <f t="shared" si="3"/>
        <v/>
      </c>
      <c r="AG60" s="42">
        <f t="shared" si="4"/>
        <v>3</v>
      </c>
      <c r="AH60" s="42" t="s">
        <v>436</v>
      </c>
      <c r="AI60" s="42" t="s">
        <v>217</v>
      </c>
    </row>
    <row r="61" spans="1:35" ht="90.6" customHeight="1" x14ac:dyDescent="0.3">
      <c r="A61" s="59" t="s">
        <v>223</v>
      </c>
      <c r="B61" s="59" t="s">
        <v>216</v>
      </c>
      <c r="C61" s="60" t="str">
        <f>'[4]BD Plan'!$B$3</f>
        <v>Caldas</v>
      </c>
      <c r="D61" s="60" t="s">
        <v>224</v>
      </c>
      <c r="E61" s="60" t="s">
        <v>220</v>
      </c>
      <c r="F61" s="60">
        <v>24</v>
      </c>
      <c r="G61" s="60">
        <v>24</v>
      </c>
      <c r="H61" s="60" t="s">
        <v>540</v>
      </c>
      <c r="I61" s="60" t="s">
        <v>6</v>
      </c>
      <c r="J61" s="60" t="s">
        <v>1172</v>
      </c>
      <c r="K61" s="61">
        <f t="shared" si="0"/>
        <v>1</v>
      </c>
      <c r="L61" s="60"/>
      <c r="M61" s="60"/>
      <c r="N61" s="60"/>
      <c r="O61" s="60"/>
      <c r="P61" s="60"/>
      <c r="Q61" s="60"/>
      <c r="R61" s="61" t="str">
        <f t="shared" si="1"/>
        <v/>
      </c>
      <c r="S61" s="60" t="s">
        <v>222</v>
      </c>
      <c r="T61" s="60">
        <v>2</v>
      </c>
      <c r="U61" s="60">
        <v>2</v>
      </c>
      <c r="V61" s="60" t="s">
        <v>542</v>
      </c>
      <c r="W61" s="60" t="s">
        <v>6</v>
      </c>
      <c r="X61" s="60" t="s">
        <v>1173</v>
      </c>
      <c r="Y61" s="61">
        <f t="shared" si="2"/>
        <v>1</v>
      </c>
      <c r="Z61" s="60"/>
      <c r="AA61" s="60"/>
      <c r="AB61" s="60"/>
      <c r="AC61" s="60"/>
      <c r="AD61" s="60"/>
      <c r="AE61" s="60"/>
      <c r="AF61" s="58" t="str">
        <f t="shared" si="3"/>
        <v/>
      </c>
      <c r="AG61" s="42">
        <f t="shared" si="4"/>
        <v>2</v>
      </c>
      <c r="AH61" s="42" t="s">
        <v>441</v>
      </c>
      <c r="AI61" s="42" t="s">
        <v>217</v>
      </c>
    </row>
    <row r="62" spans="1:35" ht="90.6" customHeight="1" x14ac:dyDescent="0.3">
      <c r="A62" s="37" t="s">
        <v>26</v>
      </c>
      <c r="B62" s="37" t="s">
        <v>4</v>
      </c>
      <c r="C62" s="36" t="str">
        <f>'[5]BD Plan'!$B$3</f>
        <v>Caquetá</v>
      </c>
      <c r="D62" s="36" t="s">
        <v>27</v>
      </c>
      <c r="E62" s="36"/>
      <c r="F62" s="36"/>
      <c r="G62" s="36"/>
      <c r="H62" s="36"/>
      <c r="I62" s="36"/>
      <c r="J62" s="36"/>
      <c r="K62" s="38" t="str">
        <f t="shared" si="0"/>
        <v/>
      </c>
      <c r="L62" s="36"/>
      <c r="M62" s="36"/>
      <c r="N62" s="36"/>
      <c r="O62" s="36"/>
      <c r="P62" s="36"/>
      <c r="Q62" s="36"/>
      <c r="R62" s="38" t="str">
        <f t="shared" si="1"/>
        <v/>
      </c>
      <c r="S62" s="36" t="s">
        <v>28</v>
      </c>
      <c r="T62" s="36">
        <v>3</v>
      </c>
      <c r="U62" s="36">
        <v>3</v>
      </c>
      <c r="V62" s="36" t="s">
        <v>543</v>
      </c>
      <c r="W62" s="36" t="s">
        <v>6</v>
      </c>
      <c r="X62" s="36" t="s">
        <v>1174</v>
      </c>
      <c r="Y62" s="38">
        <f t="shared" si="2"/>
        <v>1</v>
      </c>
      <c r="Z62" s="36"/>
      <c r="AA62" s="36"/>
      <c r="AB62" s="36"/>
      <c r="AC62" s="36"/>
      <c r="AD62" s="36"/>
      <c r="AE62" s="36"/>
      <c r="AF62" s="58" t="str">
        <f t="shared" si="3"/>
        <v/>
      </c>
      <c r="AG62" s="42">
        <f t="shared" si="4"/>
        <v>1</v>
      </c>
      <c r="AH62" s="42" t="s">
        <v>321</v>
      </c>
      <c r="AI62" s="42" t="s">
        <v>9</v>
      </c>
    </row>
    <row r="63" spans="1:35" ht="90.6" customHeight="1" x14ac:dyDescent="0.3">
      <c r="A63" s="59" t="s">
        <v>44</v>
      </c>
      <c r="B63" s="59" t="s">
        <v>40</v>
      </c>
      <c r="C63" s="60" t="str">
        <f>'[5]BD Plan'!$B$3</f>
        <v>Caquetá</v>
      </c>
      <c r="D63" s="60" t="s">
        <v>45</v>
      </c>
      <c r="E63" s="60" t="s">
        <v>251</v>
      </c>
      <c r="F63" s="60">
        <v>3</v>
      </c>
      <c r="G63" s="60">
        <v>3</v>
      </c>
      <c r="H63" s="60" t="s">
        <v>544</v>
      </c>
      <c r="I63" s="60" t="s">
        <v>6</v>
      </c>
      <c r="J63" s="60" t="s">
        <v>1175</v>
      </c>
      <c r="K63" s="61">
        <f t="shared" si="0"/>
        <v>1</v>
      </c>
      <c r="L63" s="60"/>
      <c r="M63" s="60"/>
      <c r="N63" s="60"/>
      <c r="O63" s="60"/>
      <c r="P63" s="60"/>
      <c r="Q63" s="60"/>
      <c r="R63" s="61" t="str">
        <f t="shared" si="1"/>
        <v/>
      </c>
      <c r="S63" s="60"/>
      <c r="T63" s="60"/>
      <c r="U63" s="60"/>
      <c r="V63" s="60"/>
      <c r="W63" s="60"/>
      <c r="X63" s="60"/>
      <c r="Y63" s="61" t="str">
        <f t="shared" si="2"/>
        <v/>
      </c>
      <c r="Z63" s="60"/>
      <c r="AA63" s="60"/>
      <c r="AB63" s="60"/>
      <c r="AC63" s="60"/>
      <c r="AD63" s="60"/>
      <c r="AE63" s="60"/>
      <c r="AF63" s="58" t="str">
        <f t="shared" si="3"/>
        <v/>
      </c>
      <c r="AG63" s="42">
        <f t="shared" si="4"/>
        <v>1</v>
      </c>
      <c r="AH63" s="42" t="s">
        <v>334</v>
      </c>
      <c r="AI63" s="42" t="s">
        <v>466</v>
      </c>
    </row>
    <row r="64" spans="1:35" ht="90.6" customHeight="1" x14ac:dyDescent="0.3">
      <c r="A64" s="37" t="s">
        <v>47</v>
      </c>
      <c r="B64" s="37" t="s">
        <v>40</v>
      </c>
      <c r="C64" s="36" t="str">
        <f>'[5]BD Plan'!$B$3</f>
        <v>Caquetá</v>
      </c>
      <c r="D64" s="36" t="s">
        <v>48</v>
      </c>
      <c r="E64" s="36" t="s">
        <v>252</v>
      </c>
      <c r="F64" s="36">
        <v>2</v>
      </c>
      <c r="G64" s="36">
        <v>2</v>
      </c>
      <c r="H64" s="36" t="s">
        <v>545</v>
      </c>
      <c r="I64" s="36" t="s">
        <v>11</v>
      </c>
      <c r="J64" s="36" t="s">
        <v>1176</v>
      </c>
      <c r="K64" s="38">
        <f t="shared" si="0"/>
        <v>1</v>
      </c>
      <c r="L64" s="36"/>
      <c r="M64" s="36"/>
      <c r="N64" s="36"/>
      <c r="O64" s="36"/>
      <c r="P64" s="36"/>
      <c r="Q64" s="36"/>
      <c r="R64" s="38" t="str">
        <f t="shared" si="1"/>
        <v/>
      </c>
      <c r="S64" s="36"/>
      <c r="T64" s="36"/>
      <c r="U64" s="36"/>
      <c r="V64" s="36"/>
      <c r="W64" s="36"/>
      <c r="X64" s="36"/>
      <c r="Y64" s="38" t="str">
        <f t="shared" si="2"/>
        <v/>
      </c>
      <c r="Z64" s="36"/>
      <c r="AA64" s="36"/>
      <c r="AB64" s="36"/>
      <c r="AC64" s="36"/>
      <c r="AD64" s="36"/>
      <c r="AE64" s="36"/>
      <c r="AF64" s="58" t="str">
        <f t="shared" si="3"/>
        <v/>
      </c>
      <c r="AG64" s="42">
        <f t="shared" si="4"/>
        <v>1</v>
      </c>
      <c r="AH64" s="42" t="s">
        <v>337</v>
      </c>
      <c r="AI64" s="42" t="s">
        <v>468</v>
      </c>
    </row>
    <row r="65" spans="1:35" ht="90.6" customHeight="1" x14ac:dyDescent="0.3">
      <c r="A65" s="59" t="s">
        <v>50</v>
      </c>
      <c r="B65" s="59" t="s">
        <v>40</v>
      </c>
      <c r="C65" s="60" t="str">
        <f>'[5]BD Plan'!$B$3</f>
        <v>Caquetá</v>
      </c>
      <c r="D65" s="60" t="s">
        <v>51</v>
      </c>
      <c r="E65" s="60" t="s">
        <v>253</v>
      </c>
      <c r="F65" s="60">
        <v>4</v>
      </c>
      <c r="G65" s="60">
        <v>4</v>
      </c>
      <c r="H65" s="60" t="s">
        <v>546</v>
      </c>
      <c r="I65" s="60" t="s">
        <v>6</v>
      </c>
      <c r="J65" s="60" t="s">
        <v>1177</v>
      </c>
      <c r="K65" s="61">
        <f t="shared" si="0"/>
        <v>1</v>
      </c>
      <c r="L65" s="60"/>
      <c r="M65" s="60"/>
      <c r="N65" s="60"/>
      <c r="O65" s="60"/>
      <c r="P65" s="60"/>
      <c r="Q65" s="60"/>
      <c r="R65" s="61" t="str">
        <f t="shared" si="1"/>
        <v/>
      </c>
      <c r="S65" s="60"/>
      <c r="T65" s="60"/>
      <c r="U65" s="60"/>
      <c r="V65" s="60"/>
      <c r="W65" s="60"/>
      <c r="X65" s="60"/>
      <c r="Y65" s="61" t="str">
        <f t="shared" si="2"/>
        <v/>
      </c>
      <c r="Z65" s="60"/>
      <c r="AA65" s="60"/>
      <c r="AB65" s="60"/>
      <c r="AC65" s="60"/>
      <c r="AD65" s="60"/>
      <c r="AE65" s="60"/>
      <c r="AF65" s="58" t="str">
        <f t="shared" si="3"/>
        <v/>
      </c>
      <c r="AG65" s="42">
        <f t="shared" si="4"/>
        <v>1</v>
      </c>
      <c r="AH65" s="42" t="s">
        <v>339</v>
      </c>
      <c r="AI65" s="42" t="s">
        <v>41</v>
      </c>
    </row>
    <row r="66" spans="1:35" ht="90.6" customHeight="1" x14ac:dyDescent="0.3">
      <c r="A66" s="37" t="s">
        <v>53</v>
      </c>
      <c r="B66" s="37" t="s">
        <v>40</v>
      </c>
      <c r="C66" s="36" t="str">
        <f>'[5]BD Plan'!$B$3</f>
        <v>Caquetá</v>
      </c>
      <c r="D66" s="36" t="s">
        <v>54</v>
      </c>
      <c r="E66" s="36" t="s">
        <v>254</v>
      </c>
      <c r="F66" s="36">
        <v>3</v>
      </c>
      <c r="G66" s="36">
        <v>3</v>
      </c>
      <c r="H66" s="36" t="s">
        <v>544</v>
      </c>
      <c r="I66" s="36" t="s">
        <v>6</v>
      </c>
      <c r="J66" s="36" t="s">
        <v>1178</v>
      </c>
      <c r="K66" s="38">
        <f t="shared" ref="K66:K129" si="5">IFERROR(IF(F66=0,"",IF((G66/F66)&gt;1,1,(G66/F66))),"")</f>
        <v>1</v>
      </c>
      <c r="L66" s="36"/>
      <c r="M66" s="36"/>
      <c r="N66" s="36"/>
      <c r="O66" s="36"/>
      <c r="P66" s="36"/>
      <c r="Q66" s="36"/>
      <c r="R66" s="38" t="str">
        <f t="shared" ref="R66:R129" si="6">IFERROR(IF(M66=0,"",IF((N66/M66)&gt;1,1,(N66/M66))),"")</f>
        <v/>
      </c>
      <c r="S66" s="36"/>
      <c r="T66" s="36"/>
      <c r="U66" s="36"/>
      <c r="V66" s="36"/>
      <c r="W66" s="36"/>
      <c r="X66" s="36"/>
      <c r="Y66" s="38" t="str">
        <f t="shared" ref="Y66:Y129" si="7">IFERROR(IF(T66=0,"",IF((U66/T66)&gt;1,1,(U66/T66))),"")</f>
        <v/>
      </c>
      <c r="Z66" s="36"/>
      <c r="AA66" s="36"/>
      <c r="AB66" s="36"/>
      <c r="AC66" s="36"/>
      <c r="AD66" s="36"/>
      <c r="AE66" s="36"/>
      <c r="AF66" s="58" t="str">
        <f t="shared" ref="AF66:AF129" si="8">IFERROR(IF(AA66=0,"",IF((AB66/AA66)&gt;1,1,(AB66/AA66))),"")</f>
        <v/>
      </c>
      <c r="AG66" s="42">
        <f t="shared" ref="AG66:AG129" si="9">IF(E66&lt;&gt;"",1,0)+IF(L66&lt;&gt;"",1,0)+IF(S66&lt;&gt;"",1,0)+IF(Z66&lt;&gt;"",1,0)</f>
        <v>1</v>
      </c>
      <c r="AH66" s="42" t="s">
        <v>340</v>
      </c>
      <c r="AI66" s="42" t="s">
        <v>466</v>
      </c>
    </row>
    <row r="67" spans="1:35" ht="90.6" customHeight="1" x14ac:dyDescent="0.3">
      <c r="A67" s="59" t="s">
        <v>63</v>
      </c>
      <c r="B67" s="59" t="s">
        <v>62</v>
      </c>
      <c r="C67" s="60" t="str">
        <f>'[5]BD Plan'!$B$3</f>
        <v>Caquetá</v>
      </c>
      <c r="D67" s="60" t="s">
        <v>64</v>
      </c>
      <c r="E67" s="60" t="s">
        <v>65</v>
      </c>
      <c r="F67" s="60">
        <v>7</v>
      </c>
      <c r="G67" s="60">
        <v>7</v>
      </c>
      <c r="H67" s="60" t="s">
        <v>547</v>
      </c>
      <c r="I67" s="60" t="s">
        <v>6</v>
      </c>
      <c r="J67" s="60" t="s">
        <v>1179</v>
      </c>
      <c r="K67" s="61">
        <f t="shared" si="5"/>
        <v>1</v>
      </c>
      <c r="L67" s="60"/>
      <c r="M67" s="60"/>
      <c r="N67" s="60"/>
      <c r="O67" s="60"/>
      <c r="P67" s="60"/>
      <c r="Q67" s="60"/>
      <c r="R67" s="61" t="str">
        <f t="shared" si="6"/>
        <v/>
      </c>
      <c r="S67" s="60"/>
      <c r="T67" s="60"/>
      <c r="U67" s="60"/>
      <c r="V67" s="60"/>
      <c r="W67" s="60"/>
      <c r="X67" s="60"/>
      <c r="Y67" s="61" t="str">
        <f t="shared" si="7"/>
        <v/>
      </c>
      <c r="Z67" s="60"/>
      <c r="AA67" s="60"/>
      <c r="AB67" s="60"/>
      <c r="AC67" s="60"/>
      <c r="AD67" s="60"/>
      <c r="AE67" s="60"/>
      <c r="AF67" s="58" t="str">
        <f t="shared" si="8"/>
        <v/>
      </c>
      <c r="AG67" s="42">
        <f t="shared" si="9"/>
        <v>1</v>
      </c>
      <c r="AH67" s="42" t="s">
        <v>63</v>
      </c>
      <c r="AI67" s="42" t="s">
        <v>472</v>
      </c>
    </row>
    <row r="68" spans="1:35" ht="90.6" customHeight="1" x14ac:dyDescent="0.3">
      <c r="A68" s="37" t="s">
        <v>66</v>
      </c>
      <c r="B68" s="37" t="s">
        <v>62</v>
      </c>
      <c r="C68" s="36" t="str">
        <f>'[5]BD Plan'!$B$3</f>
        <v>Caquetá</v>
      </c>
      <c r="D68" s="36" t="s">
        <v>67</v>
      </c>
      <c r="E68" s="36" t="s">
        <v>68</v>
      </c>
      <c r="F68" s="36">
        <v>0</v>
      </c>
      <c r="G68" s="36">
        <v>0</v>
      </c>
      <c r="H68" s="36" t="s">
        <v>548</v>
      </c>
      <c r="I68" s="36" t="s">
        <v>6</v>
      </c>
      <c r="J68" s="36" t="s">
        <v>1180</v>
      </c>
      <c r="K68" s="38" t="str">
        <f t="shared" si="5"/>
        <v/>
      </c>
      <c r="L68" s="36"/>
      <c r="M68" s="36"/>
      <c r="N68" s="36"/>
      <c r="O68" s="36"/>
      <c r="P68" s="36"/>
      <c r="Q68" s="36"/>
      <c r="R68" s="38" t="str">
        <f t="shared" si="6"/>
        <v/>
      </c>
      <c r="S68" s="36"/>
      <c r="T68" s="36"/>
      <c r="U68" s="36"/>
      <c r="V68" s="36"/>
      <c r="W68" s="36"/>
      <c r="X68" s="36"/>
      <c r="Y68" s="38" t="str">
        <f t="shared" si="7"/>
        <v/>
      </c>
      <c r="Z68" s="36"/>
      <c r="AA68" s="36"/>
      <c r="AB68" s="36"/>
      <c r="AC68" s="36"/>
      <c r="AD68" s="36"/>
      <c r="AE68" s="36"/>
      <c r="AF68" s="58" t="str">
        <f t="shared" si="8"/>
        <v/>
      </c>
      <c r="AG68" s="42">
        <f t="shared" si="9"/>
        <v>1</v>
      </c>
      <c r="AH68" s="42" t="s">
        <v>66</v>
      </c>
      <c r="AI68" s="42" t="s">
        <v>472</v>
      </c>
    </row>
    <row r="69" spans="1:35" ht="90.6" customHeight="1" x14ac:dyDescent="0.3">
      <c r="A69" s="59" t="s">
        <v>32</v>
      </c>
      <c r="B69" s="59" t="s">
        <v>29</v>
      </c>
      <c r="C69" s="60" t="str">
        <f>'[5]BD Plan'!$B$3</f>
        <v>Caquetá</v>
      </c>
      <c r="D69" s="60" t="s">
        <v>33</v>
      </c>
      <c r="E69" s="60"/>
      <c r="F69" s="60"/>
      <c r="G69" s="60"/>
      <c r="H69" s="60"/>
      <c r="I69" s="60"/>
      <c r="J69" s="60"/>
      <c r="K69" s="61" t="str">
        <f t="shared" si="5"/>
        <v/>
      </c>
      <c r="L69" s="60" t="s">
        <v>34</v>
      </c>
      <c r="M69" s="60">
        <v>1</v>
      </c>
      <c r="N69" s="60">
        <v>1</v>
      </c>
      <c r="O69" s="60" t="s">
        <v>549</v>
      </c>
      <c r="P69" s="60" t="s">
        <v>6</v>
      </c>
      <c r="Q69" s="60" t="s">
        <v>1181</v>
      </c>
      <c r="R69" s="61">
        <f t="shared" si="6"/>
        <v>1</v>
      </c>
      <c r="S69" s="60"/>
      <c r="T69" s="60"/>
      <c r="U69" s="60"/>
      <c r="V69" s="60"/>
      <c r="W69" s="60"/>
      <c r="X69" s="60"/>
      <c r="Y69" s="61" t="str">
        <f t="shared" si="7"/>
        <v/>
      </c>
      <c r="Z69" s="60"/>
      <c r="AA69" s="60"/>
      <c r="AB69" s="60"/>
      <c r="AC69" s="60"/>
      <c r="AD69" s="60"/>
      <c r="AE69" s="60"/>
      <c r="AF69" s="58" t="str">
        <f t="shared" si="8"/>
        <v/>
      </c>
      <c r="AG69" s="42">
        <f t="shared" si="9"/>
        <v>1</v>
      </c>
      <c r="AH69" s="42" t="s">
        <v>326</v>
      </c>
      <c r="AI69" s="42" t="s">
        <v>475</v>
      </c>
    </row>
    <row r="70" spans="1:35" ht="90.6" customHeight="1" x14ac:dyDescent="0.3">
      <c r="A70" s="37" t="s">
        <v>35</v>
      </c>
      <c r="B70" s="37" t="s">
        <v>29</v>
      </c>
      <c r="C70" s="36" t="str">
        <f>'[5]BD Plan'!$B$3</f>
        <v>Caquetá</v>
      </c>
      <c r="D70" s="36" t="s">
        <v>36</v>
      </c>
      <c r="E70" s="36"/>
      <c r="F70" s="36"/>
      <c r="G70" s="36"/>
      <c r="H70" s="36"/>
      <c r="I70" s="36"/>
      <c r="J70" s="36"/>
      <c r="K70" s="38" t="str">
        <f t="shared" si="5"/>
        <v/>
      </c>
      <c r="L70" s="36" t="s">
        <v>37</v>
      </c>
      <c r="M70" s="36">
        <v>2</v>
      </c>
      <c r="N70" s="36">
        <v>2</v>
      </c>
      <c r="O70" s="36" t="s">
        <v>550</v>
      </c>
      <c r="P70" s="36" t="s">
        <v>6</v>
      </c>
      <c r="Q70" s="36" t="s">
        <v>1182</v>
      </c>
      <c r="R70" s="38">
        <f t="shared" si="6"/>
        <v>1</v>
      </c>
      <c r="S70" s="36"/>
      <c r="T70" s="36"/>
      <c r="U70" s="36"/>
      <c r="V70" s="36"/>
      <c r="W70" s="36"/>
      <c r="X70" s="36"/>
      <c r="Y70" s="38" t="str">
        <f t="shared" si="7"/>
        <v/>
      </c>
      <c r="Z70" s="36"/>
      <c r="AA70" s="36"/>
      <c r="AB70" s="36"/>
      <c r="AC70" s="36"/>
      <c r="AD70" s="36"/>
      <c r="AE70" s="36"/>
      <c r="AF70" s="58" t="str">
        <f t="shared" si="8"/>
        <v/>
      </c>
      <c r="AG70" s="42">
        <f t="shared" si="9"/>
        <v>1</v>
      </c>
      <c r="AH70" s="42" t="s">
        <v>330</v>
      </c>
      <c r="AI70" s="42" t="s">
        <v>477</v>
      </c>
    </row>
    <row r="71" spans="1:35" ht="90.6" customHeight="1" x14ac:dyDescent="0.3">
      <c r="A71" s="59" t="s">
        <v>207</v>
      </c>
      <c r="B71" s="59" t="s">
        <v>204</v>
      </c>
      <c r="C71" s="60" t="str">
        <f>'[5]BD Plan'!$B$3</f>
        <v>Caquetá</v>
      </c>
      <c r="D71" s="60" t="s">
        <v>208</v>
      </c>
      <c r="E71" s="60" t="s">
        <v>209</v>
      </c>
      <c r="F71" s="60">
        <v>19</v>
      </c>
      <c r="G71" s="60">
        <v>19</v>
      </c>
      <c r="H71" s="60" t="s">
        <v>551</v>
      </c>
      <c r="I71" s="60" t="s">
        <v>6</v>
      </c>
      <c r="J71" s="60" t="s">
        <v>1183</v>
      </c>
      <c r="K71" s="61">
        <f t="shared" si="5"/>
        <v>1</v>
      </c>
      <c r="L71" s="60" t="s">
        <v>210</v>
      </c>
      <c r="M71" s="60">
        <v>9</v>
      </c>
      <c r="N71" s="60">
        <v>9</v>
      </c>
      <c r="O71" s="60" t="s">
        <v>552</v>
      </c>
      <c r="P71" s="60" t="s">
        <v>6</v>
      </c>
      <c r="Q71" s="60" t="s">
        <v>1184</v>
      </c>
      <c r="R71" s="61">
        <f t="shared" si="6"/>
        <v>1</v>
      </c>
      <c r="S71" s="60"/>
      <c r="T71" s="60"/>
      <c r="U71" s="60"/>
      <c r="V71" s="60"/>
      <c r="W71" s="60"/>
      <c r="X71" s="60"/>
      <c r="Y71" s="61" t="str">
        <f t="shared" si="7"/>
        <v/>
      </c>
      <c r="Z71" s="60"/>
      <c r="AA71" s="60"/>
      <c r="AB71" s="60"/>
      <c r="AC71" s="60"/>
      <c r="AD71" s="60"/>
      <c r="AE71" s="60"/>
      <c r="AF71" s="58" t="str">
        <f t="shared" si="8"/>
        <v/>
      </c>
      <c r="AG71" s="42">
        <f t="shared" si="9"/>
        <v>2</v>
      </c>
      <c r="AH71" s="42" t="s">
        <v>207</v>
      </c>
      <c r="AI71" s="42" t="s">
        <v>205</v>
      </c>
    </row>
    <row r="72" spans="1:35" ht="90.6" customHeight="1" x14ac:dyDescent="0.3">
      <c r="A72" s="37" t="s">
        <v>213</v>
      </c>
      <c r="B72" s="37" t="s">
        <v>204</v>
      </c>
      <c r="C72" s="36" t="str">
        <f>'[5]BD Plan'!$B$3</f>
        <v>Caquetá</v>
      </c>
      <c r="D72" s="36" t="s">
        <v>214</v>
      </c>
      <c r="E72" s="36" t="s">
        <v>215</v>
      </c>
      <c r="F72" s="36">
        <v>3</v>
      </c>
      <c r="G72" s="36">
        <v>3</v>
      </c>
      <c r="H72" s="36" t="s">
        <v>553</v>
      </c>
      <c r="I72" s="36" t="s">
        <v>6</v>
      </c>
      <c r="J72" s="36" t="s">
        <v>1185</v>
      </c>
      <c r="K72" s="38">
        <f t="shared" si="5"/>
        <v>1</v>
      </c>
      <c r="L72" s="36"/>
      <c r="M72" s="36"/>
      <c r="N72" s="36"/>
      <c r="O72" s="36"/>
      <c r="P72" s="36"/>
      <c r="Q72" s="36"/>
      <c r="R72" s="38" t="str">
        <f t="shared" si="6"/>
        <v/>
      </c>
      <c r="S72" s="36"/>
      <c r="T72" s="36"/>
      <c r="U72" s="36"/>
      <c r="V72" s="36"/>
      <c r="W72" s="36"/>
      <c r="X72" s="36"/>
      <c r="Y72" s="38" t="str">
        <f t="shared" si="7"/>
        <v/>
      </c>
      <c r="Z72" s="36"/>
      <c r="AA72" s="36"/>
      <c r="AB72" s="36"/>
      <c r="AC72" s="36"/>
      <c r="AD72" s="36"/>
      <c r="AE72" s="36"/>
      <c r="AF72" s="58" t="str">
        <f t="shared" si="8"/>
        <v/>
      </c>
      <c r="AG72" s="42">
        <f t="shared" si="9"/>
        <v>1</v>
      </c>
      <c r="AH72" s="42" t="s">
        <v>481</v>
      </c>
      <c r="AI72" s="42" t="s">
        <v>206</v>
      </c>
    </row>
    <row r="73" spans="1:35" ht="90.6" customHeight="1" x14ac:dyDescent="0.3">
      <c r="A73" s="59" t="s">
        <v>148</v>
      </c>
      <c r="B73" s="59" t="s">
        <v>145</v>
      </c>
      <c r="C73" s="60" t="str">
        <f>'[5]BD Plan'!$B$3</f>
        <v>Caquetá</v>
      </c>
      <c r="D73" s="60" t="s">
        <v>149</v>
      </c>
      <c r="E73" s="60" t="s">
        <v>150</v>
      </c>
      <c r="F73" s="60">
        <v>3</v>
      </c>
      <c r="G73" s="60">
        <v>3</v>
      </c>
      <c r="H73" s="60" t="s">
        <v>554</v>
      </c>
      <c r="I73" s="60" t="s">
        <v>6</v>
      </c>
      <c r="J73" s="60" t="s">
        <v>1186</v>
      </c>
      <c r="K73" s="61">
        <f t="shared" si="5"/>
        <v>1</v>
      </c>
      <c r="L73" s="60"/>
      <c r="M73" s="60"/>
      <c r="N73" s="60"/>
      <c r="O73" s="60"/>
      <c r="P73" s="60"/>
      <c r="Q73" s="60"/>
      <c r="R73" s="61" t="str">
        <f t="shared" si="6"/>
        <v/>
      </c>
      <c r="S73" s="60"/>
      <c r="T73" s="60"/>
      <c r="U73" s="60"/>
      <c r="V73" s="60"/>
      <c r="W73" s="60"/>
      <c r="X73" s="60"/>
      <c r="Y73" s="61" t="str">
        <f t="shared" si="7"/>
        <v/>
      </c>
      <c r="Z73" s="60"/>
      <c r="AA73" s="60"/>
      <c r="AB73" s="60"/>
      <c r="AC73" s="60"/>
      <c r="AD73" s="60"/>
      <c r="AE73" s="60"/>
      <c r="AF73" s="58" t="str">
        <f t="shared" si="8"/>
        <v/>
      </c>
      <c r="AG73" s="42">
        <f t="shared" si="9"/>
        <v>1</v>
      </c>
      <c r="AH73" s="42" t="s">
        <v>399</v>
      </c>
      <c r="AI73" s="42" t="s">
        <v>483</v>
      </c>
    </row>
    <row r="74" spans="1:35" ht="90.6" customHeight="1" x14ac:dyDescent="0.3">
      <c r="A74" s="37" t="s">
        <v>153</v>
      </c>
      <c r="B74" s="37" t="s">
        <v>145</v>
      </c>
      <c r="C74" s="36" t="str">
        <f>'[5]BD Plan'!$B$3</f>
        <v>Caquetá</v>
      </c>
      <c r="D74" s="36" t="s">
        <v>154</v>
      </c>
      <c r="E74" s="36"/>
      <c r="F74" s="36"/>
      <c r="G74" s="36"/>
      <c r="H74" s="36"/>
      <c r="I74" s="36"/>
      <c r="J74" s="36"/>
      <c r="K74" s="38" t="str">
        <f t="shared" si="5"/>
        <v/>
      </c>
      <c r="L74" s="36" t="s">
        <v>155</v>
      </c>
      <c r="M74" s="36">
        <v>3</v>
      </c>
      <c r="N74" s="36">
        <v>3</v>
      </c>
      <c r="O74" s="36" t="s">
        <v>555</v>
      </c>
      <c r="P74" s="36" t="s">
        <v>6</v>
      </c>
      <c r="Q74" s="36" t="s">
        <v>1187</v>
      </c>
      <c r="R74" s="38">
        <f t="shared" si="6"/>
        <v>1</v>
      </c>
      <c r="S74" s="36"/>
      <c r="T74" s="36"/>
      <c r="U74" s="36"/>
      <c r="V74" s="36"/>
      <c r="W74" s="36"/>
      <c r="X74" s="36"/>
      <c r="Y74" s="38" t="str">
        <f t="shared" si="7"/>
        <v/>
      </c>
      <c r="Z74" s="36"/>
      <c r="AA74" s="36"/>
      <c r="AB74" s="36"/>
      <c r="AC74" s="36"/>
      <c r="AD74" s="36"/>
      <c r="AE74" s="36"/>
      <c r="AF74" s="58" t="str">
        <f t="shared" si="8"/>
        <v/>
      </c>
      <c r="AG74" s="42">
        <f t="shared" si="9"/>
        <v>1</v>
      </c>
      <c r="AH74" s="42" t="s">
        <v>404</v>
      </c>
      <c r="AI74" s="42" t="s">
        <v>483</v>
      </c>
    </row>
    <row r="75" spans="1:35" ht="90.6" customHeight="1" x14ac:dyDescent="0.3">
      <c r="A75" s="59" t="s">
        <v>218</v>
      </c>
      <c r="B75" s="59" t="s">
        <v>216</v>
      </c>
      <c r="C75" s="60" t="str">
        <f>'[5]BD Plan'!$B$3</f>
        <v>Caquetá</v>
      </c>
      <c r="D75" s="60" t="s">
        <v>219</v>
      </c>
      <c r="E75" s="60" t="s">
        <v>220</v>
      </c>
      <c r="F75" s="60">
        <v>24</v>
      </c>
      <c r="G75" s="60">
        <v>24</v>
      </c>
      <c r="H75" s="60" t="s">
        <v>556</v>
      </c>
      <c r="I75" s="60" t="s">
        <v>6</v>
      </c>
      <c r="J75" s="60" t="s">
        <v>1188</v>
      </c>
      <c r="K75" s="61">
        <f t="shared" si="5"/>
        <v>1</v>
      </c>
      <c r="L75" s="60" t="s">
        <v>221</v>
      </c>
      <c r="M75" s="60">
        <v>0</v>
      </c>
      <c r="N75" s="60">
        <v>0</v>
      </c>
      <c r="O75" s="60" t="s">
        <v>557</v>
      </c>
      <c r="P75" s="60" t="s">
        <v>8</v>
      </c>
      <c r="Q75" s="60" t="s">
        <v>1189</v>
      </c>
      <c r="R75" s="61" t="str">
        <f t="shared" si="6"/>
        <v/>
      </c>
      <c r="S75" s="60" t="s">
        <v>222</v>
      </c>
      <c r="T75" s="60">
        <v>0</v>
      </c>
      <c r="U75" s="60">
        <v>0</v>
      </c>
      <c r="V75" s="60" t="s">
        <v>558</v>
      </c>
      <c r="W75" s="60" t="s">
        <v>8</v>
      </c>
      <c r="X75" s="60" t="s">
        <v>1190</v>
      </c>
      <c r="Y75" s="61" t="str">
        <f t="shared" si="7"/>
        <v/>
      </c>
      <c r="Z75" s="60"/>
      <c r="AA75" s="60"/>
      <c r="AB75" s="60"/>
      <c r="AC75" s="60"/>
      <c r="AD75" s="60"/>
      <c r="AE75" s="60"/>
      <c r="AF75" s="58" t="str">
        <f t="shared" si="8"/>
        <v/>
      </c>
      <c r="AG75" s="42">
        <f t="shared" si="9"/>
        <v>3</v>
      </c>
      <c r="AH75" s="42" t="s">
        <v>436</v>
      </c>
      <c r="AI75" s="42" t="s">
        <v>217</v>
      </c>
    </row>
    <row r="76" spans="1:35" ht="90.6" customHeight="1" x14ac:dyDescent="0.3">
      <c r="A76" s="37" t="s">
        <v>223</v>
      </c>
      <c r="B76" s="37" t="s">
        <v>216</v>
      </c>
      <c r="C76" s="36" t="str">
        <f>'[5]BD Plan'!$B$3</f>
        <v>Caquetá</v>
      </c>
      <c r="D76" s="36" t="s">
        <v>224</v>
      </c>
      <c r="E76" s="36" t="s">
        <v>220</v>
      </c>
      <c r="F76" s="36">
        <v>24</v>
      </c>
      <c r="G76" s="36">
        <v>24</v>
      </c>
      <c r="H76" s="36" t="s">
        <v>559</v>
      </c>
      <c r="I76" s="36" t="s">
        <v>6</v>
      </c>
      <c r="J76" s="36" t="s">
        <v>1191</v>
      </c>
      <c r="K76" s="38">
        <f t="shared" si="5"/>
        <v>1</v>
      </c>
      <c r="L76" s="36"/>
      <c r="M76" s="36"/>
      <c r="N76" s="36"/>
      <c r="O76" s="36"/>
      <c r="P76" s="36"/>
      <c r="Q76" s="36"/>
      <c r="R76" s="38" t="str">
        <f t="shared" si="6"/>
        <v/>
      </c>
      <c r="S76" s="36" t="s">
        <v>222</v>
      </c>
      <c r="T76" s="36">
        <v>0</v>
      </c>
      <c r="U76" s="36">
        <v>0</v>
      </c>
      <c r="V76" s="36" t="s">
        <v>558</v>
      </c>
      <c r="W76" s="36" t="s">
        <v>8</v>
      </c>
      <c r="X76" s="36" t="s">
        <v>1192</v>
      </c>
      <c r="Y76" s="38" t="str">
        <f t="shared" si="7"/>
        <v/>
      </c>
      <c r="Z76" s="36"/>
      <c r="AA76" s="36"/>
      <c r="AB76" s="36"/>
      <c r="AC76" s="36"/>
      <c r="AD76" s="36"/>
      <c r="AE76" s="36"/>
      <c r="AF76" s="58" t="str">
        <f t="shared" si="8"/>
        <v/>
      </c>
      <c r="AG76" s="42">
        <f t="shared" si="9"/>
        <v>2</v>
      </c>
      <c r="AH76" s="42" t="s">
        <v>441</v>
      </c>
      <c r="AI76" s="42" t="s">
        <v>217</v>
      </c>
    </row>
    <row r="77" spans="1:35" ht="90.6" customHeight="1" x14ac:dyDescent="0.3">
      <c r="A77" s="59" t="s">
        <v>26</v>
      </c>
      <c r="B77" s="59" t="s">
        <v>4</v>
      </c>
      <c r="C77" s="60" t="str">
        <f>'[6]BD Plan'!$B$3</f>
        <v>Casanare</v>
      </c>
      <c r="D77" s="60" t="s">
        <v>27</v>
      </c>
      <c r="E77" s="60"/>
      <c r="F77" s="60"/>
      <c r="G77" s="60"/>
      <c r="H77" s="60"/>
      <c r="I77" s="60"/>
      <c r="J77" s="60"/>
      <c r="K77" s="61" t="str">
        <f t="shared" si="5"/>
        <v/>
      </c>
      <c r="L77" s="60"/>
      <c r="M77" s="60"/>
      <c r="N77" s="60"/>
      <c r="O77" s="60"/>
      <c r="P77" s="60"/>
      <c r="Q77" s="60"/>
      <c r="R77" s="61" t="str">
        <f t="shared" si="6"/>
        <v/>
      </c>
      <c r="S77" s="60" t="s">
        <v>28</v>
      </c>
      <c r="T77" s="60">
        <v>1</v>
      </c>
      <c r="U77" s="60">
        <v>1</v>
      </c>
      <c r="V77" s="60" t="s">
        <v>560</v>
      </c>
      <c r="W77" s="60" t="s">
        <v>6</v>
      </c>
      <c r="X77" s="60" t="s">
        <v>1193</v>
      </c>
      <c r="Y77" s="61">
        <f t="shared" si="7"/>
        <v>1</v>
      </c>
      <c r="Z77" s="60"/>
      <c r="AA77" s="60"/>
      <c r="AB77" s="60"/>
      <c r="AC77" s="60"/>
      <c r="AD77" s="60"/>
      <c r="AE77" s="60"/>
      <c r="AF77" s="58" t="str">
        <f t="shared" si="8"/>
        <v/>
      </c>
      <c r="AG77" s="42">
        <f t="shared" si="9"/>
        <v>1</v>
      </c>
      <c r="AH77" s="42" t="s">
        <v>321</v>
      </c>
      <c r="AI77" s="42" t="s">
        <v>9</v>
      </c>
    </row>
    <row r="78" spans="1:35" ht="90.6" customHeight="1" x14ac:dyDescent="0.3">
      <c r="A78" s="37" t="s">
        <v>44</v>
      </c>
      <c r="B78" s="37" t="s">
        <v>40</v>
      </c>
      <c r="C78" s="36" t="str">
        <f>'[6]BD Plan'!$B$3</f>
        <v>Casanare</v>
      </c>
      <c r="D78" s="36" t="s">
        <v>45</v>
      </c>
      <c r="E78" s="36" t="s">
        <v>251</v>
      </c>
      <c r="F78" s="36">
        <v>3</v>
      </c>
      <c r="G78" s="36">
        <v>3</v>
      </c>
      <c r="H78" s="36" t="s">
        <v>561</v>
      </c>
      <c r="I78" s="36" t="s">
        <v>6</v>
      </c>
      <c r="J78" s="36" t="s">
        <v>1194</v>
      </c>
      <c r="K78" s="38">
        <f t="shared" si="5"/>
        <v>1</v>
      </c>
      <c r="L78" s="36"/>
      <c r="M78" s="36"/>
      <c r="N78" s="36"/>
      <c r="O78" s="36"/>
      <c r="P78" s="36"/>
      <c r="Q78" s="36"/>
      <c r="R78" s="38" t="str">
        <f t="shared" si="6"/>
        <v/>
      </c>
      <c r="S78" s="36"/>
      <c r="T78" s="36"/>
      <c r="U78" s="36"/>
      <c r="V78" s="36"/>
      <c r="W78" s="36"/>
      <c r="X78" s="36"/>
      <c r="Y78" s="38" t="str">
        <f t="shared" si="7"/>
        <v/>
      </c>
      <c r="Z78" s="36"/>
      <c r="AA78" s="36"/>
      <c r="AB78" s="36"/>
      <c r="AC78" s="36"/>
      <c r="AD78" s="36"/>
      <c r="AE78" s="36"/>
      <c r="AF78" s="58" t="str">
        <f t="shared" si="8"/>
        <v/>
      </c>
      <c r="AG78" s="42">
        <f t="shared" si="9"/>
        <v>1</v>
      </c>
      <c r="AH78" s="42" t="s">
        <v>334</v>
      </c>
      <c r="AI78" s="42" t="s">
        <v>466</v>
      </c>
    </row>
    <row r="79" spans="1:35" ht="90.6" customHeight="1" x14ac:dyDescent="0.3">
      <c r="A79" s="59" t="s">
        <v>47</v>
      </c>
      <c r="B79" s="59" t="s">
        <v>40</v>
      </c>
      <c r="C79" s="60" t="str">
        <f>'[6]BD Plan'!$B$3</f>
        <v>Casanare</v>
      </c>
      <c r="D79" s="60" t="s">
        <v>48</v>
      </c>
      <c r="E79" s="60" t="s">
        <v>252</v>
      </c>
      <c r="F79" s="60">
        <v>1</v>
      </c>
      <c r="G79" s="60">
        <v>1</v>
      </c>
      <c r="H79" s="60" t="s">
        <v>562</v>
      </c>
      <c r="I79" s="60" t="s">
        <v>6</v>
      </c>
      <c r="J79" s="60" t="s">
        <v>1195</v>
      </c>
      <c r="K79" s="61">
        <f t="shared" si="5"/>
        <v>1</v>
      </c>
      <c r="L79" s="60"/>
      <c r="M79" s="60"/>
      <c r="N79" s="60"/>
      <c r="O79" s="60"/>
      <c r="P79" s="60"/>
      <c r="Q79" s="60"/>
      <c r="R79" s="61" t="str">
        <f t="shared" si="6"/>
        <v/>
      </c>
      <c r="S79" s="60"/>
      <c r="T79" s="60"/>
      <c r="U79" s="60"/>
      <c r="V79" s="60"/>
      <c r="W79" s="60"/>
      <c r="X79" s="60"/>
      <c r="Y79" s="61" t="str">
        <f t="shared" si="7"/>
        <v/>
      </c>
      <c r="Z79" s="60"/>
      <c r="AA79" s="60"/>
      <c r="AB79" s="60"/>
      <c r="AC79" s="60"/>
      <c r="AD79" s="60"/>
      <c r="AE79" s="60"/>
      <c r="AF79" s="58" t="str">
        <f t="shared" si="8"/>
        <v/>
      </c>
      <c r="AG79" s="42">
        <f t="shared" si="9"/>
        <v>1</v>
      </c>
      <c r="AH79" s="42" t="s">
        <v>337</v>
      </c>
      <c r="AI79" s="42" t="s">
        <v>468</v>
      </c>
    </row>
    <row r="80" spans="1:35" ht="90.6" customHeight="1" x14ac:dyDescent="0.3">
      <c r="A80" s="37" t="s">
        <v>50</v>
      </c>
      <c r="B80" s="37" t="s">
        <v>40</v>
      </c>
      <c r="C80" s="36" t="str">
        <f>'[6]BD Plan'!$B$3</f>
        <v>Casanare</v>
      </c>
      <c r="D80" s="36" t="s">
        <v>51</v>
      </c>
      <c r="E80" s="36" t="s">
        <v>253</v>
      </c>
      <c r="F80" s="36">
        <v>1</v>
      </c>
      <c r="G80" s="36">
        <v>1</v>
      </c>
      <c r="H80" s="36" t="s">
        <v>563</v>
      </c>
      <c r="I80" s="36" t="s">
        <v>6</v>
      </c>
      <c r="J80" s="36" t="s">
        <v>1196</v>
      </c>
      <c r="K80" s="38">
        <f t="shared" si="5"/>
        <v>1</v>
      </c>
      <c r="L80" s="36"/>
      <c r="M80" s="36"/>
      <c r="N80" s="36"/>
      <c r="O80" s="36"/>
      <c r="P80" s="36"/>
      <c r="Q80" s="36"/>
      <c r="R80" s="38" t="str">
        <f t="shared" si="6"/>
        <v/>
      </c>
      <c r="S80" s="36"/>
      <c r="T80" s="36"/>
      <c r="U80" s="36"/>
      <c r="V80" s="36"/>
      <c r="W80" s="36"/>
      <c r="X80" s="36"/>
      <c r="Y80" s="38" t="str">
        <f t="shared" si="7"/>
        <v/>
      </c>
      <c r="Z80" s="36"/>
      <c r="AA80" s="36"/>
      <c r="AB80" s="36"/>
      <c r="AC80" s="36"/>
      <c r="AD80" s="36"/>
      <c r="AE80" s="36"/>
      <c r="AF80" s="58" t="str">
        <f t="shared" si="8"/>
        <v/>
      </c>
      <c r="AG80" s="42">
        <f t="shared" si="9"/>
        <v>1</v>
      </c>
      <c r="AH80" s="42" t="s">
        <v>339</v>
      </c>
      <c r="AI80" s="42" t="s">
        <v>41</v>
      </c>
    </row>
    <row r="81" spans="1:35" ht="90.6" customHeight="1" x14ac:dyDescent="0.3">
      <c r="A81" s="59" t="s">
        <v>53</v>
      </c>
      <c r="B81" s="59" t="s">
        <v>40</v>
      </c>
      <c r="C81" s="60" t="str">
        <f>'[6]BD Plan'!$B$3</f>
        <v>Casanare</v>
      </c>
      <c r="D81" s="60" t="s">
        <v>54</v>
      </c>
      <c r="E81" s="60" t="s">
        <v>254</v>
      </c>
      <c r="F81" s="60">
        <v>3</v>
      </c>
      <c r="G81" s="60">
        <v>3</v>
      </c>
      <c r="H81" s="60" t="s">
        <v>561</v>
      </c>
      <c r="I81" s="60" t="s">
        <v>11</v>
      </c>
      <c r="J81" s="60" t="s">
        <v>1197</v>
      </c>
      <c r="K81" s="61">
        <f t="shared" si="5"/>
        <v>1</v>
      </c>
      <c r="L81" s="60"/>
      <c r="M81" s="60"/>
      <c r="N81" s="60"/>
      <c r="O81" s="60"/>
      <c r="P81" s="60"/>
      <c r="Q81" s="60"/>
      <c r="R81" s="61" t="str">
        <f t="shared" si="6"/>
        <v/>
      </c>
      <c r="S81" s="60"/>
      <c r="T81" s="60"/>
      <c r="U81" s="60"/>
      <c r="V81" s="60"/>
      <c r="W81" s="60"/>
      <c r="X81" s="60"/>
      <c r="Y81" s="61" t="str">
        <f t="shared" si="7"/>
        <v/>
      </c>
      <c r="Z81" s="60"/>
      <c r="AA81" s="60"/>
      <c r="AB81" s="60"/>
      <c r="AC81" s="60"/>
      <c r="AD81" s="60"/>
      <c r="AE81" s="60"/>
      <c r="AF81" s="58" t="str">
        <f t="shared" si="8"/>
        <v/>
      </c>
      <c r="AG81" s="42">
        <f t="shared" si="9"/>
        <v>1</v>
      </c>
      <c r="AH81" s="42" t="s">
        <v>340</v>
      </c>
      <c r="AI81" s="42" t="s">
        <v>466</v>
      </c>
    </row>
    <row r="82" spans="1:35" ht="90.6" customHeight="1" x14ac:dyDescent="0.3">
      <c r="A82" s="37" t="s">
        <v>63</v>
      </c>
      <c r="B82" s="37" t="s">
        <v>62</v>
      </c>
      <c r="C82" s="36" t="str">
        <f>'[6]BD Plan'!$B$3</f>
        <v>Casanare</v>
      </c>
      <c r="D82" s="36" t="s">
        <v>64</v>
      </c>
      <c r="E82" s="36" t="s">
        <v>65</v>
      </c>
      <c r="F82" s="36">
        <v>27</v>
      </c>
      <c r="G82" s="36">
        <v>27</v>
      </c>
      <c r="H82" s="36" t="s">
        <v>564</v>
      </c>
      <c r="I82" s="36" t="s">
        <v>6</v>
      </c>
      <c r="J82" s="36" t="s">
        <v>1198</v>
      </c>
      <c r="K82" s="38">
        <f t="shared" si="5"/>
        <v>1</v>
      </c>
      <c r="L82" s="36"/>
      <c r="M82" s="36"/>
      <c r="N82" s="36"/>
      <c r="O82" s="36"/>
      <c r="P82" s="36"/>
      <c r="Q82" s="36"/>
      <c r="R82" s="38" t="str">
        <f t="shared" si="6"/>
        <v/>
      </c>
      <c r="S82" s="36"/>
      <c r="T82" s="36"/>
      <c r="U82" s="36"/>
      <c r="V82" s="36"/>
      <c r="W82" s="36"/>
      <c r="X82" s="36"/>
      <c r="Y82" s="38" t="str">
        <f t="shared" si="7"/>
        <v/>
      </c>
      <c r="Z82" s="36"/>
      <c r="AA82" s="36"/>
      <c r="AB82" s="36"/>
      <c r="AC82" s="36"/>
      <c r="AD82" s="36"/>
      <c r="AE82" s="36"/>
      <c r="AF82" s="58" t="str">
        <f t="shared" si="8"/>
        <v/>
      </c>
      <c r="AG82" s="42">
        <f t="shared" si="9"/>
        <v>1</v>
      </c>
      <c r="AH82" s="42" t="s">
        <v>63</v>
      </c>
      <c r="AI82" s="42" t="s">
        <v>472</v>
      </c>
    </row>
    <row r="83" spans="1:35" ht="90.6" customHeight="1" x14ac:dyDescent="0.3">
      <c r="A83" s="59" t="s">
        <v>66</v>
      </c>
      <c r="B83" s="59" t="s">
        <v>62</v>
      </c>
      <c r="C83" s="60" t="str">
        <f>'[6]BD Plan'!$B$3</f>
        <v>Casanare</v>
      </c>
      <c r="D83" s="60" t="s">
        <v>67</v>
      </c>
      <c r="E83" s="60" t="s">
        <v>68</v>
      </c>
      <c r="F83" s="60">
        <v>1</v>
      </c>
      <c r="G83" s="60">
        <v>1</v>
      </c>
      <c r="H83" s="60" t="s">
        <v>565</v>
      </c>
      <c r="I83" s="60"/>
      <c r="J83" s="60" t="s">
        <v>1199</v>
      </c>
      <c r="K83" s="61">
        <f t="shared" si="5"/>
        <v>1</v>
      </c>
      <c r="L83" s="60"/>
      <c r="M83" s="60"/>
      <c r="N83" s="60"/>
      <c r="O83" s="60"/>
      <c r="P83" s="60"/>
      <c r="Q83" s="60"/>
      <c r="R83" s="61" t="str">
        <f t="shared" si="6"/>
        <v/>
      </c>
      <c r="S83" s="60"/>
      <c r="T83" s="60"/>
      <c r="U83" s="60"/>
      <c r="V83" s="60"/>
      <c r="W83" s="60"/>
      <c r="X83" s="60"/>
      <c r="Y83" s="61" t="str">
        <f t="shared" si="7"/>
        <v/>
      </c>
      <c r="Z83" s="60"/>
      <c r="AA83" s="60"/>
      <c r="AB83" s="60"/>
      <c r="AC83" s="60"/>
      <c r="AD83" s="60"/>
      <c r="AE83" s="60"/>
      <c r="AF83" s="58" t="str">
        <f t="shared" si="8"/>
        <v/>
      </c>
      <c r="AG83" s="42">
        <f t="shared" si="9"/>
        <v>1</v>
      </c>
      <c r="AH83" s="42" t="s">
        <v>66</v>
      </c>
      <c r="AI83" s="42" t="s">
        <v>472</v>
      </c>
    </row>
    <row r="84" spans="1:35" ht="90.6" customHeight="1" x14ac:dyDescent="0.3">
      <c r="A84" s="37" t="s">
        <v>32</v>
      </c>
      <c r="B84" s="37" t="s">
        <v>29</v>
      </c>
      <c r="C84" s="36" t="str">
        <f>'[6]BD Plan'!$B$3</f>
        <v>Casanare</v>
      </c>
      <c r="D84" s="36" t="s">
        <v>33</v>
      </c>
      <c r="E84" s="36"/>
      <c r="F84" s="36"/>
      <c r="G84" s="36"/>
      <c r="H84" s="36"/>
      <c r="I84" s="36"/>
      <c r="J84" s="36"/>
      <c r="K84" s="38" t="str">
        <f t="shared" si="5"/>
        <v/>
      </c>
      <c r="L84" s="36" t="s">
        <v>34</v>
      </c>
      <c r="M84" s="36">
        <v>1</v>
      </c>
      <c r="N84" s="36">
        <v>1</v>
      </c>
      <c r="O84" s="36" t="s">
        <v>566</v>
      </c>
      <c r="P84" s="36" t="s">
        <v>6</v>
      </c>
      <c r="Q84" s="36" t="s">
        <v>1200</v>
      </c>
      <c r="R84" s="38">
        <f t="shared" si="6"/>
        <v>1</v>
      </c>
      <c r="S84" s="36"/>
      <c r="T84" s="36"/>
      <c r="U84" s="36"/>
      <c r="V84" s="36"/>
      <c r="W84" s="36"/>
      <c r="X84" s="36"/>
      <c r="Y84" s="38" t="str">
        <f t="shared" si="7"/>
        <v/>
      </c>
      <c r="Z84" s="36"/>
      <c r="AA84" s="36"/>
      <c r="AB84" s="36"/>
      <c r="AC84" s="36"/>
      <c r="AD84" s="36"/>
      <c r="AE84" s="36"/>
      <c r="AF84" s="58" t="str">
        <f t="shared" si="8"/>
        <v/>
      </c>
      <c r="AG84" s="42">
        <f t="shared" si="9"/>
        <v>1</v>
      </c>
      <c r="AH84" s="42" t="s">
        <v>326</v>
      </c>
      <c r="AI84" s="42" t="s">
        <v>475</v>
      </c>
    </row>
    <row r="85" spans="1:35" ht="90.6" customHeight="1" x14ac:dyDescent="0.3">
      <c r="A85" s="59" t="s">
        <v>35</v>
      </c>
      <c r="B85" s="59" t="s">
        <v>29</v>
      </c>
      <c r="C85" s="60" t="str">
        <f>'[6]BD Plan'!$B$3</f>
        <v>Casanare</v>
      </c>
      <c r="D85" s="60" t="s">
        <v>36</v>
      </c>
      <c r="E85" s="60"/>
      <c r="F85" s="60"/>
      <c r="G85" s="60"/>
      <c r="H85" s="60"/>
      <c r="I85" s="60"/>
      <c r="J85" s="60"/>
      <c r="K85" s="61" t="str">
        <f t="shared" si="5"/>
        <v/>
      </c>
      <c r="L85" s="60" t="s">
        <v>37</v>
      </c>
      <c r="M85" s="60">
        <v>1</v>
      </c>
      <c r="N85" s="60">
        <v>1</v>
      </c>
      <c r="O85" s="60" t="s">
        <v>567</v>
      </c>
      <c r="P85" s="60" t="s">
        <v>11</v>
      </c>
      <c r="Q85" s="60" t="s">
        <v>1201</v>
      </c>
      <c r="R85" s="61">
        <f t="shared" si="6"/>
        <v>1</v>
      </c>
      <c r="S85" s="60"/>
      <c r="T85" s="60"/>
      <c r="U85" s="60"/>
      <c r="V85" s="60"/>
      <c r="W85" s="60"/>
      <c r="X85" s="60"/>
      <c r="Y85" s="61" t="str">
        <f t="shared" si="7"/>
        <v/>
      </c>
      <c r="Z85" s="60"/>
      <c r="AA85" s="60"/>
      <c r="AB85" s="60"/>
      <c r="AC85" s="60"/>
      <c r="AD85" s="60"/>
      <c r="AE85" s="60"/>
      <c r="AF85" s="58" t="str">
        <f t="shared" si="8"/>
        <v/>
      </c>
      <c r="AG85" s="42">
        <f t="shared" si="9"/>
        <v>1</v>
      </c>
      <c r="AH85" s="42" t="s">
        <v>330</v>
      </c>
      <c r="AI85" s="42" t="s">
        <v>477</v>
      </c>
    </row>
    <row r="86" spans="1:35" ht="90.6" customHeight="1" x14ac:dyDescent="0.3">
      <c r="A86" s="37" t="s">
        <v>207</v>
      </c>
      <c r="B86" s="37" t="s">
        <v>204</v>
      </c>
      <c r="C86" s="36" t="str">
        <f>'[6]BD Plan'!$B$3</f>
        <v>Casanare</v>
      </c>
      <c r="D86" s="36" t="s">
        <v>208</v>
      </c>
      <c r="E86" s="36" t="s">
        <v>209</v>
      </c>
      <c r="F86" s="36">
        <v>3</v>
      </c>
      <c r="G86" s="36">
        <v>3</v>
      </c>
      <c r="H86" s="36" t="s">
        <v>568</v>
      </c>
      <c r="I86" s="36" t="s">
        <v>11</v>
      </c>
      <c r="J86" s="36" t="s">
        <v>1202</v>
      </c>
      <c r="K86" s="38">
        <f t="shared" si="5"/>
        <v>1</v>
      </c>
      <c r="L86" s="36" t="s">
        <v>210</v>
      </c>
      <c r="M86" s="36">
        <v>3</v>
      </c>
      <c r="N86" s="36">
        <v>3</v>
      </c>
      <c r="O86" s="36" t="s">
        <v>569</v>
      </c>
      <c r="P86" s="36" t="s">
        <v>11</v>
      </c>
      <c r="Q86" s="36" t="s">
        <v>1202</v>
      </c>
      <c r="R86" s="38">
        <f t="shared" si="6"/>
        <v>1</v>
      </c>
      <c r="S86" s="36"/>
      <c r="T86" s="36"/>
      <c r="U86" s="36"/>
      <c r="V86" s="36"/>
      <c r="W86" s="36"/>
      <c r="X86" s="36"/>
      <c r="Y86" s="38" t="str">
        <f t="shared" si="7"/>
        <v/>
      </c>
      <c r="Z86" s="36"/>
      <c r="AA86" s="36"/>
      <c r="AB86" s="36"/>
      <c r="AC86" s="36"/>
      <c r="AD86" s="36"/>
      <c r="AE86" s="36"/>
      <c r="AF86" s="58" t="str">
        <f t="shared" si="8"/>
        <v/>
      </c>
      <c r="AG86" s="42">
        <f t="shared" si="9"/>
        <v>2</v>
      </c>
      <c r="AH86" s="42" t="s">
        <v>207</v>
      </c>
      <c r="AI86" s="42" t="s">
        <v>205</v>
      </c>
    </row>
    <row r="87" spans="1:35" ht="90.6" customHeight="1" x14ac:dyDescent="0.3">
      <c r="A87" s="59" t="s">
        <v>213</v>
      </c>
      <c r="B87" s="59" t="s">
        <v>204</v>
      </c>
      <c r="C87" s="60" t="str">
        <f>'[6]BD Plan'!$B$3</f>
        <v>Casanare</v>
      </c>
      <c r="D87" s="60" t="s">
        <v>214</v>
      </c>
      <c r="E87" s="60" t="s">
        <v>215</v>
      </c>
      <c r="F87" s="60">
        <v>0</v>
      </c>
      <c r="G87" s="60">
        <v>0</v>
      </c>
      <c r="H87" s="60" t="s">
        <v>570</v>
      </c>
      <c r="I87" s="60" t="s">
        <v>8</v>
      </c>
      <c r="J87" s="60" t="s">
        <v>1203</v>
      </c>
      <c r="K87" s="61" t="str">
        <f t="shared" si="5"/>
        <v/>
      </c>
      <c r="L87" s="60"/>
      <c r="M87" s="60"/>
      <c r="N87" s="60"/>
      <c r="O87" s="60"/>
      <c r="P87" s="60"/>
      <c r="Q87" s="60"/>
      <c r="R87" s="61" t="str">
        <f t="shared" si="6"/>
        <v/>
      </c>
      <c r="S87" s="60"/>
      <c r="T87" s="60"/>
      <c r="U87" s="60"/>
      <c r="V87" s="60"/>
      <c r="W87" s="60"/>
      <c r="X87" s="60"/>
      <c r="Y87" s="61" t="str">
        <f t="shared" si="7"/>
        <v/>
      </c>
      <c r="Z87" s="60"/>
      <c r="AA87" s="60"/>
      <c r="AB87" s="60"/>
      <c r="AC87" s="60"/>
      <c r="AD87" s="60"/>
      <c r="AE87" s="60"/>
      <c r="AF87" s="58" t="str">
        <f t="shared" si="8"/>
        <v/>
      </c>
      <c r="AG87" s="42">
        <f t="shared" si="9"/>
        <v>1</v>
      </c>
      <c r="AH87" s="42" t="s">
        <v>481</v>
      </c>
      <c r="AI87" s="42" t="s">
        <v>206</v>
      </c>
    </row>
    <row r="88" spans="1:35" ht="90.6" customHeight="1" x14ac:dyDescent="0.3">
      <c r="A88" s="37" t="s">
        <v>148</v>
      </c>
      <c r="B88" s="37" t="s">
        <v>145</v>
      </c>
      <c r="C88" s="36" t="str">
        <f>'[6]BD Plan'!$B$3</f>
        <v>Casanare</v>
      </c>
      <c r="D88" s="36" t="s">
        <v>149</v>
      </c>
      <c r="E88" s="36" t="s">
        <v>150</v>
      </c>
      <c r="F88" s="36">
        <v>3</v>
      </c>
      <c r="G88" s="36">
        <v>3</v>
      </c>
      <c r="H88" s="36" t="s">
        <v>571</v>
      </c>
      <c r="I88" s="36" t="s">
        <v>6</v>
      </c>
      <c r="J88" s="36" t="s">
        <v>1204</v>
      </c>
      <c r="K88" s="38">
        <f t="shared" si="5"/>
        <v>1</v>
      </c>
      <c r="L88" s="36"/>
      <c r="M88" s="36"/>
      <c r="N88" s="36"/>
      <c r="O88" s="36"/>
      <c r="P88" s="36"/>
      <c r="Q88" s="36"/>
      <c r="R88" s="38" t="str">
        <f t="shared" si="6"/>
        <v/>
      </c>
      <c r="S88" s="36"/>
      <c r="T88" s="36"/>
      <c r="U88" s="36"/>
      <c r="V88" s="36"/>
      <c r="W88" s="36"/>
      <c r="X88" s="36"/>
      <c r="Y88" s="38" t="str">
        <f t="shared" si="7"/>
        <v/>
      </c>
      <c r="Z88" s="36"/>
      <c r="AA88" s="36"/>
      <c r="AB88" s="36"/>
      <c r="AC88" s="36"/>
      <c r="AD88" s="36"/>
      <c r="AE88" s="36"/>
      <c r="AF88" s="58" t="str">
        <f t="shared" si="8"/>
        <v/>
      </c>
      <c r="AG88" s="42">
        <f t="shared" si="9"/>
        <v>1</v>
      </c>
      <c r="AH88" s="42" t="s">
        <v>399</v>
      </c>
      <c r="AI88" s="42" t="s">
        <v>483</v>
      </c>
    </row>
    <row r="89" spans="1:35" ht="90.6" customHeight="1" x14ac:dyDescent="0.3">
      <c r="A89" s="59" t="s">
        <v>153</v>
      </c>
      <c r="B89" s="59" t="s">
        <v>145</v>
      </c>
      <c r="C89" s="60" t="str">
        <f>'[6]BD Plan'!$B$3</f>
        <v>Casanare</v>
      </c>
      <c r="D89" s="60" t="s">
        <v>154</v>
      </c>
      <c r="E89" s="60"/>
      <c r="F89" s="60"/>
      <c r="G89" s="60"/>
      <c r="H89" s="60"/>
      <c r="I89" s="60"/>
      <c r="J89" s="60"/>
      <c r="K89" s="61" t="str">
        <f t="shared" si="5"/>
        <v/>
      </c>
      <c r="L89" s="60" t="s">
        <v>155</v>
      </c>
      <c r="M89" s="60">
        <v>33</v>
      </c>
      <c r="N89" s="60">
        <v>33</v>
      </c>
      <c r="O89" s="60" t="s">
        <v>572</v>
      </c>
      <c r="P89" s="60" t="s">
        <v>11</v>
      </c>
      <c r="Q89" s="60" t="s">
        <v>1205</v>
      </c>
      <c r="R89" s="61">
        <f t="shared" si="6"/>
        <v>1</v>
      </c>
      <c r="S89" s="60"/>
      <c r="T89" s="60"/>
      <c r="U89" s="60"/>
      <c r="V89" s="60"/>
      <c r="W89" s="60"/>
      <c r="X89" s="60"/>
      <c r="Y89" s="61" t="str">
        <f t="shared" si="7"/>
        <v/>
      </c>
      <c r="Z89" s="60"/>
      <c r="AA89" s="60"/>
      <c r="AB89" s="60"/>
      <c r="AC89" s="60"/>
      <c r="AD89" s="60"/>
      <c r="AE89" s="60"/>
      <c r="AF89" s="58" t="str">
        <f t="shared" si="8"/>
        <v/>
      </c>
      <c r="AG89" s="42">
        <f t="shared" si="9"/>
        <v>1</v>
      </c>
      <c r="AH89" s="42" t="s">
        <v>404</v>
      </c>
      <c r="AI89" s="42" t="s">
        <v>483</v>
      </c>
    </row>
    <row r="90" spans="1:35" ht="90.6" customHeight="1" x14ac:dyDescent="0.3">
      <c r="A90" s="37" t="s">
        <v>218</v>
      </c>
      <c r="B90" s="37" t="s">
        <v>216</v>
      </c>
      <c r="C90" s="36" t="str">
        <f>'[6]BD Plan'!$B$3</f>
        <v>Casanare</v>
      </c>
      <c r="D90" s="36" t="s">
        <v>219</v>
      </c>
      <c r="E90" s="36" t="s">
        <v>220</v>
      </c>
      <c r="F90" s="36">
        <v>24</v>
      </c>
      <c r="G90" s="36">
        <v>23</v>
      </c>
      <c r="H90" s="36" t="s">
        <v>573</v>
      </c>
      <c r="I90" s="36" t="s">
        <v>11</v>
      </c>
      <c r="J90" s="36" t="s">
        <v>1206</v>
      </c>
      <c r="K90" s="38">
        <f t="shared" si="5"/>
        <v>0.95833333333333337</v>
      </c>
      <c r="L90" s="36" t="s">
        <v>221</v>
      </c>
      <c r="M90" s="36">
        <v>18</v>
      </c>
      <c r="N90" s="36">
        <v>18</v>
      </c>
      <c r="O90" s="36" t="s">
        <v>574</v>
      </c>
      <c r="P90" s="36" t="s">
        <v>6</v>
      </c>
      <c r="Q90" s="36" t="s">
        <v>1207</v>
      </c>
      <c r="R90" s="38">
        <f t="shared" si="6"/>
        <v>1</v>
      </c>
      <c r="S90" s="36" t="s">
        <v>222</v>
      </c>
      <c r="T90" s="36">
        <v>0</v>
      </c>
      <c r="U90" s="36">
        <v>0</v>
      </c>
      <c r="V90" s="36" t="s">
        <v>575</v>
      </c>
      <c r="W90" s="36" t="s">
        <v>6</v>
      </c>
      <c r="X90" s="36" t="s">
        <v>1208</v>
      </c>
      <c r="Y90" s="38" t="str">
        <f t="shared" si="7"/>
        <v/>
      </c>
      <c r="Z90" s="36"/>
      <c r="AA90" s="36"/>
      <c r="AB90" s="36"/>
      <c r="AC90" s="36"/>
      <c r="AD90" s="36"/>
      <c r="AE90" s="36"/>
      <c r="AF90" s="58" t="str">
        <f t="shared" si="8"/>
        <v/>
      </c>
      <c r="AG90" s="42">
        <f t="shared" si="9"/>
        <v>3</v>
      </c>
      <c r="AH90" s="42" t="s">
        <v>436</v>
      </c>
      <c r="AI90" s="42" t="s">
        <v>217</v>
      </c>
    </row>
    <row r="91" spans="1:35" ht="90.6" customHeight="1" x14ac:dyDescent="0.3">
      <c r="A91" s="59" t="s">
        <v>223</v>
      </c>
      <c r="B91" s="59" t="s">
        <v>216</v>
      </c>
      <c r="C91" s="60" t="str">
        <f>'[6]BD Plan'!$B$3</f>
        <v>Casanare</v>
      </c>
      <c r="D91" s="60" t="s">
        <v>224</v>
      </c>
      <c r="E91" s="60" t="s">
        <v>220</v>
      </c>
      <c r="F91" s="60">
        <v>24</v>
      </c>
      <c r="G91" s="60">
        <v>23</v>
      </c>
      <c r="H91" s="60" t="s">
        <v>573</v>
      </c>
      <c r="I91" s="60" t="s">
        <v>11</v>
      </c>
      <c r="J91" s="60" t="s">
        <v>1209</v>
      </c>
      <c r="K91" s="61">
        <f t="shared" si="5"/>
        <v>0.95833333333333337</v>
      </c>
      <c r="L91" s="60"/>
      <c r="M91" s="60"/>
      <c r="N91" s="60"/>
      <c r="O91" s="60"/>
      <c r="P91" s="60"/>
      <c r="Q91" s="60"/>
      <c r="R91" s="61" t="str">
        <f t="shared" si="6"/>
        <v/>
      </c>
      <c r="S91" s="60" t="s">
        <v>222</v>
      </c>
      <c r="T91" s="60">
        <v>0</v>
      </c>
      <c r="U91" s="60">
        <v>0</v>
      </c>
      <c r="V91" s="60" t="s">
        <v>576</v>
      </c>
      <c r="W91" s="60" t="s">
        <v>6</v>
      </c>
      <c r="X91" s="60" t="s">
        <v>1210</v>
      </c>
      <c r="Y91" s="61" t="str">
        <f t="shared" si="7"/>
        <v/>
      </c>
      <c r="Z91" s="60"/>
      <c r="AA91" s="60"/>
      <c r="AB91" s="60"/>
      <c r="AC91" s="60"/>
      <c r="AD91" s="60"/>
      <c r="AE91" s="60"/>
      <c r="AF91" s="58" t="str">
        <f t="shared" si="8"/>
        <v/>
      </c>
      <c r="AG91" s="42">
        <f t="shared" si="9"/>
        <v>2</v>
      </c>
      <c r="AH91" s="42" t="s">
        <v>441</v>
      </c>
      <c r="AI91" s="42" t="s">
        <v>217</v>
      </c>
    </row>
    <row r="92" spans="1:35" ht="90.6" customHeight="1" x14ac:dyDescent="0.3">
      <c r="A92" s="37" t="s">
        <v>26</v>
      </c>
      <c r="B92" s="37" t="s">
        <v>4</v>
      </c>
      <c r="C92" s="36" t="str">
        <f>'[7]BD Plan'!$B$3</f>
        <v>Cauca</v>
      </c>
      <c r="D92" s="36" t="s">
        <v>27</v>
      </c>
      <c r="E92" s="36"/>
      <c r="F92" s="36"/>
      <c r="G92" s="36"/>
      <c r="H92" s="36"/>
      <c r="I92" s="36"/>
      <c r="J92" s="36"/>
      <c r="K92" s="38" t="str">
        <f t="shared" si="5"/>
        <v/>
      </c>
      <c r="L92" s="36"/>
      <c r="M92" s="36"/>
      <c r="N92" s="36"/>
      <c r="O92" s="36"/>
      <c r="P92" s="36"/>
      <c r="Q92" s="36"/>
      <c r="R92" s="38" t="str">
        <f t="shared" si="6"/>
        <v/>
      </c>
      <c r="S92" s="36" t="s">
        <v>28</v>
      </c>
      <c r="T92" s="36">
        <v>1</v>
      </c>
      <c r="U92" s="36">
        <v>1</v>
      </c>
      <c r="V92" s="36" t="s">
        <v>577</v>
      </c>
      <c r="W92" s="36" t="s">
        <v>6</v>
      </c>
      <c r="X92" s="36" t="s">
        <v>1211</v>
      </c>
      <c r="Y92" s="38">
        <f t="shared" si="7"/>
        <v>1</v>
      </c>
      <c r="Z92" s="36"/>
      <c r="AA92" s="36"/>
      <c r="AB92" s="36"/>
      <c r="AC92" s="36"/>
      <c r="AD92" s="36"/>
      <c r="AE92" s="36"/>
      <c r="AF92" s="58" t="str">
        <f t="shared" si="8"/>
        <v/>
      </c>
      <c r="AG92" s="42">
        <f t="shared" si="9"/>
        <v>1</v>
      </c>
      <c r="AH92" s="42" t="s">
        <v>321</v>
      </c>
      <c r="AI92" s="42" t="s">
        <v>9</v>
      </c>
    </row>
    <row r="93" spans="1:35" ht="90.6" customHeight="1" x14ac:dyDescent="0.3">
      <c r="A93" s="59" t="s">
        <v>44</v>
      </c>
      <c r="B93" s="59" t="s">
        <v>40</v>
      </c>
      <c r="C93" s="60" t="str">
        <f>'[7]BD Plan'!$B$3</f>
        <v>Cauca</v>
      </c>
      <c r="D93" s="60" t="s">
        <v>45</v>
      </c>
      <c r="E93" s="60" t="s">
        <v>251</v>
      </c>
      <c r="F93" s="60">
        <v>3</v>
      </c>
      <c r="G93" s="60">
        <v>3</v>
      </c>
      <c r="H93" s="60" t="s">
        <v>578</v>
      </c>
      <c r="I93" s="60" t="s">
        <v>6</v>
      </c>
      <c r="J93" s="60" t="s">
        <v>1212</v>
      </c>
      <c r="K93" s="61">
        <f t="shared" si="5"/>
        <v>1</v>
      </c>
      <c r="L93" s="60"/>
      <c r="M93" s="60"/>
      <c r="N93" s="60"/>
      <c r="O93" s="60"/>
      <c r="P93" s="60"/>
      <c r="Q93" s="60"/>
      <c r="R93" s="61" t="str">
        <f t="shared" si="6"/>
        <v/>
      </c>
      <c r="S93" s="60"/>
      <c r="T93" s="60"/>
      <c r="U93" s="60"/>
      <c r="V93" s="60"/>
      <c r="W93" s="60"/>
      <c r="X93" s="60"/>
      <c r="Y93" s="61" t="str">
        <f t="shared" si="7"/>
        <v/>
      </c>
      <c r="Z93" s="60"/>
      <c r="AA93" s="60"/>
      <c r="AB93" s="60"/>
      <c r="AC93" s="60"/>
      <c r="AD93" s="60"/>
      <c r="AE93" s="60"/>
      <c r="AF93" s="58" t="str">
        <f t="shared" si="8"/>
        <v/>
      </c>
      <c r="AG93" s="42">
        <f t="shared" si="9"/>
        <v>1</v>
      </c>
      <c r="AH93" s="42" t="s">
        <v>334</v>
      </c>
      <c r="AI93" s="42" t="s">
        <v>466</v>
      </c>
    </row>
    <row r="94" spans="1:35" ht="90.6" customHeight="1" x14ac:dyDescent="0.3">
      <c r="A94" s="37" t="s">
        <v>47</v>
      </c>
      <c r="B94" s="37" t="s">
        <v>40</v>
      </c>
      <c r="C94" s="36" t="str">
        <f>'[7]BD Plan'!$B$3</f>
        <v>Cauca</v>
      </c>
      <c r="D94" s="36" t="s">
        <v>48</v>
      </c>
      <c r="E94" s="36" t="s">
        <v>252</v>
      </c>
      <c r="F94" s="36">
        <v>6</v>
      </c>
      <c r="G94" s="36">
        <v>6</v>
      </c>
      <c r="H94" s="36" t="s">
        <v>579</v>
      </c>
      <c r="I94" s="36" t="s">
        <v>6</v>
      </c>
      <c r="J94" s="36" t="s">
        <v>1213</v>
      </c>
      <c r="K94" s="38">
        <f t="shared" si="5"/>
        <v>1</v>
      </c>
      <c r="L94" s="36"/>
      <c r="M94" s="36"/>
      <c r="N94" s="36"/>
      <c r="O94" s="36"/>
      <c r="P94" s="36"/>
      <c r="Q94" s="36"/>
      <c r="R94" s="38" t="str">
        <f t="shared" si="6"/>
        <v/>
      </c>
      <c r="S94" s="36"/>
      <c r="T94" s="36"/>
      <c r="U94" s="36"/>
      <c r="V94" s="36"/>
      <c r="W94" s="36"/>
      <c r="X94" s="36"/>
      <c r="Y94" s="38" t="str">
        <f t="shared" si="7"/>
        <v/>
      </c>
      <c r="Z94" s="36"/>
      <c r="AA94" s="36"/>
      <c r="AB94" s="36"/>
      <c r="AC94" s="36"/>
      <c r="AD94" s="36"/>
      <c r="AE94" s="36"/>
      <c r="AF94" s="58" t="str">
        <f t="shared" si="8"/>
        <v/>
      </c>
      <c r="AG94" s="42">
        <f t="shared" si="9"/>
        <v>1</v>
      </c>
      <c r="AH94" s="42" t="s">
        <v>337</v>
      </c>
      <c r="AI94" s="42" t="s">
        <v>468</v>
      </c>
    </row>
    <row r="95" spans="1:35" ht="90.6" customHeight="1" x14ac:dyDescent="0.3">
      <c r="A95" s="59" t="s">
        <v>50</v>
      </c>
      <c r="B95" s="59" t="s">
        <v>40</v>
      </c>
      <c r="C95" s="60" t="str">
        <f>'[7]BD Plan'!$B$3</f>
        <v>Cauca</v>
      </c>
      <c r="D95" s="60" t="s">
        <v>51</v>
      </c>
      <c r="E95" s="60" t="s">
        <v>253</v>
      </c>
      <c r="F95" s="60">
        <v>6</v>
      </c>
      <c r="G95" s="60">
        <v>6</v>
      </c>
      <c r="H95" s="60" t="s">
        <v>580</v>
      </c>
      <c r="I95" s="60" t="s">
        <v>6</v>
      </c>
      <c r="J95" s="60" t="s">
        <v>1214</v>
      </c>
      <c r="K95" s="61">
        <f t="shared" si="5"/>
        <v>1</v>
      </c>
      <c r="L95" s="60"/>
      <c r="M95" s="60"/>
      <c r="N95" s="60"/>
      <c r="O95" s="60"/>
      <c r="P95" s="60"/>
      <c r="Q95" s="60"/>
      <c r="R95" s="61" t="str">
        <f t="shared" si="6"/>
        <v/>
      </c>
      <c r="S95" s="60"/>
      <c r="T95" s="60"/>
      <c r="U95" s="60"/>
      <c r="V95" s="60"/>
      <c r="W95" s="60"/>
      <c r="X95" s="60"/>
      <c r="Y95" s="61" t="str">
        <f t="shared" si="7"/>
        <v/>
      </c>
      <c r="Z95" s="60"/>
      <c r="AA95" s="60"/>
      <c r="AB95" s="60"/>
      <c r="AC95" s="60"/>
      <c r="AD95" s="60"/>
      <c r="AE95" s="60"/>
      <c r="AF95" s="58" t="str">
        <f t="shared" si="8"/>
        <v/>
      </c>
      <c r="AG95" s="42">
        <f t="shared" si="9"/>
        <v>1</v>
      </c>
      <c r="AH95" s="42" t="s">
        <v>339</v>
      </c>
      <c r="AI95" s="42" t="s">
        <v>41</v>
      </c>
    </row>
    <row r="96" spans="1:35" ht="90.6" customHeight="1" x14ac:dyDescent="0.3">
      <c r="A96" s="37" t="s">
        <v>53</v>
      </c>
      <c r="B96" s="37" t="s">
        <v>40</v>
      </c>
      <c r="C96" s="36" t="str">
        <f>'[7]BD Plan'!$B$3</f>
        <v>Cauca</v>
      </c>
      <c r="D96" s="36" t="s">
        <v>54</v>
      </c>
      <c r="E96" s="36" t="s">
        <v>254</v>
      </c>
      <c r="F96" s="36">
        <v>3</v>
      </c>
      <c r="G96" s="36">
        <v>3</v>
      </c>
      <c r="H96" s="36" t="s">
        <v>581</v>
      </c>
      <c r="I96" s="36" t="s">
        <v>11</v>
      </c>
      <c r="J96" s="36" t="s">
        <v>1215</v>
      </c>
      <c r="K96" s="38">
        <f t="shared" si="5"/>
        <v>1</v>
      </c>
      <c r="L96" s="36"/>
      <c r="M96" s="36"/>
      <c r="N96" s="36"/>
      <c r="O96" s="36"/>
      <c r="P96" s="36"/>
      <c r="Q96" s="36"/>
      <c r="R96" s="38" t="str">
        <f t="shared" si="6"/>
        <v/>
      </c>
      <c r="S96" s="36"/>
      <c r="T96" s="36"/>
      <c r="U96" s="36"/>
      <c r="V96" s="36"/>
      <c r="W96" s="36"/>
      <c r="X96" s="36"/>
      <c r="Y96" s="38" t="str">
        <f t="shared" si="7"/>
        <v/>
      </c>
      <c r="Z96" s="36"/>
      <c r="AA96" s="36"/>
      <c r="AB96" s="36"/>
      <c r="AC96" s="36"/>
      <c r="AD96" s="36"/>
      <c r="AE96" s="36"/>
      <c r="AF96" s="58" t="str">
        <f t="shared" si="8"/>
        <v/>
      </c>
      <c r="AG96" s="42">
        <f t="shared" si="9"/>
        <v>1</v>
      </c>
      <c r="AH96" s="42" t="s">
        <v>340</v>
      </c>
      <c r="AI96" s="42" t="s">
        <v>466</v>
      </c>
    </row>
    <row r="97" spans="1:35" ht="90.6" customHeight="1" x14ac:dyDescent="0.3">
      <c r="A97" s="59" t="s">
        <v>63</v>
      </c>
      <c r="B97" s="59" t="s">
        <v>62</v>
      </c>
      <c r="C97" s="60" t="str">
        <f>'[7]BD Plan'!$B$3</f>
        <v>Cauca</v>
      </c>
      <c r="D97" s="60" t="s">
        <v>64</v>
      </c>
      <c r="E97" s="60" t="s">
        <v>65</v>
      </c>
      <c r="F97" s="60">
        <v>402</v>
      </c>
      <c r="G97" s="60">
        <v>402</v>
      </c>
      <c r="H97" s="60" t="s">
        <v>582</v>
      </c>
      <c r="I97" s="60" t="s">
        <v>6</v>
      </c>
      <c r="J97" s="60" t="s">
        <v>1216</v>
      </c>
      <c r="K97" s="61">
        <f t="shared" si="5"/>
        <v>1</v>
      </c>
      <c r="L97" s="60"/>
      <c r="M97" s="60"/>
      <c r="N97" s="60"/>
      <c r="O97" s="60"/>
      <c r="P97" s="60"/>
      <c r="Q97" s="60"/>
      <c r="R97" s="61" t="str">
        <f t="shared" si="6"/>
        <v/>
      </c>
      <c r="S97" s="60"/>
      <c r="T97" s="60"/>
      <c r="U97" s="60"/>
      <c r="V97" s="60"/>
      <c r="W97" s="60"/>
      <c r="X97" s="60"/>
      <c r="Y97" s="61" t="str">
        <f t="shared" si="7"/>
        <v/>
      </c>
      <c r="Z97" s="60"/>
      <c r="AA97" s="60"/>
      <c r="AB97" s="60"/>
      <c r="AC97" s="60"/>
      <c r="AD97" s="60"/>
      <c r="AE97" s="60"/>
      <c r="AF97" s="58" t="str">
        <f t="shared" si="8"/>
        <v/>
      </c>
      <c r="AG97" s="42">
        <f t="shared" si="9"/>
        <v>1</v>
      </c>
      <c r="AH97" s="42" t="s">
        <v>63</v>
      </c>
      <c r="AI97" s="42" t="s">
        <v>472</v>
      </c>
    </row>
    <row r="98" spans="1:35" ht="90.6" customHeight="1" x14ac:dyDescent="0.3">
      <c r="A98" s="37" t="s">
        <v>66</v>
      </c>
      <c r="B98" s="37" t="s">
        <v>62</v>
      </c>
      <c r="C98" s="36" t="str">
        <f>'[7]BD Plan'!$B$3</f>
        <v>Cauca</v>
      </c>
      <c r="D98" s="36" t="s">
        <v>67</v>
      </c>
      <c r="E98" s="36" t="s">
        <v>68</v>
      </c>
      <c r="F98" s="36">
        <v>3</v>
      </c>
      <c r="G98" s="36">
        <v>3</v>
      </c>
      <c r="H98" s="36" t="s">
        <v>583</v>
      </c>
      <c r="I98" s="36" t="s">
        <v>11</v>
      </c>
      <c r="J98" s="36" t="s">
        <v>1217</v>
      </c>
      <c r="K98" s="38">
        <f t="shared" si="5"/>
        <v>1</v>
      </c>
      <c r="L98" s="36"/>
      <c r="M98" s="36"/>
      <c r="N98" s="36"/>
      <c r="O98" s="36"/>
      <c r="P98" s="36"/>
      <c r="Q98" s="36"/>
      <c r="R98" s="38" t="str">
        <f t="shared" si="6"/>
        <v/>
      </c>
      <c r="S98" s="36"/>
      <c r="T98" s="36"/>
      <c r="U98" s="36"/>
      <c r="V98" s="36"/>
      <c r="W98" s="36"/>
      <c r="X98" s="36"/>
      <c r="Y98" s="38" t="str">
        <f t="shared" si="7"/>
        <v/>
      </c>
      <c r="Z98" s="36"/>
      <c r="AA98" s="36"/>
      <c r="AB98" s="36"/>
      <c r="AC98" s="36"/>
      <c r="AD98" s="36"/>
      <c r="AE98" s="36"/>
      <c r="AF98" s="58" t="str">
        <f t="shared" si="8"/>
        <v/>
      </c>
      <c r="AG98" s="42">
        <f t="shared" si="9"/>
        <v>1</v>
      </c>
      <c r="AH98" s="42" t="s">
        <v>66</v>
      </c>
      <c r="AI98" s="42" t="s">
        <v>472</v>
      </c>
    </row>
    <row r="99" spans="1:35" ht="90.6" customHeight="1" x14ac:dyDescent="0.3">
      <c r="A99" s="59" t="s">
        <v>32</v>
      </c>
      <c r="B99" s="59" t="s">
        <v>29</v>
      </c>
      <c r="C99" s="60" t="str">
        <f>'[7]BD Plan'!$B$3</f>
        <v>Cauca</v>
      </c>
      <c r="D99" s="60" t="s">
        <v>33</v>
      </c>
      <c r="E99" s="60"/>
      <c r="F99" s="60"/>
      <c r="G99" s="60"/>
      <c r="H99" s="60"/>
      <c r="I99" s="60"/>
      <c r="J99" s="60"/>
      <c r="K99" s="61" t="str">
        <f t="shared" si="5"/>
        <v/>
      </c>
      <c r="L99" s="60" t="s">
        <v>34</v>
      </c>
      <c r="M99" s="60">
        <v>3</v>
      </c>
      <c r="N99" s="60">
        <v>3</v>
      </c>
      <c r="O99" s="60" t="s">
        <v>584</v>
      </c>
      <c r="P99" s="60" t="s">
        <v>11</v>
      </c>
      <c r="Q99" s="60" t="s">
        <v>1218</v>
      </c>
      <c r="R99" s="61">
        <f t="shared" si="6"/>
        <v>1</v>
      </c>
      <c r="S99" s="60"/>
      <c r="T99" s="60"/>
      <c r="U99" s="60"/>
      <c r="V99" s="60"/>
      <c r="W99" s="60"/>
      <c r="X99" s="60"/>
      <c r="Y99" s="61" t="str">
        <f t="shared" si="7"/>
        <v/>
      </c>
      <c r="Z99" s="60"/>
      <c r="AA99" s="60"/>
      <c r="AB99" s="60"/>
      <c r="AC99" s="60"/>
      <c r="AD99" s="60"/>
      <c r="AE99" s="60"/>
      <c r="AF99" s="58" t="str">
        <f t="shared" si="8"/>
        <v/>
      </c>
      <c r="AG99" s="42">
        <f t="shared" si="9"/>
        <v>1</v>
      </c>
      <c r="AH99" s="42" t="s">
        <v>326</v>
      </c>
      <c r="AI99" s="42" t="s">
        <v>475</v>
      </c>
    </row>
    <row r="100" spans="1:35" ht="90.6" customHeight="1" x14ac:dyDescent="0.3">
      <c r="A100" s="37" t="s">
        <v>35</v>
      </c>
      <c r="B100" s="37" t="s">
        <v>29</v>
      </c>
      <c r="C100" s="36" t="str">
        <f>'[7]BD Plan'!$B$3</f>
        <v>Cauca</v>
      </c>
      <c r="D100" s="36" t="s">
        <v>36</v>
      </c>
      <c r="E100" s="36"/>
      <c r="F100" s="36"/>
      <c r="G100" s="36"/>
      <c r="H100" s="36"/>
      <c r="I100" s="36"/>
      <c r="J100" s="36"/>
      <c r="K100" s="38" t="str">
        <f t="shared" si="5"/>
        <v/>
      </c>
      <c r="L100" s="36" t="s">
        <v>37</v>
      </c>
      <c r="M100" s="36">
        <v>1</v>
      </c>
      <c r="N100" s="36">
        <v>1</v>
      </c>
      <c r="O100" s="36" t="s">
        <v>585</v>
      </c>
      <c r="P100" s="36" t="s">
        <v>11</v>
      </c>
      <c r="Q100" s="36" t="s">
        <v>1219</v>
      </c>
      <c r="R100" s="38">
        <f t="shared" si="6"/>
        <v>1</v>
      </c>
      <c r="S100" s="36"/>
      <c r="T100" s="36"/>
      <c r="U100" s="36"/>
      <c r="V100" s="36"/>
      <c r="W100" s="36"/>
      <c r="X100" s="36"/>
      <c r="Y100" s="38" t="str">
        <f t="shared" si="7"/>
        <v/>
      </c>
      <c r="Z100" s="36"/>
      <c r="AA100" s="36"/>
      <c r="AB100" s="36"/>
      <c r="AC100" s="36"/>
      <c r="AD100" s="36"/>
      <c r="AE100" s="36"/>
      <c r="AF100" s="58" t="str">
        <f t="shared" si="8"/>
        <v/>
      </c>
      <c r="AG100" s="42">
        <f t="shared" si="9"/>
        <v>1</v>
      </c>
      <c r="AH100" s="42" t="s">
        <v>330</v>
      </c>
      <c r="AI100" s="42" t="s">
        <v>477</v>
      </c>
    </row>
    <row r="101" spans="1:35" ht="90.6" customHeight="1" x14ac:dyDescent="0.3">
      <c r="A101" s="59" t="s">
        <v>207</v>
      </c>
      <c r="B101" s="59" t="s">
        <v>204</v>
      </c>
      <c r="C101" s="60" t="str">
        <f>'[7]BD Plan'!$B$3</f>
        <v>Cauca</v>
      </c>
      <c r="D101" s="60" t="s">
        <v>208</v>
      </c>
      <c r="E101" s="60" t="s">
        <v>209</v>
      </c>
      <c r="F101" s="60">
        <v>242</v>
      </c>
      <c r="G101" s="60">
        <v>242</v>
      </c>
      <c r="H101" s="60" t="s">
        <v>586</v>
      </c>
      <c r="I101" s="60" t="s">
        <v>11</v>
      </c>
      <c r="J101" s="60" t="s">
        <v>1220</v>
      </c>
      <c r="K101" s="61">
        <f t="shared" si="5"/>
        <v>1</v>
      </c>
      <c r="L101" s="60" t="s">
        <v>210</v>
      </c>
      <c r="M101" s="60">
        <v>6</v>
      </c>
      <c r="N101" s="60">
        <v>6</v>
      </c>
      <c r="O101" s="60" t="s">
        <v>587</v>
      </c>
      <c r="P101" s="60" t="s">
        <v>6</v>
      </c>
      <c r="Q101" s="60" t="s">
        <v>1221</v>
      </c>
      <c r="R101" s="61">
        <f t="shared" si="6"/>
        <v>1</v>
      </c>
      <c r="S101" s="60"/>
      <c r="T101" s="60"/>
      <c r="U101" s="60"/>
      <c r="V101" s="60"/>
      <c r="W101" s="60"/>
      <c r="X101" s="60"/>
      <c r="Y101" s="61" t="str">
        <f t="shared" si="7"/>
        <v/>
      </c>
      <c r="Z101" s="60"/>
      <c r="AA101" s="60"/>
      <c r="AB101" s="60"/>
      <c r="AC101" s="60"/>
      <c r="AD101" s="60"/>
      <c r="AE101" s="60"/>
      <c r="AF101" s="58" t="str">
        <f t="shared" si="8"/>
        <v/>
      </c>
      <c r="AG101" s="42">
        <f t="shared" si="9"/>
        <v>2</v>
      </c>
      <c r="AH101" s="42" t="s">
        <v>207</v>
      </c>
      <c r="AI101" s="42" t="s">
        <v>205</v>
      </c>
    </row>
    <row r="102" spans="1:35" ht="90.6" customHeight="1" x14ac:dyDescent="0.3">
      <c r="A102" s="37" t="s">
        <v>213</v>
      </c>
      <c r="B102" s="37" t="s">
        <v>204</v>
      </c>
      <c r="C102" s="36" t="str">
        <f>'[7]BD Plan'!$B$3</f>
        <v>Cauca</v>
      </c>
      <c r="D102" s="36" t="s">
        <v>214</v>
      </c>
      <c r="E102" s="36" t="s">
        <v>215</v>
      </c>
      <c r="F102" s="36">
        <v>3</v>
      </c>
      <c r="G102" s="36">
        <v>3</v>
      </c>
      <c r="H102" s="36" t="s">
        <v>588</v>
      </c>
      <c r="I102" s="36" t="s">
        <v>6</v>
      </c>
      <c r="J102" s="36" t="s">
        <v>1222</v>
      </c>
      <c r="K102" s="38">
        <f t="shared" si="5"/>
        <v>1</v>
      </c>
      <c r="L102" s="36"/>
      <c r="M102" s="36"/>
      <c r="N102" s="36"/>
      <c r="O102" s="36"/>
      <c r="P102" s="36"/>
      <c r="Q102" s="36"/>
      <c r="R102" s="38" t="str">
        <f t="shared" si="6"/>
        <v/>
      </c>
      <c r="S102" s="36"/>
      <c r="T102" s="36"/>
      <c r="U102" s="36"/>
      <c r="V102" s="36"/>
      <c r="W102" s="36"/>
      <c r="X102" s="36"/>
      <c r="Y102" s="38" t="str">
        <f t="shared" si="7"/>
        <v/>
      </c>
      <c r="Z102" s="36"/>
      <c r="AA102" s="36"/>
      <c r="AB102" s="36"/>
      <c r="AC102" s="36"/>
      <c r="AD102" s="36"/>
      <c r="AE102" s="36"/>
      <c r="AF102" s="58" t="str">
        <f t="shared" si="8"/>
        <v/>
      </c>
      <c r="AG102" s="42">
        <f t="shared" si="9"/>
        <v>1</v>
      </c>
      <c r="AH102" s="42" t="s">
        <v>481</v>
      </c>
      <c r="AI102" s="42" t="s">
        <v>206</v>
      </c>
    </row>
    <row r="103" spans="1:35" ht="90.6" customHeight="1" x14ac:dyDescent="0.3">
      <c r="A103" s="59" t="s">
        <v>148</v>
      </c>
      <c r="B103" s="59" t="s">
        <v>145</v>
      </c>
      <c r="C103" s="60" t="str">
        <f>'[7]BD Plan'!$B$3</f>
        <v>Cauca</v>
      </c>
      <c r="D103" s="60" t="s">
        <v>149</v>
      </c>
      <c r="E103" s="60" t="s">
        <v>150</v>
      </c>
      <c r="F103" s="60">
        <v>3</v>
      </c>
      <c r="G103" s="60">
        <v>3</v>
      </c>
      <c r="H103" s="60" t="s">
        <v>589</v>
      </c>
      <c r="I103" s="60" t="s">
        <v>6</v>
      </c>
      <c r="J103" s="60" t="s">
        <v>1223</v>
      </c>
      <c r="K103" s="61">
        <f t="shared" si="5"/>
        <v>1</v>
      </c>
      <c r="L103" s="60"/>
      <c r="M103" s="60"/>
      <c r="N103" s="60"/>
      <c r="O103" s="60"/>
      <c r="P103" s="60"/>
      <c r="Q103" s="60"/>
      <c r="R103" s="61" t="str">
        <f t="shared" si="6"/>
        <v/>
      </c>
      <c r="S103" s="60"/>
      <c r="T103" s="60"/>
      <c r="U103" s="60"/>
      <c r="V103" s="60"/>
      <c r="W103" s="60"/>
      <c r="X103" s="60"/>
      <c r="Y103" s="61" t="str">
        <f t="shared" si="7"/>
        <v/>
      </c>
      <c r="Z103" s="60"/>
      <c r="AA103" s="60"/>
      <c r="AB103" s="60"/>
      <c r="AC103" s="60"/>
      <c r="AD103" s="60"/>
      <c r="AE103" s="60"/>
      <c r="AF103" s="58" t="str">
        <f t="shared" si="8"/>
        <v/>
      </c>
      <c r="AG103" s="42">
        <f t="shared" si="9"/>
        <v>1</v>
      </c>
      <c r="AH103" s="42" t="s">
        <v>399</v>
      </c>
      <c r="AI103" s="42" t="s">
        <v>483</v>
      </c>
    </row>
    <row r="104" spans="1:35" ht="90.6" customHeight="1" x14ac:dyDescent="0.3">
      <c r="A104" s="37" t="s">
        <v>153</v>
      </c>
      <c r="B104" s="37" t="s">
        <v>145</v>
      </c>
      <c r="C104" s="36" t="str">
        <f>'[7]BD Plan'!$B$3</f>
        <v>Cauca</v>
      </c>
      <c r="D104" s="36" t="s">
        <v>154</v>
      </c>
      <c r="E104" s="36"/>
      <c r="F104" s="36"/>
      <c r="G104" s="36"/>
      <c r="H104" s="36"/>
      <c r="I104" s="36"/>
      <c r="J104" s="36"/>
      <c r="K104" s="38" t="str">
        <f t="shared" si="5"/>
        <v/>
      </c>
      <c r="L104" s="36" t="s">
        <v>155</v>
      </c>
      <c r="M104" s="36">
        <v>30</v>
      </c>
      <c r="N104" s="36">
        <v>30</v>
      </c>
      <c r="O104" s="36" t="s">
        <v>590</v>
      </c>
      <c r="P104" s="36" t="s">
        <v>6</v>
      </c>
      <c r="Q104" s="36" t="s">
        <v>1224</v>
      </c>
      <c r="R104" s="38">
        <f t="shared" si="6"/>
        <v>1</v>
      </c>
      <c r="S104" s="36"/>
      <c r="T104" s="36"/>
      <c r="U104" s="36"/>
      <c r="V104" s="36"/>
      <c r="W104" s="36"/>
      <c r="X104" s="36"/>
      <c r="Y104" s="38" t="str">
        <f t="shared" si="7"/>
        <v/>
      </c>
      <c r="Z104" s="36"/>
      <c r="AA104" s="36"/>
      <c r="AB104" s="36"/>
      <c r="AC104" s="36"/>
      <c r="AD104" s="36"/>
      <c r="AE104" s="36"/>
      <c r="AF104" s="58" t="str">
        <f t="shared" si="8"/>
        <v/>
      </c>
      <c r="AG104" s="42">
        <f t="shared" si="9"/>
        <v>1</v>
      </c>
      <c r="AH104" s="42" t="s">
        <v>404</v>
      </c>
      <c r="AI104" s="42" t="s">
        <v>483</v>
      </c>
    </row>
    <row r="105" spans="1:35" ht="90.6" customHeight="1" x14ac:dyDescent="0.3">
      <c r="A105" s="59" t="s">
        <v>218</v>
      </c>
      <c r="B105" s="59" t="s">
        <v>216</v>
      </c>
      <c r="C105" s="60" t="str">
        <f>'[7]BD Plan'!$B$3</f>
        <v>Cauca</v>
      </c>
      <c r="D105" s="60" t="s">
        <v>219</v>
      </c>
      <c r="E105" s="60" t="s">
        <v>220</v>
      </c>
      <c r="F105" s="60">
        <v>24</v>
      </c>
      <c r="G105" s="60">
        <v>24</v>
      </c>
      <c r="H105" s="60" t="s">
        <v>591</v>
      </c>
      <c r="I105" s="60" t="s">
        <v>11</v>
      </c>
      <c r="J105" s="60" t="s">
        <v>1225</v>
      </c>
      <c r="K105" s="61">
        <f t="shared" si="5"/>
        <v>1</v>
      </c>
      <c r="L105" s="60" t="s">
        <v>221</v>
      </c>
      <c r="M105" s="60">
        <v>19</v>
      </c>
      <c r="N105" s="60">
        <v>19</v>
      </c>
      <c r="O105" s="60" t="s">
        <v>592</v>
      </c>
      <c r="P105" s="60" t="s">
        <v>6</v>
      </c>
      <c r="Q105" s="60" t="s">
        <v>1226</v>
      </c>
      <c r="R105" s="61">
        <f t="shared" si="6"/>
        <v>1</v>
      </c>
      <c r="S105" s="60" t="s">
        <v>222</v>
      </c>
      <c r="T105" s="60">
        <v>1</v>
      </c>
      <c r="U105" s="60">
        <v>1</v>
      </c>
      <c r="V105" s="60" t="s">
        <v>593</v>
      </c>
      <c r="W105" s="60" t="s">
        <v>6</v>
      </c>
      <c r="X105" s="60" t="s">
        <v>1227</v>
      </c>
      <c r="Y105" s="61">
        <f t="shared" si="7"/>
        <v>1</v>
      </c>
      <c r="Z105" s="60"/>
      <c r="AA105" s="60"/>
      <c r="AB105" s="60"/>
      <c r="AC105" s="60"/>
      <c r="AD105" s="60"/>
      <c r="AE105" s="60"/>
      <c r="AF105" s="58" t="str">
        <f t="shared" si="8"/>
        <v/>
      </c>
      <c r="AG105" s="42">
        <f t="shared" si="9"/>
        <v>3</v>
      </c>
      <c r="AH105" s="42" t="s">
        <v>436</v>
      </c>
      <c r="AI105" s="42" t="s">
        <v>217</v>
      </c>
    </row>
    <row r="106" spans="1:35" ht="90.6" customHeight="1" x14ac:dyDescent="0.3">
      <c r="A106" s="37" t="s">
        <v>223</v>
      </c>
      <c r="B106" s="37" t="s">
        <v>216</v>
      </c>
      <c r="C106" s="36" t="str">
        <f>'[7]BD Plan'!$B$3</f>
        <v>Cauca</v>
      </c>
      <c r="D106" s="36" t="s">
        <v>224</v>
      </c>
      <c r="E106" s="36" t="s">
        <v>220</v>
      </c>
      <c r="F106" s="36">
        <v>24</v>
      </c>
      <c r="G106" s="36">
        <v>24</v>
      </c>
      <c r="H106" s="36" t="s">
        <v>594</v>
      </c>
      <c r="I106" s="36" t="s">
        <v>11</v>
      </c>
      <c r="J106" s="36" t="s">
        <v>1228</v>
      </c>
      <c r="K106" s="38">
        <f t="shared" si="5"/>
        <v>1</v>
      </c>
      <c r="L106" s="36"/>
      <c r="M106" s="36"/>
      <c r="N106" s="36"/>
      <c r="O106" s="36"/>
      <c r="P106" s="36"/>
      <c r="Q106" s="36"/>
      <c r="R106" s="38" t="str">
        <f t="shared" si="6"/>
        <v/>
      </c>
      <c r="S106" s="36" t="s">
        <v>222</v>
      </c>
      <c r="T106" s="36">
        <v>24</v>
      </c>
      <c r="U106" s="36">
        <v>24</v>
      </c>
      <c r="V106" s="36" t="s">
        <v>595</v>
      </c>
      <c r="W106" s="36" t="s">
        <v>11</v>
      </c>
      <c r="X106" s="36" t="s">
        <v>1229</v>
      </c>
      <c r="Y106" s="38">
        <f t="shared" si="7"/>
        <v>1</v>
      </c>
      <c r="Z106" s="36"/>
      <c r="AA106" s="36"/>
      <c r="AB106" s="36"/>
      <c r="AC106" s="36"/>
      <c r="AD106" s="36"/>
      <c r="AE106" s="36"/>
      <c r="AF106" s="58" t="str">
        <f t="shared" si="8"/>
        <v/>
      </c>
      <c r="AG106" s="42">
        <f t="shared" si="9"/>
        <v>2</v>
      </c>
      <c r="AH106" s="42" t="s">
        <v>441</v>
      </c>
      <c r="AI106" s="42" t="s">
        <v>217</v>
      </c>
    </row>
    <row r="107" spans="1:35" ht="90.6" customHeight="1" x14ac:dyDescent="0.3">
      <c r="A107" s="59" t="s">
        <v>26</v>
      </c>
      <c r="B107" s="59" t="s">
        <v>4</v>
      </c>
      <c r="C107" s="60" t="str">
        <f>'[8]BD Plan'!$B$3</f>
        <v>Cesar</v>
      </c>
      <c r="D107" s="60" t="s">
        <v>27</v>
      </c>
      <c r="E107" s="60"/>
      <c r="F107" s="60"/>
      <c r="G107" s="60"/>
      <c r="H107" s="60"/>
      <c r="I107" s="60"/>
      <c r="J107" s="60"/>
      <c r="K107" s="61" t="str">
        <f t="shared" si="5"/>
        <v/>
      </c>
      <c r="L107" s="60"/>
      <c r="M107" s="60"/>
      <c r="N107" s="60"/>
      <c r="O107" s="60"/>
      <c r="P107" s="60"/>
      <c r="Q107" s="60"/>
      <c r="R107" s="61" t="str">
        <f t="shared" si="6"/>
        <v/>
      </c>
      <c r="S107" s="60" t="s">
        <v>28</v>
      </c>
      <c r="T107" s="60">
        <v>1</v>
      </c>
      <c r="U107" s="60">
        <v>1</v>
      </c>
      <c r="V107" s="60" t="s">
        <v>596</v>
      </c>
      <c r="W107" s="60" t="s">
        <v>6</v>
      </c>
      <c r="X107" s="60" t="s">
        <v>1230</v>
      </c>
      <c r="Y107" s="61">
        <f t="shared" si="7"/>
        <v>1</v>
      </c>
      <c r="Z107" s="60"/>
      <c r="AA107" s="60"/>
      <c r="AB107" s="60"/>
      <c r="AC107" s="60"/>
      <c r="AD107" s="60"/>
      <c r="AE107" s="60"/>
      <c r="AF107" s="58" t="str">
        <f t="shared" si="8"/>
        <v/>
      </c>
      <c r="AG107" s="42">
        <f t="shared" si="9"/>
        <v>1</v>
      </c>
      <c r="AH107" s="42" t="s">
        <v>321</v>
      </c>
      <c r="AI107" s="42" t="s">
        <v>9</v>
      </c>
    </row>
    <row r="108" spans="1:35" ht="90.6" customHeight="1" x14ac:dyDescent="0.3">
      <c r="A108" s="37" t="s">
        <v>44</v>
      </c>
      <c r="B108" s="37" t="s">
        <v>40</v>
      </c>
      <c r="C108" s="36" t="str">
        <f>'[8]BD Plan'!$B$3</f>
        <v>Cesar</v>
      </c>
      <c r="D108" s="36" t="s">
        <v>45</v>
      </c>
      <c r="E108" s="36" t="s">
        <v>251</v>
      </c>
      <c r="F108" s="36">
        <v>3</v>
      </c>
      <c r="G108" s="36">
        <v>3</v>
      </c>
      <c r="H108" s="36" t="s">
        <v>597</v>
      </c>
      <c r="I108" s="36" t="s">
        <v>6</v>
      </c>
      <c r="J108" s="36" t="s">
        <v>1231</v>
      </c>
      <c r="K108" s="38">
        <f t="shared" si="5"/>
        <v>1</v>
      </c>
      <c r="L108" s="36"/>
      <c r="M108" s="36"/>
      <c r="N108" s="36"/>
      <c r="O108" s="36"/>
      <c r="P108" s="36"/>
      <c r="Q108" s="36"/>
      <c r="R108" s="38" t="str">
        <f t="shared" si="6"/>
        <v/>
      </c>
      <c r="S108" s="36"/>
      <c r="T108" s="36"/>
      <c r="U108" s="36"/>
      <c r="V108" s="36"/>
      <c r="W108" s="36"/>
      <c r="X108" s="36"/>
      <c r="Y108" s="38" t="str">
        <f t="shared" si="7"/>
        <v/>
      </c>
      <c r="Z108" s="36"/>
      <c r="AA108" s="36"/>
      <c r="AB108" s="36"/>
      <c r="AC108" s="36"/>
      <c r="AD108" s="36"/>
      <c r="AE108" s="36"/>
      <c r="AF108" s="58" t="str">
        <f t="shared" si="8"/>
        <v/>
      </c>
      <c r="AG108" s="42">
        <f t="shared" si="9"/>
        <v>1</v>
      </c>
      <c r="AH108" s="42" t="s">
        <v>334</v>
      </c>
      <c r="AI108" s="42" t="s">
        <v>466</v>
      </c>
    </row>
    <row r="109" spans="1:35" ht="90.6" customHeight="1" x14ac:dyDescent="0.3">
      <c r="A109" s="59" t="s">
        <v>47</v>
      </c>
      <c r="B109" s="59" t="s">
        <v>40</v>
      </c>
      <c r="C109" s="60" t="str">
        <f>'[8]BD Plan'!$B$3</f>
        <v>Cesar</v>
      </c>
      <c r="D109" s="60" t="s">
        <v>48</v>
      </c>
      <c r="E109" s="60" t="s">
        <v>252</v>
      </c>
      <c r="F109" s="60">
        <v>6</v>
      </c>
      <c r="G109" s="60">
        <v>6</v>
      </c>
      <c r="H109" s="60" t="s">
        <v>598</v>
      </c>
      <c r="I109" s="60" t="s">
        <v>11</v>
      </c>
      <c r="J109" s="60" t="s">
        <v>1232</v>
      </c>
      <c r="K109" s="61">
        <f t="shared" si="5"/>
        <v>1</v>
      </c>
      <c r="L109" s="60"/>
      <c r="M109" s="60"/>
      <c r="N109" s="60"/>
      <c r="O109" s="60"/>
      <c r="P109" s="60"/>
      <c r="Q109" s="60"/>
      <c r="R109" s="61" t="str">
        <f t="shared" si="6"/>
        <v/>
      </c>
      <c r="S109" s="60"/>
      <c r="T109" s="60"/>
      <c r="U109" s="60"/>
      <c r="V109" s="60"/>
      <c r="W109" s="60"/>
      <c r="X109" s="60"/>
      <c r="Y109" s="61" t="str">
        <f t="shared" si="7"/>
        <v/>
      </c>
      <c r="Z109" s="60"/>
      <c r="AA109" s="60"/>
      <c r="AB109" s="60"/>
      <c r="AC109" s="60"/>
      <c r="AD109" s="60"/>
      <c r="AE109" s="60"/>
      <c r="AF109" s="58" t="str">
        <f t="shared" si="8"/>
        <v/>
      </c>
      <c r="AG109" s="42">
        <f t="shared" si="9"/>
        <v>1</v>
      </c>
      <c r="AH109" s="42" t="s">
        <v>337</v>
      </c>
      <c r="AI109" s="42" t="s">
        <v>468</v>
      </c>
    </row>
    <row r="110" spans="1:35" ht="90.6" customHeight="1" x14ac:dyDescent="0.3">
      <c r="A110" s="37" t="s">
        <v>50</v>
      </c>
      <c r="B110" s="37" t="s">
        <v>40</v>
      </c>
      <c r="C110" s="36" t="str">
        <f>'[8]BD Plan'!$B$3</f>
        <v>Cesar</v>
      </c>
      <c r="D110" s="36" t="s">
        <v>51</v>
      </c>
      <c r="E110" s="36" t="s">
        <v>253</v>
      </c>
      <c r="F110" s="36">
        <v>6</v>
      </c>
      <c r="G110" s="36">
        <v>6</v>
      </c>
      <c r="H110" s="36" t="s">
        <v>599</v>
      </c>
      <c r="I110" s="36" t="s">
        <v>11</v>
      </c>
      <c r="J110" s="36" t="s">
        <v>1233</v>
      </c>
      <c r="K110" s="38">
        <f t="shared" si="5"/>
        <v>1</v>
      </c>
      <c r="L110" s="36"/>
      <c r="M110" s="36"/>
      <c r="N110" s="36"/>
      <c r="O110" s="36"/>
      <c r="P110" s="36"/>
      <c r="Q110" s="36"/>
      <c r="R110" s="38" t="str">
        <f t="shared" si="6"/>
        <v/>
      </c>
      <c r="S110" s="36"/>
      <c r="T110" s="36"/>
      <c r="U110" s="36"/>
      <c r="V110" s="36"/>
      <c r="W110" s="36"/>
      <c r="X110" s="36"/>
      <c r="Y110" s="38" t="str">
        <f t="shared" si="7"/>
        <v/>
      </c>
      <c r="Z110" s="36"/>
      <c r="AA110" s="36"/>
      <c r="AB110" s="36"/>
      <c r="AC110" s="36"/>
      <c r="AD110" s="36"/>
      <c r="AE110" s="36"/>
      <c r="AF110" s="58" t="str">
        <f t="shared" si="8"/>
        <v/>
      </c>
      <c r="AG110" s="42">
        <f t="shared" si="9"/>
        <v>1</v>
      </c>
      <c r="AH110" s="42" t="s">
        <v>339</v>
      </c>
      <c r="AI110" s="42" t="s">
        <v>41</v>
      </c>
    </row>
    <row r="111" spans="1:35" ht="90.6" customHeight="1" x14ac:dyDescent="0.3">
      <c r="A111" s="59" t="s">
        <v>53</v>
      </c>
      <c r="B111" s="59" t="s">
        <v>40</v>
      </c>
      <c r="C111" s="60" t="str">
        <f>'[8]BD Plan'!$B$3</f>
        <v>Cesar</v>
      </c>
      <c r="D111" s="60" t="s">
        <v>54</v>
      </c>
      <c r="E111" s="60" t="s">
        <v>254</v>
      </c>
      <c r="F111" s="60">
        <v>3</v>
      </c>
      <c r="G111" s="60">
        <v>3</v>
      </c>
      <c r="H111" s="60" t="s">
        <v>600</v>
      </c>
      <c r="I111" s="60" t="s">
        <v>6</v>
      </c>
      <c r="J111" s="60" t="s">
        <v>1234</v>
      </c>
      <c r="K111" s="61">
        <f t="shared" si="5"/>
        <v>1</v>
      </c>
      <c r="L111" s="60"/>
      <c r="M111" s="60"/>
      <c r="N111" s="60"/>
      <c r="O111" s="60"/>
      <c r="P111" s="60"/>
      <c r="Q111" s="60"/>
      <c r="R111" s="61" t="str">
        <f t="shared" si="6"/>
        <v/>
      </c>
      <c r="S111" s="60"/>
      <c r="T111" s="60"/>
      <c r="U111" s="60"/>
      <c r="V111" s="60"/>
      <c r="W111" s="60"/>
      <c r="X111" s="60"/>
      <c r="Y111" s="61" t="str">
        <f t="shared" si="7"/>
        <v/>
      </c>
      <c r="Z111" s="60"/>
      <c r="AA111" s="60"/>
      <c r="AB111" s="60"/>
      <c r="AC111" s="60"/>
      <c r="AD111" s="60"/>
      <c r="AE111" s="60"/>
      <c r="AF111" s="58" t="str">
        <f t="shared" si="8"/>
        <v/>
      </c>
      <c r="AG111" s="42">
        <f t="shared" si="9"/>
        <v>1</v>
      </c>
      <c r="AH111" s="42" t="s">
        <v>340</v>
      </c>
      <c r="AI111" s="42" t="s">
        <v>466</v>
      </c>
    </row>
    <row r="112" spans="1:35" ht="90.6" customHeight="1" x14ac:dyDescent="0.3">
      <c r="A112" s="37" t="s">
        <v>63</v>
      </c>
      <c r="B112" s="37" t="s">
        <v>62</v>
      </c>
      <c r="C112" s="36" t="str">
        <f>'[8]BD Plan'!$B$3</f>
        <v>Cesar</v>
      </c>
      <c r="D112" s="36" t="s">
        <v>64</v>
      </c>
      <c r="E112" s="36" t="s">
        <v>65</v>
      </c>
      <c r="F112" s="36">
        <v>1</v>
      </c>
      <c r="G112" s="36">
        <v>1</v>
      </c>
      <c r="H112" s="36" t="s">
        <v>601</v>
      </c>
      <c r="I112" s="36" t="s">
        <v>11</v>
      </c>
      <c r="J112" s="36" t="s">
        <v>1235</v>
      </c>
      <c r="K112" s="38">
        <f t="shared" si="5"/>
        <v>1</v>
      </c>
      <c r="L112" s="36"/>
      <c r="M112" s="36"/>
      <c r="N112" s="36"/>
      <c r="O112" s="36"/>
      <c r="P112" s="36"/>
      <c r="Q112" s="36"/>
      <c r="R112" s="38" t="str">
        <f t="shared" si="6"/>
        <v/>
      </c>
      <c r="S112" s="36"/>
      <c r="T112" s="36"/>
      <c r="U112" s="36"/>
      <c r="V112" s="36"/>
      <c r="W112" s="36"/>
      <c r="X112" s="36"/>
      <c r="Y112" s="38" t="str">
        <f t="shared" si="7"/>
        <v/>
      </c>
      <c r="Z112" s="36"/>
      <c r="AA112" s="36"/>
      <c r="AB112" s="36"/>
      <c r="AC112" s="36"/>
      <c r="AD112" s="36"/>
      <c r="AE112" s="36"/>
      <c r="AF112" s="58" t="str">
        <f t="shared" si="8"/>
        <v/>
      </c>
      <c r="AG112" s="42">
        <f t="shared" si="9"/>
        <v>1</v>
      </c>
      <c r="AH112" s="42" t="s">
        <v>63</v>
      </c>
      <c r="AI112" s="42" t="s">
        <v>472</v>
      </c>
    </row>
    <row r="113" spans="1:35" ht="90.6" customHeight="1" x14ac:dyDescent="0.3">
      <c r="A113" s="59" t="s">
        <v>66</v>
      </c>
      <c r="B113" s="59" t="s">
        <v>62</v>
      </c>
      <c r="C113" s="60" t="str">
        <f>'[8]BD Plan'!$B$3</f>
        <v>Cesar</v>
      </c>
      <c r="D113" s="60" t="s">
        <v>67</v>
      </c>
      <c r="E113" s="60" t="s">
        <v>68</v>
      </c>
      <c r="F113" s="60">
        <v>1</v>
      </c>
      <c r="G113" s="60">
        <v>1</v>
      </c>
      <c r="H113" s="60" t="s">
        <v>602</v>
      </c>
      <c r="I113" s="60" t="s">
        <v>6</v>
      </c>
      <c r="J113" s="60" t="s">
        <v>1236</v>
      </c>
      <c r="K113" s="61">
        <f t="shared" si="5"/>
        <v>1</v>
      </c>
      <c r="L113" s="60"/>
      <c r="M113" s="60"/>
      <c r="N113" s="60"/>
      <c r="O113" s="60"/>
      <c r="P113" s="60"/>
      <c r="Q113" s="60"/>
      <c r="R113" s="61" t="str">
        <f t="shared" si="6"/>
        <v/>
      </c>
      <c r="S113" s="60"/>
      <c r="T113" s="60"/>
      <c r="U113" s="60"/>
      <c r="V113" s="60"/>
      <c r="W113" s="60"/>
      <c r="X113" s="60"/>
      <c r="Y113" s="61" t="str">
        <f t="shared" si="7"/>
        <v/>
      </c>
      <c r="Z113" s="60"/>
      <c r="AA113" s="60"/>
      <c r="AB113" s="60"/>
      <c r="AC113" s="60"/>
      <c r="AD113" s="60"/>
      <c r="AE113" s="60"/>
      <c r="AF113" s="58" t="str">
        <f t="shared" si="8"/>
        <v/>
      </c>
      <c r="AG113" s="42">
        <f t="shared" si="9"/>
        <v>1</v>
      </c>
      <c r="AH113" s="42" t="s">
        <v>66</v>
      </c>
      <c r="AI113" s="42" t="s">
        <v>472</v>
      </c>
    </row>
    <row r="114" spans="1:35" ht="90.6" customHeight="1" x14ac:dyDescent="0.3">
      <c r="A114" s="37" t="s">
        <v>32</v>
      </c>
      <c r="B114" s="37" t="s">
        <v>29</v>
      </c>
      <c r="C114" s="36" t="str">
        <f>'[8]BD Plan'!$B$3</f>
        <v>Cesar</v>
      </c>
      <c r="D114" s="36" t="s">
        <v>33</v>
      </c>
      <c r="E114" s="36"/>
      <c r="F114" s="36"/>
      <c r="G114" s="36"/>
      <c r="H114" s="36"/>
      <c r="I114" s="36"/>
      <c r="J114" s="36"/>
      <c r="K114" s="38" t="str">
        <f t="shared" si="5"/>
        <v/>
      </c>
      <c r="L114" s="36" t="s">
        <v>34</v>
      </c>
      <c r="M114" s="36">
        <v>1</v>
      </c>
      <c r="N114" s="36">
        <v>1</v>
      </c>
      <c r="O114" s="36" t="s">
        <v>603</v>
      </c>
      <c r="P114" s="36" t="s">
        <v>6</v>
      </c>
      <c r="Q114" s="36" t="s">
        <v>1237</v>
      </c>
      <c r="R114" s="38">
        <f t="shared" si="6"/>
        <v>1</v>
      </c>
      <c r="S114" s="36"/>
      <c r="T114" s="36"/>
      <c r="U114" s="36"/>
      <c r="V114" s="36"/>
      <c r="W114" s="36"/>
      <c r="X114" s="36"/>
      <c r="Y114" s="38" t="str">
        <f t="shared" si="7"/>
        <v/>
      </c>
      <c r="Z114" s="36"/>
      <c r="AA114" s="36"/>
      <c r="AB114" s="36"/>
      <c r="AC114" s="36"/>
      <c r="AD114" s="36"/>
      <c r="AE114" s="36"/>
      <c r="AF114" s="58" t="str">
        <f t="shared" si="8"/>
        <v/>
      </c>
      <c r="AG114" s="42">
        <f t="shared" si="9"/>
        <v>1</v>
      </c>
      <c r="AH114" s="42" t="s">
        <v>326</v>
      </c>
      <c r="AI114" s="42" t="s">
        <v>475</v>
      </c>
    </row>
    <row r="115" spans="1:35" ht="90.6" customHeight="1" x14ac:dyDescent="0.3">
      <c r="A115" s="59" t="s">
        <v>35</v>
      </c>
      <c r="B115" s="59" t="s">
        <v>29</v>
      </c>
      <c r="C115" s="60" t="str">
        <f>'[8]BD Plan'!$B$3</f>
        <v>Cesar</v>
      </c>
      <c r="D115" s="60" t="s">
        <v>36</v>
      </c>
      <c r="E115" s="60"/>
      <c r="F115" s="60"/>
      <c r="G115" s="60"/>
      <c r="H115" s="60"/>
      <c r="I115" s="60"/>
      <c r="J115" s="60"/>
      <c r="K115" s="61" t="str">
        <f t="shared" si="5"/>
        <v/>
      </c>
      <c r="L115" s="60" t="s">
        <v>37</v>
      </c>
      <c r="M115" s="60">
        <v>1</v>
      </c>
      <c r="N115" s="60">
        <v>1</v>
      </c>
      <c r="O115" s="60" t="s">
        <v>604</v>
      </c>
      <c r="P115" s="60" t="s">
        <v>6</v>
      </c>
      <c r="Q115" s="60" t="s">
        <v>1238</v>
      </c>
      <c r="R115" s="61">
        <f t="shared" si="6"/>
        <v>1</v>
      </c>
      <c r="S115" s="60"/>
      <c r="T115" s="60"/>
      <c r="U115" s="60"/>
      <c r="V115" s="60"/>
      <c r="W115" s="60"/>
      <c r="X115" s="60"/>
      <c r="Y115" s="61" t="str">
        <f t="shared" si="7"/>
        <v/>
      </c>
      <c r="Z115" s="60"/>
      <c r="AA115" s="60"/>
      <c r="AB115" s="60"/>
      <c r="AC115" s="60"/>
      <c r="AD115" s="60"/>
      <c r="AE115" s="60"/>
      <c r="AF115" s="58" t="str">
        <f t="shared" si="8"/>
        <v/>
      </c>
      <c r="AG115" s="42">
        <f t="shared" si="9"/>
        <v>1</v>
      </c>
      <c r="AH115" s="42" t="s">
        <v>330</v>
      </c>
      <c r="AI115" s="42" t="s">
        <v>477</v>
      </c>
    </row>
    <row r="116" spans="1:35" ht="90.6" customHeight="1" x14ac:dyDescent="0.3">
      <c r="A116" s="37" t="s">
        <v>207</v>
      </c>
      <c r="B116" s="37" t="s">
        <v>204</v>
      </c>
      <c r="C116" s="36" t="str">
        <f>'[8]BD Plan'!$B$3</f>
        <v>Cesar</v>
      </c>
      <c r="D116" s="36" t="s">
        <v>208</v>
      </c>
      <c r="E116" s="36" t="s">
        <v>209</v>
      </c>
      <c r="F116" s="36">
        <v>1</v>
      </c>
      <c r="G116" s="36">
        <v>1</v>
      </c>
      <c r="H116" s="36" t="s">
        <v>605</v>
      </c>
      <c r="I116" s="36" t="s">
        <v>11</v>
      </c>
      <c r="J116" s="36" t="s">
        <v>1239</v>
      </c>
      <c r="K116" s="38">
        <f t="shared" si="5"/>
        <v>1</v>
      </c>
      <c r="L116" s="36" t="s">
        <v>210</v>
      </c>
      <c r="M116" s="36">
        <v>1</v>
      </c>
      <c r="N116" s="36">
        <v>1</v>
      </c>
      <c r="O116" s="36" t="s">
        <v>606</v>
      </c>
      <c r="P116" s="36" t="s">
        <v>11</v>
      </c>
      <c r="Q116" s="36" t="s">
        <v>1240</v>
      </c>
      <c r="R116" s="38">
        <f t="shared" si="6"/>
        <v>1</v>
      </c>
      <c r="S116" s="36"/>
      <c r="T116" s="36"/>
      <c r="U116" s="36"/>
      <c r="V116" s="36"/>
      <c r="W116" s="36"/>
      <c r="X116" s="36"/>
      <c r="Y116" s="38" t="str">
        <f t="shared" si="7"/>
        <v/>
      </c>
      <c r="Z116" s="36"/>
      <c r="AA116" s="36"/>
      <c r="AB116" s="36"/>
      <c r="AC116" s="36"/>
      <c r="AD116" s="36"/>
      <c r="AE116" s="36"/>
      <c r="AF116" s="58" t="str">
        <f t="shared" si="8"/>
        <v/>
      </c>
      <c r="AG116" s="42">
        <f t="shared" si="9"/>
        <v>2</v>
      </c>
      <c r="AH116" s="42" t="s">
        <v>207</v>
      </c>
      <c r="AI116" s="42" t="s">
        <v>205</v>
      </c>
    </row>
    <row r="117" spans="1:35" ht="90.6" customHeight="1" x14ac:dyDescent="0.3">
      <c r="A117" s="59" t="s">
        <v>213</v>
      </c>
      <c r="B117" s="59" t="s">
        <v>204</v>
      </c>
      <c r="C117" s="60" t="str">
        <f>'[8]BD Plan'!$B$3</f>
        <v>Cesar</v>
      </c>
      <c r="D117" s="60" t="s">
        <v>214</v>
      </c>
      <c r="E117" s="60" t="s">
        <v>215</v>
      </c>
      <c r="F117" s="60">
        <v>3</v>
      </c>
      <c r="G117" s="60">
        <v>3</v>
      </c>
      <c r="H117" s="60" t="s">
        <v>607</v>
      </c>
      <c r="I117" s="60" t="s">
        <v>6</v>
      </c>
      <c r="J117" s="60" t="s">
        <v>1241</v>
      </c>
      <c r="K117" s="61">
        <f t="shared" si="5"/>
        <v>1</v>
      </c>
      <c r="L117" s="60"/>
      <c r="M117" s="60"/>
      <c r="N117" s="60"/>
      <c r="O117" s="60"/>
      <c r="P117" s="60"/>
      <c r="Q117" s="60"/>
      <c r="R117" s="61" t="str">
        <f t="shared" si="6"/>
        <v/>
      </c>
      <c r="S117" s="60"/>
      <c r="T117" s="60"/>
      <c r="U117" s="60"/>
      <c r="V117" s="60"/>
      <c r="W117" s="60"/>
      <c r="X117" s="60"/>
      <c r="Y117" s="61" t="str">
        <f t="shared" si="7"/>
        <v/>
      </c>
      <c r="Z117" s="60"/>
      <c r="AA117" s="60"/>
      <c r="AB117" s="60"/>
      <c r="AC117" s="60"/>
      <c r="AD117" s="60"/>
      <c r="AE117" s="60"/>
      <c r="AF117" s="58" t="str">
        <f t="shared" si="8"/>
        <v/>
      </c>
      <c r="AG117" s="42">
        <f t="shared" si="9"/>
        <v>1</v>
      </c>
      <c r="AH117" s="42" t="s">
        <v>481</v>
      </c>
      <c r="AI117" s="42" t="s">
        <v>206</v>
      </c>
    </row>
    <row r="118" spans="1:35" ht="90.6" customHeight="1" x14ac:dyDescent="0.3">
      <c r="A118" s="37" t="s">
        <v>148</v>
      </c>
      <c r="B118" s="37" t="s">
        <v>145</v>
      </c>
      <c r="C118" s="36" t="str">
        <f>'[8]BD Plan'!$B$3</f>
        <v>Cesar</v>
      </c>
      <c r="D118" s="36" t="s">
        <v>149</v>
      </c>
      <c r="E118" s="36" t="s">
        <v>150</v>
      </c>
      <c r="F118" s="36">
        <v>3</v>
      </c>
      <c r="G118" s="36">
        <v>3</v>
      </c>
      <c r="H118" s="36" t="s">
        <v>608</v>
      </c>
      <c r="I118" s="36" t="s">
        <v>6</v>
      </c>
      <c r="J118" s="36" t="s">
        <v>1242</v>
      </c>
      <c r="K118" s="38">
        <f t="shared" si="5"/>
        <v>1</v>
      </c>
      <c r="L118" s="36"/>
      <c r="M118" s="36"/>
      <c r="N118" s="36"/>
      <c r="O118" s="36"/>
      <c r="P118" s="36"/>
      <c r="Q118" s="36"/>
      <c r="R118" s="38" t="str">
        <f t="shared" si="6"/>
        <v/>
      </c>
      <c r="S118" s="36"/>
      <c r="T118" s="36"/>
      <c r="U118" s="36"/>
      <c r="V118" s="36"/>
      <c r="W118" s="36"/>
      <c r="X118" s="36"/>
      <c r="Y118" s="38" t="str">
        <f t="shared" si="7"/>
        <v/>
      </c>
      <c r="Z118" s="36"/>
      <c r="AA118" s="36"/>
      <c r="AB118" s="36"/>
      <c r="AC118" s="36"/>
      <c r="AD118" s="36"/>
      <c r="AE118" s="36"/>
      <c r="AF118" s="58" t="str">
        <f t="shared" si="8"/>
        <v/>
      </c>
      <c r="AG118" s="42">
        <f t="shared" si="9"/>
        <v>1</v>
      </c>
      <c r="AH118" s="42" t="s">
        <v>399</v>
      </c>
      <c r="AI118" s="42" t="s">
        <v>483</v>
      </c>
    </row>
    <row r="119" spans="1:35" ht="90.6" customHeight="1" x14ac:dyDescent="0.3">
      <c r="A119" s="59" t="s">
        <v>153</v>
      </c>
      <c r="B119" s="59" t="s">
        <v>145</v>
      </c>
      <c r="C119" s="60" t="str">
        <f>'[8]BD Plan'!$B$3</f>
        <v>Cesar</v>
      </c>
      <c r="D119" s="60" t="s">
        <v>154</v>
      </c>
      <c r="E119" s="60"/>
      <c r="F119" s="60"/>
      <c r="G119" s="60"/>
      <c r="H119" s="60"/>
      <c r="I119" s="60"/>
      <c r="J119" s="60"/>
      <c r="K119" s="61" t="str">
        <f t="shared" si="5"/>
        <v/>
      </c>
      <c r="L119" s="60" t="s">
        <v>155</v>
      </c>
      <c r="M119" s="60">
        <v>1</v>
      </c>
      <c r="N119" s="60">
        <v>1</v>
      </c>
      <c r="O119" s="60" t="s">
        <v>609</v>
      </c>
      <c r="P119" s="60" t="s">
        <v>6</v>
      </c>
      <c r="Q119" s="60" t="s">
        <v>1243</v>
      </c>
      <c r="R119" s="61">
        <f t="shared" si="6"/>
        <v>1</v>
      </c>
      <c r="S119" s="60"/>
      <c r="T119" s="60"/>
      <c r="U119" s="60"/>
      <c r="V119" s="60"/>
      <c r="W119" s="60"/>
      <c r="X119" s="60"/>
      <c r="Y119" s="61" t="str">
        <f t="shared" si="7"/>
        <v/>
      </c>
      <c r="Z119" s="60"/>
      <c r="AA119" s="60"/>
      <c r="AB119" s="60"/>
      <c r="AC119" s="60"/>
      <c r="AD119" s="60"/>
      <c r="AE119" s="60"/>
      <c r="AF119" s="58" t="str">
        <f t="shared" si="8"/>
        <v/>
      </c>
      <c r="AG119" s="42">
        <f t="shared" si="9"/>
        <v>1</v>
      </c>
      <c r="AH119" s="42" t="s">
        <v>404</v>
      </c>
      <c r="AI119" s="42" t="s">
        <v>483</v>
      </c>
    </row>
    <row r="120" spans="1:35" ht="90.6" customHeight="1" x14ac:dyDescent="0.3">
      <c r="A120" s="37" t="s">
        <v>218</v>
      </c>
      <c r="B120" s="37" t="s">
        <v>216</v>
      </c>
      <c r="C120" s="36" t="str">
        <f>'[8]BD Plan'!$B$3</f>
        <v>Cesar</v>
      </c>
      <c r="D120" s="36" t="s">
        <v>219</v>
      </c>
      <c r="E120" s="36" t="s">
        <v>220</v>
      </c>
      <c r="F120" s="36">
        <v>24</v>
      </c>
      <c r="G120" s="36">
        <v>24</v>
      </c>
      <c r="H120" s="36" t="s">
        <v>610</v>
      </c>
      <c r="I120" s="36" t="s">
        <v>11</v>
      </c>
      <c r="J120" s="36" t="s">
        <v>1244</v>
      </c>
      <c r="K120" s="38">
        <f t="shared" si="5"/>
        <v>1</v>
      </c>
      <c r="L120" s="36" t="s">
        <v>221</v>
      </c>
      <c r="M120" s="36">
        <v>1</v>
      </c>
      <c r="N120" s="36">
        <v>1</v>
      </c>
      <c r="O120" s="36" t="s">
        <v>611</v>
      </c>
      <c r="P120" s="36" t="s">
        <v>6</v>
      </c>
      <c r="Q120" s="36" t="s">
        <v>1245</v>
      </c>
      <c r="R120" s="38">
        <f t="shared" si="6"/>
        <v>1</v>
      </c>
      <c r="S120" s="36" t="s">
        <v>222</v>
      </c>
      <c r="T120" s="36">
        <v>1</v>
      </c>
      <c r="U120" s="36">
        <v>1</v>
      </c>
      <c r="V120" s="36" t="s">
        <v>612</v>
      </c>
      <c r="W120" s="36" t="s">
        <v>6</v>
      </c>
      <c r="X120" s="36" t="s">
        <v>1246</v>
      </c>
      <c r="Y120" s="38">
        <f t="shared" si="7"/>
        <v>1</v>
      </c>
      <c r="Z120" s="36"/>
      <c r="AA120" s="36"/>
      <c r="AB120" s="36"/>
      <c r="AC120" s="36"/>
      <c r="AD120" s="36"/>
      <c r="AE120" s="36"/>
      <c r="AF120" s="58" t="str">
        <f t="shared" si="8"/>
        <v/>
      </c>
      <c r="AG120" s="42">
        <f t="shared" si="9"/>
        <v>3</v>
      </c>
      <c r="AH120" s="42" t="s">
        <v>436</v>
      </c>
      <c r="AI120" s="42" t="s">
        <v>217</v>
      </c>
    </row>
    <row r="121" spans="1:35" ht="90.6" customHeight="1" x14ac:dyDescent="0.3">
      <c r="A121" s="59" t="s">
        <v>223</v>
      </c>
      <c r="B121" s="59" t="s">
        <v>216</v>
      </c>
      <c r="C121" s="60" t="str">
        <f>'[8]BD Plan'!$B$3</f>
        <v>Cesar</v>
      </c>
      <c r="D121" s="60" t="s">
        <v>224</v>
      </c>
      <c r="E121" s="60" t="s">
        <v>220</v>
      </c>
      <c r="F121" s="60">
        <v>24</v>
      </c>
      <c r="G121" s="60">
        <v>24</v>
      </c>
      <c r="H121" s="60" t="s">
        <v>613</v>
      </c>
      <c r="I121" s="60" t="s">
        <v>11</v>
      </c>
      <c r="J121" s="60" t="s">
        <v>1247</v>
      </c>
      <c r="K121" s="61">
        <f t="shared" si="5"/>
        <v>1</v>
      </c>
      <c r="L121" s="60"/>
      <c r="M121" s="60"/>
      <c r="N121" s="60"/>
      <c r="O121" s="60"/>
      <c r="P121" s="60"/>
      <c r="Q121" s="60"/>
      <c r="R121" s="61" t="str">
        <f t="shared" si="6"/>
        <v/>
      </c>
      <c r="S121" s="60" t="s">
        <v>222</v>
      </c>
      <c r="T121" s="60">
        <v>1</v>
      </c>
      <c r="U121" s="60">
        <v>1</v>
      </c>
      <c r="V121" s="60" t="s">
        <v>614</v>
      </c>
      <c r="W121" s="60" t="s">
        <v>6</v>
      </c>
      <c r="X121" s="60" t="s">
        <v>1248</v>
      </c>
      <c r="Y121" s="61">
        <f t="shared" si="7"/>
        <v>1</v>
      </c>
      <c r="Z121" s="60"/>
      <c r="AA121" s="60"/>
      <c r="AB121" s="60"/>
      <c r="AC121" s="60"/>
      <c r="AD121" s="60"/>
      <c r="AE121" s="60"/>
      <c r="AF121" s="58" t="str">
        <f t="shared" si="8"/>
        <v/>
      </c>
      <c r="AG121" s="42">
        <f t="shared" si="9"/>
        <v>2</v>
      </c>
      <c r="AH121" s="42" t="s">
        <v>441</v>
      </c>
      <c r="AI121" s="42" t="s">
        <v>217</v>
      </c>
    </row>
    <row r="122" spans="1:35" ht="90.6" customHeight="1" x14ac:dyDescent="0.3">
      <c r="A122" s="37" t="s">
        <v>26</v>
      </c>
      <c r="B122" s="37" t="s">
        <v>4</v>
      </c>
      <c r="C122" s="36" t="str">
        <f>'[9]BD Plan'!$B$3</f>
        <v>Córdoba</v>
      </c>
      <c r="D122" s="36" t="s">
        <v>27</v>
      </c>
      <c r="E122" s="36"/>
      <c r="F122" s="36"/>
      <c r="G122" s="36"/>
      <c r="H122" s="36"/>
      <c r="I122" s="36"/>
      <c r="J122" s="36"/>
      <c r="K122" s="38" t="str">
        <f t="shared" si="5"/>
        <v/>
      </c>
      <c r="L122" s="36"/>
      <c r="M122" s="36"/>
      <c r="N122" s="36"/>
      <c r="O122" s="36"/>
      <c r="P122" s="36"/>
      <c r="Q122" s="36"/>
      <c r="R122" s="38" t="str">
        <f t="shared" si="6"/>
        <v/>
      </c>
      <c r="S122" s="36" t="s">
        <v>28</v>
      </c>
      <c r="T122" s="36">
        <v>3</v>
      </c>
      <c r="U122" s="36">
        <v>3</v>
      </c>
      <c r="V122" s="36" t="s">
        <v>615</v>
      </c>
      <c r="W122" s="36" t="s">
        <v>6</v>
      </c>
      <c r="X122" s="36" t="s">
        <v>1249</v>
      </c>
      <c r="Y122" s="38">
        <f t="shared" si="7"/>
        <v>1</v>
      </c>
      <c r="Z122" s="36"/>
      <c r="AA122" s="36"/>
      <c r="AB122" s="36"/>
      <c r="AC122" s="36"/>
      <c r="AD122" s="36"/>
      <c r="AE122" s="36"/>
      <c r="AF122" s="58" t="str">
        <f t="shared" si="8"/>
        <v/>
      </c>
      <c r="AG122" s="42">
        <f t="shared" si="9"/>
        <v>1</v>
      </c>
      <c r="AH122" s="42" t="s">
        <v>321</v>
      </c>
      <c r="AI122" s="42" t="s">
        <v>9</v>
      </c>
    </row>
    <row r="123" spans="1:35" ht="90.6" customHeight="1" x14ac:dyDescent="0.3">
      <c r="A123" s="59" t="s">
        <v>44</v>
      </c>
      <c r="B123" s="59" t="s">
        <v>40</v>
      </c>
      <c r="C123" s="60" t="str">
        <f>'[9]BD Plan'!$B$3</f>
        <v>Córdoba</v>
      </c>
      <c r="D123" s="60" t="s">
        <v>45</v>
      </c>
      <c r="E123" s="60" t="s">
        <v>251</v>
      </c>
      <c r="F123" s="60">
        <v>3</v>
      </c>
      <c r="G123" s="60">
        <v>3</v>
      </c>
      <c r="H123" s="60" t="s">
        <v>616</v>
      </c>
      <c r="I123" s="60" t="s">
        <v>6</v>
      </c>
      <c r="J123" s="60" t="s">
        <v>1250</v>
      </c>
      <c r="K123" s="61">
        <f t="shared" si="5"/>
        <v>1</v>
      </c>
      <c r="L123" s="60"/>
      <c r="M123" s="60"/>
      <c r="N123" s="60"/>
      <c r="O123" s="60"/>
      <c r="P123" s="60"/>
      <c r="Q123" s="60"/>
      <c r="R123" s="61" t="str">
        <f t="shared" si="6"/>
        <v/>
      </c>
      <c r="S123" s="60"/>
      <c r="T123" s="60"/>
      <c r="U123" s="60"/>
      <c r="V123" s="60"/>
      <c r="W123" s="60"/>
      <c r="X123" s="60"/>
      <c r="Y123" s="61" t="str">
        <f t="shared" si="7"/>
        <v/>
      </c>
      <c r="Z123" s="60"/>
      <c r="AA123" s="60"/>
      <c r="AB123" s="60"/>
      <c r="AC123" s="60"/>
      <c r="AD123" s="60"/>
      <c r="AE123" s="60"/>
      <c r="AF123" s="58" t="str">
        <f t="shared" si="8"/>
        <v/>
      </c>
      <c r="AG123" s="42">
        <f t="shared" si="9"/>
        <v>1</v>
      </c>
      <c r="AH123" s="42" t="s">
        <v>334</v>
      </c>
      <c r="AI123" s="42" t="s">
        <v>466</v>
      </c>
    </row>
    <row r="124" spans="1:35" ht="90.6" customHeight="1" x14ac:dyDescent="0.3">
      <c r="A124" s="37" t="s">
        <v>47</v>
      </c>
      <c r="B124" s="37" t="s">
        <v>40</v>
      </c>
      <c r="C124" s="36" t="str">
        <f>'[9]BD Plan'!$B$3</f>
        <v>Córdoba</v>
      </c>
      <c r="D124" s="36" t="s">
        <v>48</v>
      </c>
      <c r="E124" s="36" t="s">
        <v>252</v>
      </c>
      <c r="F124" s="36">
        <v>0</v>
      </c>
      <c r="G124" s="36">
        <v>0</v>
      </c>
      <c r="H124" s="36" t="s">
        <v>617</v>
      </c>
      <c r="I124" s="36" t="s">
        <v>8</v>
      </c>
      <c r="J124" s="36" t="s">
        <v>1251</v>
      </c>
      <c r="K124" s="38" t="str">
        <f t="shared" si="5"/>
        <v/>
      </c>
      <c r="L124" s="36"/>
      <c r="M124" s="36"/>
      <c r="N124" s="36"/>
      <c r="O124" s="36"/>
      <c r="P124" s="36"/>
      <c r="Q124" s="36"/>
      <c r="R124" s="38" t="str">
        <f t="shared" si="6"/>
        <v/>
      </c>
      <c r="S124" s="36"/>
      <c r="T124" s="36"/>
      <c r="U124" s="36"/>
      <c r="V124" s="36"/>
      <c r="W124" s="36"/>
      <c r="X124" s="36"/>
      <c r="Y124" s="38" t="str">
        <f t="shared" si="7"/>
        <v/>
      </c>
      <c r="Z124" s="36"/>
      <c r="AA124" s="36"/>
      <c r="AB124" s="36"/>
      <c r="AC124" s="36"/>
      <c r="AD124" s="36"/>
      <c r="AE124" s="36"/>
      <c r="AF124" s="58" t="str">
        <f t="shared" si="8"/>
        <v/>
      </c>
      <c r="AG124" s="42">
        <f t="shared" si="9"/>
        <v>1</v>
      </c>
      <c r="AH124" s="42" t="s">
        <v>337</v>
      </c>
      <c r="AI124" s="42" t="s">
        <v>468</v>
      </c>
    </row>
    <row r="125" spans="1:35" ht="90.6" customHeight="1" x14ac:dyDescent="0.3">
      <c r="A125" s="59" t="s">
        <v>50</v>
      </c>
      <c r="B125" s="59" t="s">
        <v>40</v>
      </c>
      <c r="C125" s="60" t="str">
        <f>'[9]BD Plan'!$B$3</f>
        <v>Córdoba</v>
      </c>
      <c r="D125" s="60" t="s">
        <v>51</v>
      </c>
      <c r="E125" s="60" t="s">
        <v>253</v>
      </c>
      <c r="F125" s="60">
        <v>6</v>
      </c>
      <c r="G125" s="60">
        <v>6</v>
      </c>
      <c r="H125" s="60" t="s">
        <v>618</v>
      </c>
      <c r="I125" s="60" t="s">
        <v>6</v>
      </c>
      <c r="J125" s="60" t="s">
        <v>1252</v>
      </c>
      <c r="K125" s="61">
        <f t="shared" si="5"/>
        <v>1</v>
      </c>
      <c r="L125" s="60"/>
      <c r="M125" s="60"/>
      <c r="N125" s="60"/>
      <c r="O125" s="60"/>
      <c r="P125" s="60"/>
      <c r="Q125" s="60"/>
      <c r="R125" s="61" t="str">
        <f t="shared" si="6"/>
        <v/>
      </c>
      <c r="S125" s="60"/>
      <c r="T125" s="60"/>
      <c r="U125" s="60"/>
      <c r="V125" s="60"/>
      <c r="W125" s="60"/>
      <c r="X125" s="60"/>
      <c r="Y125" s="61" t="str">
        <f t="shared" si="7"/>
        <v/>
      </c>
      <c r="Z125" s="60"/>
      <c r="AA125" s="60"/>
      <c r="AB125" s="60"/>
      <c r="AC125" s="60"/>
      <c r="AD125" s="60"/>
      <c r="AE125" s="60"/>
      <c r="AF125" s="58" t="str">
        <f t="shared" si="8"/>
        <v/>
      </c>
      <c r="AG125" s="42">
        <f t="shared" si="9"/>
        <v>1</v>
      </c>
      <c r="AH125" s="42" t="s">
        <v>339</v>
      </c>
      <c r="AI125" s="42" t="s">
        <v>41</v>
      </c>
    </row>
    <row r="126" spans="1:35" ht="90.6" customHeight="1" x14ac:dyDescent="0.3">
      <c r="A126" s="37" t="s">
        <v>53</v>
      </c>
      <c r="B126" s="37" t="s">
        <v>40</v>
      </c>
      <c r="C126" s="36" t="str">
        <f>'[9]BD Plan'!$B$3</f>
        <v>Córdoba</v>
      </c>
      <c r="D126" s="36" t="s">
        <v>54</v>
      </c>
      <c r="E126" s="36" t="s">
        <v>254</v>
      </c>
      <c r="F126" s="36">
        <v>3</v>
      </c>
      <c r="G126" s="36">
        <v>3</v>
      </c>
      <c r="H126" s="36" t="s">
        <v>619</v>
      </c>
      <c r="I126" s="36" t="s">
        <v>6</v>
      </c>
      <c r="J126" s="36" t="s">
        <v>1253</v>
      </c>
      <c r="K126" s="38">
        <f t="shared" si="5"/>
        <v>1</v>
      </c>
      <c r="L126" s="36"/>
      <c r="M126" s="36"/>
      <c r="N126" s="36"/>
      <c r="O126" s="36"/>
      <c r="P126" s="36"/>
      <c r="Q126" s="36"/>
      <c r="R126" s="38" t="str">
        <f t="shared" si="6"/>
        <v/>
      </c>
      <c r="S126" s="36"/>
      <c r="T126" s="36"/>
      <c r="U126" s="36"/>
      <c r="V126" s="36"/>
      <c r="W126" s="36"/>
      <c r="X126" s="36"/>
      <c r="Y126" s="38" t="str">
        <f t="shared" si="7"/>
        <v/>
      </c>
      <c r="Z126" s="36"/>
      <c r="AA126" s="36"/>
      <c r="AB126" s="36"/>
      <c r="AC126" s="36"/>
      <c r="AD126" s="36"/>
      <c r="AE126" s="36"/>
      <c r="AF126" s="58" t="str">
        <f t="shared" si="8"/>
        <v/>
      </c>
      <c r="AG126" s="42">
        <f t="shared" si="9"/>
        <v>1</v>
      </c>
      <c r="AH126" s="42" t="s">
        <v>340</v>
      </c>
      <c r="AI126" s="42" t="s">
        <v>466</v>
      </c>
    </row>
    <row r="127" spans="1:35" ht="90.6" customHeight="1" x14ac:dyDescent="0.3">
      <c r="A127" s="59" t="s">
        <v>63</v>
      </c>
      <c r="B127" s="59" t="s">
        <v>62</v>
      </c>
      <c r="C127" s="60" t="str">
        <f>'[9]BD Plan'!$B$3</f>
        <v>Córdoba</v>
      </c>
      <c r="D127" s="60" t="s">
        <v>64</v>
      </c>
      <c r="E127" s="60" t="s">
        <v>65</v>
      </c>
      <c r="F127" s="60">
        <v>0</v>
      </c>
      <c r="G127" s="60">
        <v>0</v>
      </c>
      <c r="H127" s="60" t="s">
        <v>620</v>
      </c>
      <c r="I127" s="60" t="s">
        <v>6</v>
      </c>
      <c r="J127" s="60" t="s">
        <v>1254</v>
      </c>
      <c r="K127" s="61" t="str">
        <f t="shared" si="5"/>
        <v/>
      </c>
      <c r="L127" s="60"/>
      <c r="M127" s="60"/>
      <c r="N127" s="60"/>
      <c r="O127" s="60"/>
      <c r="P127" s="60"/>
      <c r="Q127" s="60"/>
      <c r="R127" s="61" t="str">
        <f t="shared" si="6"/>
        <v/>
      </c>
      <c r="S127" s="60"/>
      <c r="T127" s="60"/>
      <c r="U127" s="60"/>
      <c r="V127" s="60"/>
      <c r="W127" s="60"/>
      <c r="X127" s="60"/>
      <c r="Y127" s="61" t="str">
        <f t="shared" si="7"/>
        <v/>
      </c>
      <c r="Z127" s="60"/>
      <c r="AA127" s="60"/>
      <c r="AB127" s="60"/>
      <c r="AC127" s="60"/>
      <c r="AD127" s="60"/>
      <c r="AE127" s="60"/>
      <c r="AF127" s="58" t="str">
        <f t="shared" si="8"/>
        <v/>
      </c>
      <c r="AG127" s="42">
        <f t="shared" si="9"/>
        <v>1</v>
      </c>
      <c r="AH127" s="42" t="s">
        <v>63</v>
      </c>
      <c r="AI127" s="42" t="s">
        <v>472</v>
      </c>
    </row>
    <row r="128" spans="1:35" ht="90.6" customHeight="1" x14ac:dyDescent="0.3">
      <c r="A128" s="37" t="s">
        <v>66</v>
      </c>
      <c r="B128" s="37" t="s">
        <v>62</v>
      </c>
      <c r="C128" s="36" t="str">
        <f>'[9]BD Plan'!$B$3</f>
        <v>Córdoba</v>
      </c>
      <c r="D128" s="36" t="s">
        <v>67</v>
      </c>
      <c r="E128" s="36" t="s">
        <v>68</v>
      </c>
      <c r="F128" s="36">
        <v>0</v>
      </c>
      <c r="G128" s="36">
        <v>0</v>
      </c>
      <c r="H128" s="36" t="s">
        <v>621</v>
      </c>
      <c r="I128" s="36" t="s">
        <v>8</v>
      </c>
      <c r="J128" s="36" t="s">
        <v>1255</v>
      </c>
      <c r="K128" s="38" t="str">
        <f t="shared" si="5"/>
        <v/>
      </c>
      <c r="L128" s="36"/>
      <c r="M128" s="36"/>
      <c r="N128" s="36"/>
      <c r="O128" s="36"/>
      <c r="P128" s="36"/>
      <c r="Q128" s="36"/>
      <c r="R128" s="38" t="str">
        <f t="shared" si="6"/>
        <v/>
      </c>
      <c r="S128" s="36"/>
      <c r="T128" s="36"/>
      <c r="U128" s="36"/>
      <c r="V128" s="36"/>
      <c r="W128" s="36"/>
      <c r="X128" s="36"/>
      <c r="Y128" s="38" t="str">
        <f t="shared" si="7"/>
        <v/>
      </c>
      <c r="Z128" s="36"/>
      <c r="AA128" s="36"/>
      <c r="AB128" s="36"/>
      <c r="AC128" s="36"/>
      <c r="AD128" s="36"/>
      <c r="AE128" s="36"/>
      <c r="AF128" s="58" t="str">
        <f t="shared" si="8"/>
        <v/>
      </c>
      <c r="AG128" s="42">
        <f t="shared" si="9"/>
        <v>1</v>
      </c>
      <c r="AH128" s="42" t="s">
        <v>66</v>
      </c>
      <c r="AI128" s="42" t="s">
        <v>472</v>
      </c>
    </row>
    <row r="129" spans="1:35" ht="90.6" customHeight="1" x14ac:dyDescent="0.3">
      <c r="A129" s="59" t="s">
        <v>32</v>
      </c>
      <c r="B129" s="59" t="s">
        <v>29</v>
      </c>
      <c r="C129" s="60" t="str">
        <f>'[9]BD Plan'!$B$3</f>
        <v>Córdoba</v>
      </c>
      <c r="D129" s="60" t="s">
        <v>33</v>
      </c>
      <c r="E129" s="60"/>
      <c r="F129" s="60"/>
      <c r="G129" s="60"/>
      <c r="H129" s="60"/>
      <c r="I129" s="60"/>
      <c r="J129" s="60"/>
      <c r="K129" s="61" t="str">
        <f t="shared" si="5"/>
        <v/>
      </c>
      <c r="L129" s="60" t="s">
        <v>34</v>
      </c>
      <c r="M129" s="60">
        <v>3</v>
      </c>
      <c r="N129" s="60">
        <v>3</v>
      </c>
      <c r="O129" s="60" t="s">
        <v>622</v>
      </c>
      <c r="P129" s="60" t="s">
        <v>6</v>
      </c>
      <c r="Q129" s="60" t="s">
        <v>1256</v>
      </c>
      <c r="R129" s="61">
        <f t="shared" si="6"/>
        <v>1</v>
      </c>
      <c r="S129" s="60"/>
      <c r="T129" s="60"/>
      <c r="U129" s="60"/>
      <c r="V129" s="60"/>
      <c r="W129" s="60"/>
      <c r="X129" s="60"/>
      <c r="Y129" s="61" t="str">
        <f t="shared" si="7"/>
        <v/>
      </c>
      <c r="Z129" s="60"/>
      <c r="AA129" s="60"/>
      <c r="AB129" s="60"/>
      <c r="AC129" s="60"/>
      <c r="AD129" s="60"/>
      <c r="AE129" s="60"/>
      <c r="AF129" s="58" t="str">
        <f t="shared" si="8"/>
        <v/>
      </c>
      <c r="AG129" s="42">
        <f t="shared" si="9"/>
        <v>1</v>
      </c>
      <c r="AH129" s="42" t="s">
        <v>326</v>
      </c>
      <c r="AI129" s="42" t="s">
        <v>475</v>
      </c>
    </row>
    <row r="130" spans="1:35" ht="90.6" customHeight="1" x14ac:dyDescent="0.3">
      <c r="A130" s="37" t="s">
        <v>35</v>
      </c>
      <c r="B130" s="37" t="s">
        <v>29</v>
      </c>
      <c r="C130" s="36" t="str">
        <f>'[9]BD Plan'!$B$3</f>
        <v>Córdoba</v>
      </c>
      <c r="D130" s="36" t="s">
        <v>36</v>
      </c>
      <c r="E130" s="36"/>
      <c r="F130" s="36"/>
      <c r="G130" s="36"/>
      <c r="H130" s="36"/>
      <c r="I130" s="36"/>
      <c r="J130" s="36"/>
      <c r="K130" s="38" t="str">
        <f t="shared" ref="K130:K193" si="10">IFERROR(IF(F130=0,"",IF((G130/F130)&gt;1,1,(G130/F130))),"")</f>
        <v/>
      </c>
      <c r="L130" s="36" t="s">
        <v>37</v>
      </c>
      <c r="M130" s="36">
        <v>0</v>
      </c>
      <c r="N130" s="36">
        <v>0</v>
      </c>
      <c r="O130" s="36" t="s">
        <v>623</v>
      </c>
      <c r="P130" s="36" t="s">
        <v>8</v>
      </c>
      <c r="Q130" s="36" t="s">
        <v>1257</v>
      </c>
      <c r="R130" s="38" t="str">
        <f t="shared" ref="R130:R193" si="11">IFERROR(IF(M130=0,"",IF((N130/M130)&gt;1,1,(N130/M130))),"")</f>
        <v/>
      </c>
      <c r="S130" s="36"/>
      <c r="T130" s="36"/>
      <c r="U130" s="36"/>
      <c r="V130" s="36"/>
      <c r="W130" s="36"/>
      <c r="X130" s="36"/>
      <c r="Y130" s="38" t="str">
        <f t="shared" ref="Y130:Y193" si="12">IFERROR(IF(T130=0,"",IF((U130/T130)&gt;1,1,(U130/T130))),"")</f>
        <v/>
      </c>
      <c r="Z130" s="36"/>
      <c r="AA130" s="36"/>
      <c r="AB130" s="36"/>
      <c r="AC130" s="36"/>
      <c r="AD130" s="36"/>
      <c r="AE130" s="36"/>
      <c r="AF130" s="58" t="str">
        <f t="shared" ref="AF130:AF193" si="13">IFERROR(IF(AA130=0,"",IF((AB130/AA130)&gt;1,1,(AB130/AA130))),"")</f>
        <v/>
      </c>
      <c r="AG130" s="42">
        <f t="shared" ref="AG130:AG193" si="14">IF(E130&lt;&gt;"",1,0)+IF(L130&lt;&gt;"",1,0)+IF(S130&lt;&gt;"",1,0)+IF(Z130&lt;&gt;"",1,0)</f>
        <v>1</v>
      </c>
      <c r="AH130" s="42" t="s">
        <v>330</v>
      </c>
      <c r="AI130" s="42" t="s">
        <v>477</v>
      </c>
    </row>
    <row r="131" spans="1:35" ht="90.6" customHeight="1" x14ac:dyDescent="0.3">
      <c r="A131" s="59" t="s">
        <v>207</v>
      </c>
      <c r="B131" s="59" t="s">
        <v>204</v>
      </c>
      <c r="C131" s="60" t="str">
        <f>'[9]BD Plan'!$B$3</f>
        <v>Córdoba</v>
      </c>
      <c r="D131" s="60" t="s">
        <v>208</v>
      </c>
      <c r="E131" s="60" t="s">
        <v>209</v>
      </c>
      <c r="F131" s="60">
        <v>3</v>
      </c>
      <c r="G131" s="60">
        <v>3</v>
      </c>
      <c r="H131" s="60" t="s">
        <v>624</v>
      </c>
      <c r="I131" s="60" t="s">
        <v>6</v>
      </c>
      <c r="J131" s="60" t="s">
        <v>1258</v>
      </c>
      <c r="K131" s="61">
        <f t="shared" si="10"/>
        <v>1</v>
      </c>
      <c r="L131" s="60" t="s">
        <v>210</v>
      </c>
      <c r="M131" s="60">
        <v>3</v>
      </c>
      <c r="N131" s="60">
        <v>3</v>
      </c>
      <c r="O131" s="60" t="s">
        <v>625</v>
      </c>
      <c r="P131" s="60" t="s">
        <v>6</v>
      </c>
      <c r="Q131" s="60" t="s">
        <v>1259</v>
      </c>
      <c r="R131" s="61">
        <f t="shared" si="11"/>
        <v>1</v>
      </c>
      <c r="S131" s="60"/>
      <c r="T131" s="60"/>
      <c r="U131" s="60"/>
      <c r="V131" s="60"/>
      <c r="W131" s="60"/>
      <c r="X131" s="60"/>
      <c r="Y131" s="61" t="str">
        <f t="shared" si="12"/>
        <v/>
      </c>
      <c r="Z131" s="60"/>
      <c r="AA131" s="60"/>
      <c r="AB131" s="60"/>
      <c r="AC131" s="60"/>
      <c r="AD131" s="60"/>
      <c r="AE131" s="60"/>
      <c r="AF131" s="58" t="str">
        <f t="shared" si="13"/>
        <v/>
      </c>
      <c r="AG131" s="42">
        <f t="shared" si="14"/>
        <v>2</v>
      </c>
      <c r="AH131" s="42" t="s">
        <v>207</v>
      </c>
      <c r="AI131" s="42" t="s">
        <v>205</v>
      </c>
    </row>
    <row r="132" spans="1:35" ht="90.6" customHeight="1" x14ac:dyDescent="0.3">
      <c r="A132" s="37" t="s">
        <v>213</v>
      </c>
      <c r="B132" s="37" t="s">
        <v>204</v>
      </c>
      <c r="C132" s="36" t="str">
        <f>'[9]BD Plan'!$B$3</f>
        <v>Córdoba</v>
      </c>
      <c r="D132" s="36" t="s">
        <v>214</v>
      </c>
      <c r="E132" s="36" t="s">
        <v>215</v>
      </c>
      <c r="F132" s="36">
        <v>3</v>
      </c>
      <c r="G132" s="36">
        <v>3</v>
      </c>
      <c r="H132" s="36" t="s">
        <v>626</v>
      </c>
      <c r="I132" s="36" t="s">
        <v>6</v>
      </c>
      <c r="J132" s="36" t="s">
        <v>1260</v>
      </c>
      <c r="K132" s="38">
        <f t="shared" si="10"/>
        <v>1</v>
      </c>
      <c r="L132" s="36"/>
      <c r="M132" s="36"/>
      <c r="N132" s="36"/>
      <c r="O132" s="36"/>
      <c r="P132" s="36"/>
      <c r="Q132" s="36"/>
      <c r="R132" s="38" t="str">
        <f t="shared" si="11"/>
        <v/>
      </c>
      <c r="S132" s="36"/>
      <c r="T132" s="36"/>
      <c r="U132" s="36"/>
      <c r="V132" s="36"/>
      <c r="W132" s="36"/>
      <c r="X132" s="36"/>
      <c r="Y132" s="38" t="str">
        <f t="shared" si="12"/>
        <v/>
      </c>
      <c r="Z132" s="36"/>
      <c r="AA132" s="36"/>
      <c r="AB132" s="36"/>
      <c r="AC132" s="36"/>
      <c r="AD132" s="36"/>
      <c r="AE132" s="36"/>
      <c r="AF132" s="58" t="str">
        <f t="shared" si="13"/>
        <v/>
      </c>
      <c r="AG132" s="42">
        <f t="shared" si="14"/>
        <v>1</v>
      </c>
      <c r="AH132" s="42" t="s">
        <v>481</v>
      </c>
      <c r="AI132" s="42" t="s">
        <v>206</v>
      </c>
    </row>
    <row r="133" spans="1:35" ht="90.6" customHeight="1" x14ac:dyDescent="0.3">
      <c r="A133" s="59" t="s">
        <v>148</v>
      </c>
      <c r="B133" s="59" t="s">
        <v>145</v>
      </c>
      <c r="C133" s="60" t="str">
        <f>'[9]BD Plan'!$B$3</f>
        <v>Córdoba</v>
      </c>
      <c r="D133" s="60" t="s">
        <v>149</v>
      </c>
      <c r="E133" s="60" t="s">
        <v>150</v>
      </c>
      <c r="F133" s="60">
        <v>3</v>
      </c>
      <c r="G133" s="60"/>
      <c r="H133" s="60" t="s">
        <v>627</v>
      </c>
      <c r="I133" s="60" t="s">
        <v>6</v>
      </c>
      <c r="J133" s="60" t="s">
        <v>1261</v>
      </c>
      <c r="K133" s="61">
        <f t="shared" si="10"/>
        <v>0</v>
      </c>
      <c r="L133" s="60"/>
      <c r="M133" s="60"/>
      <c r="N133" s="60"/>
      <c r="O133" s="60"/>
      <c r="P133" s="60"/>
      <c r="Q133" s="60"/>
      <c r="R133" s="61" t="str">
        <f t="shared" si="11"/>
        <v/>
      </c>
      <c r="S133" s="60"/>
      <c r="T133" s="60"/>
      <c r="U133" s="60"/>
      <c r="V133" s="60"/>
      <c r="W133" s="60"/>
      <c r="X133" s="60"/>
      <c r="Y133" s="61" t="str">
        <f t="shared" si="12"/>
        <v/>
      </c>
      <c r="Z133" s="60"/>
      <c r="AA133" s="60"/>
      <c r="AB133" s="60"/>
      <c r="AC133" s="60"/>
      <c r="AD133" s="60"/>
      <c r="AE133" s="60"/>
      <c r="AF133" s="58" t="str">
        <f t="shared" si="13"/>
        <v/>
      </c>
      <c r="AG133" s="42">
        <f t="shared" si="14"/>
        <v>1</v>
      </c>
      <c r="AH133" s="42" t="s">
        <v>399</v>
      </c>
      <c r="AI133" s="42" t="s">
        <v>483</v>
      </c>
    </row>
    <row r="134" spans="1:35" ht="90.6" customHeight="1" x14ac:dyDescent="0.3">
      <c r="A134" s="37" t="s">
        <v>153</v>
      </c>
      <c r="B134" s="37" t="s">
        <v>145</v>
      </c>
      <c r="C134" s="36" t="str">
        <f>'[9]BD Plan'!$B$3</f>
        <v>Córdoba</v>
      </c>
      <c r="D134" s="36" t="s">
        <v>154</v>
      </c>
      <c r="E134" s="36"/>
      <c r="F134" s="36"/>
      <c r="G134" s="36"/>
      <c r="H134" s="36"/>
      <c r="I134" s="36"/>
      <c r="J134" s="36"/>
      <c r="K134" s="38" t="str">
        <f t="shared" si="10"/>
        <v/>
      </c>
      <c r="L134" s="36" t="s">
        <v>155</v>
      </c>
      <c r="M134" s="36">
        <v>0</v>
      </c>
      <c r="N134" s="36">
        <v>0</v>
      </c>
      <c r="O134" s="36" t="s">
        <v>628</v>
      </c>
      <c r="P134" s="36" t="s">
        <v>8</v>
      </c>
      <c r="Q134" s="36" t="s">
        <v>1262</v>
      </c>
      <c r="R134" s="38" t="str">
        <f t="shared" si="11"/>
        <v/>
      </c>
      <c r="S134" s="36"/>
      <c r="T134" s="36"/>
      <c r="U134" s="36"/>
      <c r="V134" s="36"/>
      <c r="W134" s="36"/>
      <c r="X134" s="36"/>
      <c r="Y134" s="38" t="str">
        <f t="shared" si="12"/>
        <v/>
      </c>
      <c r="Z134" s="36"/>
      <c r="AA134" s="36"/>
      <c r="AB134" s="36"/>
      <c r="AC134" s="36"/>
      <c r="AD134" s="36"/>
      <c r="AE134" s="36"/>
      <c r="AF134" s="58" t="str">
        <f t="shared" si="13"/>
        <v/>
      </c>
      <c r="AG134" s="42">
        <f t="shared" si="14"/>
        <v>1</v>
      </c>
      <c r="AH134" s="42" t="s">
        <v>404</v>
      </c>
      <c r="AI134" s="42" t="s">
        <v>483</v>
      </c>
    </row>
    <row r="135" spans="1:35" ht="90.6" customHeight="1" x14ac:dyDescent="0.3">
      <c r="A135" s="59" t="s">
        <v>218</v>
      </c>
      <c r="B135" s="59" t="s">
        <v>216</v>
      </c>
      <c r="C135" s="60" t="str">
        <f>'[9]BD Plan'!$B$3</f>
        <v>Córdoba</v>
      </c>
      <c r="D135" s="60" t="s">
        <v>219</v>
      </c>
      <c r="E135" s="60" t="s">
        <v>220</v>
      </c>
      <c r="F135" s="60">
        <v>12</v>
      </c>
      <c r="G135" s="60">
        <v>12</v>
      </c>
      <c r="H135" s="60" t="s">
        <v>629</v>
      </c>
      <c r="I135" s="60" t="s">
        <v>6</v>
      </c>
      <c r="J135" s="60" t="s">
        <v>1263</v>
      </c>
      <c r="K135" s="61">
        <f t="shared" si="10"/>
        <v>1</v>
      </c>
      <c r="L135" s="60" t="s">
        <v>221</v>
      </c>
      <c r="M135" s="60">
        <v>0</v>
      </c>
      <c r="N135" s="60">
        <v>0</v>
      </c>
      <c r="O135" s="60" t="s">
        <v>630</v>
      </c>
      <c r="P135" s="60" t="s">
        <v>6</v>
      </c>
      <c r="Q135" s="60" t="s">
        <v>1264</v>
      </c>
      <c r="R135" s="61" t="str">
        <f t="shared" si="11"/>
        <v/>
      </c>
      <c r="S135" s="60" t="s">
        <v>222</v>
      </c>
      <c r="T135" s="60">
        <v>0</v>
      </c>
      <c r="U135" s="60">
        <v>0</v>
      </c>
      <c r="V135" s="60" t="s">
        <v>631</v>
      </c>
      <c r="W135" s="60" t="s">
        <v>8</v>
      </c>
      <c r="X135" s="60" t="s">
        <v>1265</v>
      </c>
      <c r="Y135" s="61" t="str">
        <f t="shared" si="12"/>
        <v/>
      </c>
      <c r="Z135" s="60"/>
      <c r="AA135" s="60"/>
      <c r="AB135" s="60"/>
      <c r="AC135" s="60"/>
      <c r="AD135" s="60"/>
      <c r="AE135" s="60"/>
      <c r="AF135" s="58" t="str">
        <f t="shared" si="13"/>
        <v/>
      </c>
      <c r="AG135" s="42">
        <f t="shared" si="14"/>
        <v>3</v>
      </c>
      <c r="AH135" s="42" t="s">
        <v>436</v>
      </c>
      <c r="AI135" s="42" t="s">
        <v>217</v>
      </c>
    </row>
    <row r="136" spans="1:35" ht="90.6" customHeight="1" x14ac:dyDescent="0.3">
      <c r="A136" s="37" t="s">
        <v>223</v>
      </c>
      <c r="B136" s="37" t="s">
        <v>216</v>
      </c>
      <c r="C136" s="36" t="str">
        <f>'[9]BD Plan'!$B$3</f>
        <v>Córdoba</v>
      </c>
      <c r="D136" s="36" t="s">
        <v>224</v>
      </c>
      <c r="E136" s="36" t="s">
        <v>220</v>
      </c>
      <c r="F136" s="36">
        <v>12</v>
      </c>
      <c r="G136" s="36">
        <v>12</v>
      </c>
      <c r="H136" s="36" t="s">
        <v>629</v>
      </c>
      <c r="I136" s="36" t="s">
        <v>6</v>
      </c>
      <c r="J136" s="36" t="s">
        <v>1266</v>
      </c>
      <c r="K136" s="38">
        <f t="shared" si="10"/>
        <v>1</v>
      </c>
      <c r="L136" s="36"/>
      <c r="M136" s="36"/>
      <c r="N136" s="36"/>
      <c r="O136" s="36"/>
      <c r="P136" s="36"/>
      <c r="Q136" s="36"/>
      <c r="R136" s="38" t="str">
        <f t="shared" si="11"/>
        <v/>
      </c>
      <c r="S136" s="36" t="s">
        <v>222</v>
      </c>
      <c r="T136" s="36">
        <v>0</v>
      </c>
      <c r="U136" s="36">
        <v>0</v>
      </c>
      <c r="V136" s="36" t="s">
        <v>631</v>
      </c>
      <c r="W136" s="36" t="s">
        <v>8</v>
      </c>
      <c r="X136" s="36" t="s">
        <v>1267</v>
      </c>
      <c r="Y136" s="38" t="str">
        <f t="shared" si="12"/>
        <v/>
      </c>
      <c r="Z136" s="36"/>
      <c r="AA136" s="36"/>
      <c r="AB136" s="36"/>
      <c r="AC136" s="36"/>
      <c r="AD136" s="36"/>
      <c r="AE136" s="36"/>
      <c r="AF136" s="58" t="str">
        <f t="shared" si="13"/>
        <v/>
      </c>
      <c r="AG136" s="42">
        <f t="shared" si="14"/>
        <v>2</v>
      </c>
      <c r="AH136" s="42" t="s">
        <v>441</v>
      </c>
      <c r="AI136" s="42" t="s">
        <v>217</v>
      </c>
    </row>
    <row r="137" spans="1:35" ht="90.6" customHeight="1" x14ac:dyDescent="0.3">
      <c r="A137" s="59" t="s">
        <v>26</v>
      </c>
      <c r="B137" s="59" t="s">
        <v>4</v>
      </c>
      <c r="C137" s="60" t="str">
        <f>'[10]BD Plan'!$B$3</f>
        <v>Cundinamarca</v>
      </c>
      <c r="D137" s="60" t="s">
        <v>27</v>
      </c>
      <c r="E137" s="60"/>
      <c r="F137" s="60"/>
      <c r="G137" s="60"/>
      <c r="H137" s="60"/>
      <c r="I137" s="60"/>
      <c r="J137" s="60"/>
      <c r="K137" s="61" t="str">
        <f t="shared" si="10"/>
        <v/>
      </c>
      <c r="L137" s="60"/>
      <c r="M137" s="60"/>
      <c r="N137" s="60"/>
      <c r="O137" s="60"/>
      <c r="P137" s="60"/>
      <c r="Q137" s="60"/>
      <c r="R137" s="61" t="str">
        <f t="shared" si="11"/>
        <v/>
      </c>
      <c r="S137" s="60" t="s">
        <v>28</v>
      </c>
      <c r="T137" s="60">
        <v>1</v>
      </c>
      <c r="U137" s="60">
        <v>1</v>
      </c>
      <c r="V137" s="60" t="s">
        <v>632</v>
      </c>
      <c r="W137" s="60" t="s">
        <v>6</v>
      </c>
      <c r="X137" s="60" t="s">
        <v>1268</v>
      </c>
      <c r="Y137" s="61">
        <f t="shared" si="12"/>
        <v>1</v>
      </c>
      <c r="Z137" s="60"/>
      <c r="AA137" s="60"/>
      <c r="AB137" s="60"/>
      <c r="AC137" s="60"/>
      <c r="AD137" s="60"/>
      <c r="AE137" s="60"/>
      <c r="AF137" s="58" t="str">
        <f t="shared" si="13"/>
        <v/>
      </c>
      <c r="AG137" s="42">
        <f t="shared" si="14"/>
        <v>1</v>
      </c>
      <c r="AH137" s="42" t="s">
        <v>321</v>
      </c>
      <c r="AI137" s="42" t="s">
        <v>9</v>
      </c>
    </row>
    <row r="138" spans="1:35" ht="90.6" customHeight="1" x14ac:dyDescent="0.3">
      <c r="A138" s="37" t="s">
        <v>44</v>
      </c>
      <c r="B138" s="37" t="s">
        <v>40</v>
      </c>
      <c r="C138" s="36" t="str">
        <f>'[10]BD Plan'!$B$3</f>
        <v>Cundinamarca</v>
      </c>
      <c r="D138" s="36" t="s">
        <v>45</v>
      </c>
      <c r="E138" s="36" t="s">
        <v>251</v>
      </c>
      <c r="F138" s="36">
        <v>3</v>
      </c>
      <c r="G138" s="36">
        <v>3</v>
      </c>
      <c r="H138" s="36" t="s">
        <v>633</v>
      </c>
      <c r="I138" s="36" t="s">
        <v>6</v>
      </c>
      <c r="J138" s="36" t="s">
        <v>1269</v>
      </c>
      <c r="K138" s="38">
        <f t="shared" si="10"/>
        <v>1</v>
      </c>
      <c r="L138" s="36"/>
      <c r="M138" s="36"/>
      <c r="N138" s="36"/>
      <c r="O138" s="36"/>
      <c r="P138" s="36"/>
      <c r="Q138" s="36"/>
      <c r="R138" s="38" t="str">
        <f t="shared" si="11"/>
        <v/>
      </c>
      <c r="S138" s="36"/>
      <c r="T138" s="36"/>
      <c r="U138" s="36"/>
      <c r="V138" s="36"/>
      <c r="W138" s="36"/>
      <c r="X138" s="36"/>
      <c r="Y138" s="38" t="str">
        <f t="shared" si="12"/>
        <v/>
      </c>
      <c r="Z138" s="36"/>
      <c r="AA138" s="36"/>
      <c r="AB138" s="36"/>
      <c r="AC138" s="36"/>
      <c r="AD138" s="36"/>
      <c r="AE138" s="36"/>
      <c r="AF138" s="58" t="str">
        <f t="shared" si="13"/>
        <v/>
      </c>
      <c r="AG138" s="42">
        <f t="shared" si="14"/>
        <v>1</v>
      </c>
      <c r="AH138" s="42" t="s">
        <v>334</v>
      </c>
      <c r="AI138" s="42" t="s">
        <v>466</v>
      </c>
    </row>
    <row r="139" spans="1:35" ht="90.6" customHeight="1" x14ac:dyDescent="0.3">
      <c r="A139" s="59" t="s">
        <v>47</v>
      </c>
      <c r="B139" s="59" t="s">
        <v>40</v>
      </c>
      <c r="C139" s="60" t="str">
        <f>'[10]BD Plan'!$B$3</f>
        <v>Cundinamarca</v>
      </c>
      <c r="D139" s="60" t="s">
        <v>48</v>
      </c>
      <c r="E139" s="60" t="s">
        <v>252</v>
      </c>
      <c r="F139" s="60">
        <v>6</v>
      </c>
      <c r="G139" s="60">
        <v>6</v>
      </c>
      <c r="H139" s="60" t="s">
        <v>634</v>
      </c>
      <c r="I139" s="60" t="s">
        <v>6</v>
      </c>
      <c r="J139" s="60" t="s">
        <v>1270</v>
      </c>
      <c r="K139" s="61">
        <f t="shared" si="10"/>
        <v>1</v>
      </c>
      <c r="L139" s="60"/>
      <c r="M139" s="60"/>
      <c r="N139" s="60"/>
      <c r="O139" s="60"/>
      <c r="P139" s="60"/>
      <c r="Q139" s="60"/>
      <c r="R139" s="61" t="str">
        <f t="shared" si="11"/>
        <v/>
      </c>
      <c r="S139" s="60"/>
      <c r="T139" s="60"/>
      <c r="U139" s="60"/>
      <c r="V139" s="60"/>
      <c r="W139" s="60"/>
      <c r="X139" s="60"/>
      <c r="Y139" s="61" t="str">
        <f t="shared" si="12"/>
        <v/>
      </c>
      <c r="Z139" s="60"/>
      <c r="AA139" s="60"/>
      <c r="AB139" s="60"/>
      <c r="AC139" s="60"/>
      <c r="AD139" s="60"/>
      <c r="AE139" s="60"/>
      <c r="AF139" s="58" t="str">
        <f t="shared" si="13"/>
        <v/>
      </c>
      <c r="AG139" s="42">
        <f t="shared" si="14"/>
        <v>1</v>
      </c>
      <c r="AH139" s="42" t="s">
        <v>337</v>
      </c>
      <c r="AI139" s="42" t="s">
        <v>468</v>
      </c>
    </row>
    <row r="140" spans="1:35" ht="90.6" customHeight="1" x14ac:dyDescent="0.3">
      <c r="A140" s="37" t="s">
        <v>50</v>
      </c>
      <c r="B140" s="37" t="s">
        <v>40</v>
      </c>
      <c r="C140" s="36" t="str">
        <f>'[10]BD Plan'!$B$3</f>
        <v>Cundinamarca</v>
      </c>
      <c r="D140" s="36" t="s">
        <v>51</v>
      </c>
      <c r="E140" s="36" t="s">
        <v>253</v>
      </c>
      <c r="F140" s="36">
        <v>6</v>
      </c>
      <c r="G140" s="36">
        <v>6</v>
      </c>
      <c r="H140" s="36" t="s">
        <v>635</v>
      </c>
      <c r="I140" s="36" t="s">
        <v>6</v>
      </c>
      <c r="J140" s="36" t="s">
        <v>1271</v>
      </c>
      <c r="K140" s="38">
        <f t="shared" si="10"/>
        <v>1</v>
      </c>
      <c r="L140" s="36"/>
      <c r="M140" s="36"/>
      <c r="N140" s="36"/>
      <c r="O140" s="36"/>
      <c r="P140" s="36"/>
      <c r="Q140" s="36"/>
      <c r="R140" s="38" t="str">
        <f t="shared" si="11"/>
        <v/>
      </c>
      <c r="S140" s="36"/>
      <c r="T140" s="36"/>
      <c r="U140" s="36"/>
      <c r="V140" s="36"/>
      <c r="W140" s="36"/>
      <c r="X140" s="36"/>
      <c r="Y140" s="38" t="str">
        <f t="shared" si="12"/>
        <v/>
      </c>
      <c r="Z140" s="36"/>
      <c r="AA140" s="36"/>
      <c r="AB140" s="36"/>
      <c r="AC140" s="36"/>
      <c r="AD140" s="36"/>
      <c r="AE140" s="36"/>
      <c r="AF140" s="58" t="str">
        <f t="shared" si="13"/>
        <v/>
      </c>
      <c r="AG140" s="42">
        <f t="shared" si="14"/>
        <v>1</v>
      </c>
      <c r="AH140" s="42" t="s">
        <v>339</v>
      </c>
      <c r="AI140" s="42" t="s">
        <v>41</v>
      </c>
    </row>
    <row r="141" spans="1:35" ht="90.6" customHeight="1" x14ac:dyDescent="0.3">
      <c r="A141" s="59" t="s">
        <v>53</v>
      </c>
      <c r="B141" s="59" t="s">
        <v>40</v>
      </c>
      <c r="C141" s="60" t="str">
        <f>'[10]BD Plan'!$B$3</f>
        <v>Cundinamarca</v>
      </c>
      <c r="D141" s="60" t="s">
        <v>54</v>
      </c>
      <c r="E141" s="60" t="s">
        <v>254</v>
      </c>
      <c r="F141" s="60">
        <v>3</v>
      </c>
      <c r="G141" s="60">
        <v>3</v>
      </c>
      <c r="H141" s="60" t="s">
        <v>636</v>
      </c>
      <c r="I141" s="60" t="s">
        <v>6</v>
      </c>
      <c r="J141" s="60" t="s">
        <v>1272</v>
      </c>
      <c r="K141" s="61">
        <f t="shared" si="10"/>
        <v>1</v>
      </c>
      <c r="L141" s="60"/>
      <c r="M141" s="60"/>
      <c r="N141" s="60"/>
      <c r="O141" s="60"/>
      <c r="P141" s="60"/>
      <c r="Q141" s="60"/>
      <c r="R141" s="61" t="str">
        <f t="shared" si="11"/>
        <v/>
      </c>
      <c r="S141" s="60"/>
      <c r="T141" s="60"/>
      <c r="U141" s="60"/>
      <c r="V141" s="60"/>
      <c r="W141" s="60"/>
      <c r="X141" s="60"/>
      <c r="Y141" s="61" t="str">
        <f t="shared" si="12"/>
        <v/>
      </c>
      <c r="Z141" s="60"/>
      <c r="AA141" s="60"/>
      <c r="AB141" s="60"/>
      <c r="AC141" s="60"/>
      <c r="AD141" s="60"/>
      <c r="AE141" s="60"/>
      <c r="AF141" s="58" t="str">
        <f t="shared" si="13"/>
        <v/>
      </c>
      <c r="AG141" s="42">
        <f t="shared" si="14"/>
        <v>1</v>
      </c>
      <c r="AH141" s="42" t="s">
        <v>340</v>
      </c>
      <c r="AI141" s="42" t="s">
        <v>466</v>
      </c>
    </row>
    <row r="142" spans="1:35" ht="90.6" customHeight="1" x14ac:dyDescent="0.3">
      <c r="A142" s="37" t="s">
        <v>63</v>
      </c>
      <c r="B142" s="37" t="s">
        <v>62</v>
      </c>
      <c r="C142" s="36" t="str">
        <f>'[10]BD Plan'!$B$3</f>
        <v>Cundinamarca</v>
      </c>
      <c r="D142" s="36" t="s">
        <v>64</v>
      </c>
      <c r="E142" s="36" t="s">
        <v>65</v>
      </c>
      <c r="F142" s="36">
        <v>1</v>
      </c>
      <c r="G142" s="36">
        <v>1</v>
      </c>
      <c r="H142" s="36" t="s">
        <v>637</v>
      </c>
      <c r="I142" s="36" t="s">
        <v>6</v>
      </c>
      <c r="J142" s="36" t="s">
        <v>1273</v>
      </c>
      <c r="K142" s="38">
        <f t="shared" si="10"/>
        <v>1</v>
      </c>
      <c r="L142" s="36"/>
      <c r="M142" s="36"/>
      <c r="N142" s="36"/>
      <c r="O142" s="36"/>
      <c r="P142" s="36"/>
      <c r="Q142" s="36"/>
      <c r="R142" s="38" t="str">
        <f t="shared" si="11"/>
        <v/>
      </c>
      <c r="S142" s="36"/>
      <c r="T142" s="36"/>
      <c r="U142" s="36"/>
      <c r="V142" s="36"/>
      <c r="W142" s="36"/>
      <c r="X142" s="36"/>
      <c r="Y142" s="38" t="str">
        <f t="shared" si="12"/>
        <v/>
      </c>
      <c r="Z142" s="36"/>
      <c r="AA142" s="36"/>
      <c r="AB142" s="36"/>
      <c r="AC142" s="36"/>
      <c r="AD142" s="36"/>
      <c r="AE142" s="36"/>
      <c r="AF142" s="58" t="str">
        <f t="shared" si="13"/>
        <v/>
      </c>
      <c r="AG142" s="42">
        <f t="shared" si="14"/>
        <v>1</v>
      </c>
      <c r="AH142" s="42" t="s">
        <v>63</v>
      </c>
      <c r="AI142" s="42" t="s">
        <v>472</v>
      </c>
    </row>
    <row r="143" spans="1:35" ht="90.6" customHeight="1" x14ac:dyDescent="0.3">
      <c r="A143" s="59" t="s">
        <v>66</v>
      </c>
      <c r="B143" s="59" t="s">
        <v>62</v>
      </c>
      <c r="C143" s="60" t="str">
        <f>'[10]BD Plan'!$B$3</f>
        <v>Cundinamarca</v>
      </c>
      <c r="D143" s="60" t="s">
        <v>67</v>
      </c>
      <c r="E143" s="60" t="s">
        <v>68</v>
      </c>
      <c r="F143" s="60">
        <v>0</v>
      </c>
      <c r="G143" s="60">
        <v>0</v>
      </c>
      <c r="H143" s="60" t="s">
        <v>638</v>
      </c>
      <c r="I143" s="60" t="s">
        <v>6</v>
      </c>
      <c r="J143" s="60" t="s">
        <v>1274</v>
      </c>
      <c r="K143" s="61" t="str">
        <f t="shared" si="10"/>
        <v/>
      </c>
      <c r="L143" s="60"/>
      <c r="M143" s="60"/>
      <c r="N143" s="60"/>
      <c r="O143" s="60"/>
      <c r="P143" s="60"/>
      <c r="Q143" s="60"/>
      <c r="R143" s="61" t="str">
        <f t="shared" si="11"/>
        <v/>
      </c>
      <c r="S143" s="60"/>
      <c r="T143" s="60"/>
      <c r="U143" s="60"/>
      <c r="V143" s="60"/>
      <c r="W143" s="60"/>
      <c r="X143" s="60"/>
      <c r="Y143" s="61" t="str">
        <f t="shared" si="12"/>
        <v/>
      </c>
      <c r="Z143" s="60"/>
      <c r="AA143" s="60"/>
      <c r="AB143" s="60"/>
      <c r="AC143" s="60"/>
      <c r="AD143" s="60"/>
      <c r="AE143" s="60"/>
      <c r="AF143" s="58" t="str">
        <f t="shared" si="13"/>
        <v/>
      </c>
      <c r="AG143" s="42">
        <f t="shared" si="14"/>
        <v>1</v>
      </c>
      <c r="AH143" s="42" t="s">
        <v>66</v>
      </c>
      <c r="AI143" s="42" t="s">
        <v>472</v>
      </c>
    </row>
    <row r="144" spans="1:35" ht="90.6" customHeight="1" x14ac:dyDescent="0.3">
      <c r="A144" s="37" t="s">
        <v>32</v>
      </c>
      <c r="B144" s="37" t="s">
        <v>29</v>
      </c>
      <c r="C144" s="36" t="str">
        <f>'[10]BD Plan'!$B$3</f>
        <v>Cundinamarca</v>
      </c>
      <c r="D144" s="36" t="s">
        <v>33</v>
      </c>
      <c r="E144" s="36"/>
      <c r="F144" s="36"/>
      <c r="G144" s="36"/>
      <c r="H144" s="36"/>
      <c r="I144" s="36"/>
      <c r="J144" s="36"/>
      <c r="K144" s="38" t="str">
        <f t="shared" si="10"/>
        <v/>
      </c>
      <c r="L144" s="36" t="s">
        <v>34</v>
      </c>
      <c r="M144" s="36">
        <v>1</v>
      </c>
      <c r="N144" s="36">
        <v>1</v>
      </c>
      <c r="O144" s="36" t="s">
        <v>639</v>
      </c>
      <c r="P144" s="36" t="s">
        <v>6</v>
      </c>
      <c r="Q144" s="36" t="s">
        <v>1275</v>
      </c>
      <c r="R144" s="38">
        <f t="shared" si="11"/>
        <v>1</v>
      </c>
      <c r="S144" s="36"/>
      <c r="T144" s="36"/>
      <c r="U144" s="36"/>
      <c r="V144" s="36"/>
      <c r="W144" s="36"/>
      <c r="X144" s="36"/>
      <c r="Y144" s="38" t="str">
        <f t="shared" si="12"/>
        <v/>
      </c>
      <c r="Z144" s="36"/>
      <c r="AA144" s="36"/>
      <c r="AB144" s="36"/>
      <c r="AC144" s="36"/>
      <c r="AD144" s="36"/>
      <c r="AE144" s="36"/>
      <c r="AF144" s="58" t="str">
        <f t="shared" si="13"/>
        <v/>
      </c>
      <c r="AG144" s="42">
        <f t="shared" si="14"/>
        <v>1</v>
      </c>
      <c r="AH144" s="42" t="s">
        <v>326</v>
      </c>
      <c r="AI144" s="42" t="s">
        <v>475</v>
      </c>
    </row>
    <row r="145" spans="1:35" ht="90.6" customHeight="1" x14ac:dyDescent="0.3">
      <c r="A145" s="59" t="s">
        <v>35</v>
      </c>
      <c r="B145" s="59" t="s">
        <v>29</v>
      </c>
      <c r="C145" s="60" t="str">
        <f>'[10]BD Plan'!$B$3</f>
        <v>Cundinamarca</v>
      </c>
      <c r="D145" s="60" t="s">
        <v>36</v>
      </c>
      <c r="E145" s="60"/>
      <c r="F145" s="60"/>
      <c r="G145" s="60"/>
      <c r="H145" s="60"/>
      <c r="I145" s="60"/>
      <c r="J145" s="60"/>
      <c r="K145" s="61" t="str">
        <f t="shared" si="10"/>
        <v/>
      </c>
      <c r="L145" s="60" t="s">
        <v>37</v>
      </c>
      <c r="M145" s="60">
        <v>0</v>
      </c>
      <c r="N145" s="60">
        <v>0</v>
      </c>
      <c r="O145" s="60" t="s">
        <v>640</v>
      </c>
      <c r="P145" s="60" t="s">
        <v>6</v>
      </c>
      <c r="Q145" s="60" t="s">
        <v>641</v>
      </c>
      <c r="R145" s="61" t="str">
        <f t="shared" si="11"/>
        <v/>
      </c>
      <c r="S145" s="60"/>
      <c r="T145" s="60"/>
      <c r="U145" s="60"/>
      <c r="V145" s="60"/>
      <c r="W145" s="60"/>
      <c r="X145" s="60"/>
      <c r="Y145" s="61" t="str">
        <f t="shared" si="12"/>
        <v/>
      </c>
      <c r="Z145" s="60"/>
      <c r="AA145" s="60"/>
      <c r="AB145" s="60"/>
      <c r="AC145" s="60"/>
      <c r="AD145" s="60"/>
      <c r="AE145" s="60"/>
      <c r="AF145" s="58" t="str">
        <f t="shared" si="13"/>
        <v/>
      </c>
      <c r="AG145" s="42">
        <f t="shared" si="14"/>
        <v>1</v>
      </c>
      <c r="AH145" s="42" t="s">
        <v>330</v>
      </c>
      <c r="AI145" s="42" t="s">
        <v>477</v>
      </c>
    </row>
    <row r="146" spans="1:35" ht="90.6" customHeight="1" x14ac:dyDescent="0.3">
      <c r="A146" s="37" t="s">
        <v>207</v>
      </c>
      <c r="B146" s="37" t="s">
        <v>204</v>
      </c>
      <c r="C146" s="36" t="str">
        <f>'[10]BD Plan'!$B$3</f>
        <v>Cundinamarca</v>
      </c>
      <c r="D146" s="36" t="s">
        <v>208</v>
      </c>
      <c r="E146" s="36" t="s">
        <v>209</v>
      </c>
      <c r="F146" s="36">
        <v>1</v>
      </c>
      <c r="G146" s="36">
        <v>1</v>
      </c>
      <c r="H146" s="36" t="s">
        <v>642</v>
      </c>
      <c r="I146" s="36" t="s">
        <v>6</v>
      </c>
      <c r="J146" s="36" t="s">
        <v>1276</v>
      </c>
      <c r="K146" s="38">
        <f t="shared" si="10"/>
        <v>1</v>
      </c>
      <c r="L146" s="36" t="s">
        <v>210</v>
      </c>
      <c r="M146" s="36">
        <v>1</v>
      </c>
      <c r="N146" s="36">
        <v>1</v>
      </c>
      <c r="O146" s="36" t="s">
        <v>643</v>
      </c>
      <c r="P146" s="36" t="s">
        <v>6</v>
      </c>
      <c r="Q146" s="36" t="s">
        <v>1277</v>
      </c>
      <c r="R146" s="38">
        <f t="shared" si="11"/>
        <v>1</v>
      </c>
      <c r="S146" s="36"/>
      <c r="T146" s="36"/>
      <c r="U146" s="36"/>
      <c r="V146" s="36"/>
      <c r="W146" s="36"/>
      <c r="X146" s="36"/>
      <c r="Y146" s="38" t="str">
        <f t="shared" si="12"/>
        <v/>
      </c>
      <c r="Z146" s="36"/>
      <c r="AA146" s="36"/>
      <c r="AB146" s="36"/>
      <c r="AC146" s="36"/>
      <c r="AD146" s="36"/>
      <c r="AE146" s="36"/>
      <c r="AF146" s="58" t="str">
        <f t="shared" si="13"/>
        <v/>
      </c>
      <c r="AG146" s="42">
        <f t="shared" si="14"/>
        <v>2</v>
      </c>
      <c r="AH146" s="42" t="s">
        <v>207</v>
      </c>
      <c r="AI146" s="42" t="s">
        <v>205</v>
      </c>
    </row>
    <row r="147" spans="1:35" ht="90.6" customHeight="1" x14ac:dyDescent="0.3">
      <c r="A147" s="59" t="s">
        <v>213</v>
      </c>
      <c r="B147" s="59" t="s">
        <v>204</v>
      </c>
      <c r="C147" s="60" t="str">
        <f>'[10]BD Plan'!$B$3</f>
        <v>Cundinamarca</v>
      </c>
      <c r="D147" s="60" t="s">
        <v>214</v>
      </c>
      <c r="E147" s="60" t="s">
        <v>215</v>
      </c>
      <c r="F147" s="60">
        <v>3</v>
      </c>
      <c r="G147" s="60">
        <v>3</v>
      </c>
      <c r="H147" s="60" t="s">
        <v>644</v>
      </c>
      <c r="I147" s="60" t="s">
        <v>6</v>
      </c>
      <c r="J147" s="60" t="s">
        <v>1278</v>
      </c>
      <c r="K147" s="61">
        <f t="shared" si="10"/>
        <v>1</v>
      </c>
      <c r="L147" s="60"/>
      <c r="M147" s="60"/>
      <c r="N147" s="60"/>
      <c r="O147" s="60"/>
      <c r="P147" s="60"/>
      <c r="Q147" s="60"/>
      <c r="R147" s="61" t="str">
        <f t="shared" si="11"/>
        <v/>
      </c>
      <c r="S147" s="60"/>
      <c r="T147" s="60"/>
      <c r="U147" s="60"/>
      <c r="V147" s="60"/>
      <c r="W147" s="60"/>
      <c r="X147" s="60"/>
      <c r="Y147" s="61" t="str">
        <f t="shared" si="12"/>
        <v/>
      </c>
      <c r="Z147" s="60"/>
      <c r="AA147" s="60"/>
      <c r="AB147" s="60"/>
      <c r="AC147" s="60"/>
      <c r="AD147" s="60"/>
      <c r="AE147" s="60"/>
      <c r="AF147" s="58" t="str">
        <f t="shared" si="13"/>
        <v/>
      </c>
      <c r="AG147" s="42">
        <f t="shared" si="14"/>
        <v>1</v>
      </c>
      <c r="AH147" s="42" t="s">
        <v>481</v>
      </c>
      <c r="AI147" s="42" t="s">
        <v>206</v>
      </c>
    </row>
    <row r="148" spans="1:35" ht="90.6" customHeight="1" x14ac:dyDescent="0.3">
      <c r="A148" s="37" t="s">
        <v>148</v>
      </c>
      <c r="B148" s="37" t="s">
        <v>145</v>
      </c>
      <c r="C148" s="36" t="str">
        <f>'[10]BD Plan'!$B$3</f>
        <v>Cundinamarca</v>
      </c>
      <c r="D148" s="36" t="s">
        <v>149</v>
      </c>
      <c r="E148" s="36" t="s">
        <v>150</v>
      </c>
      <c r="F148" s="36">
        <v>3</v>
      </c>
      <c r="G148" s="36">
        <v>3</v>
      </c>
      <c r="H148" s="36" t="s">
        <v>645</v>
      </c>
      <c r="I148" s="36" t="s">
        <v>6</v>
      </c>
      <c r="J148" s="36" t="s">
        <v>1279</v>
      </c>
      <c r="K148" s="38">
        <f t="shared" si="10"/>
        <v>1</v>
      </c>
      <c r="L148" s="36"/>
      <c r="M148" s="36"/>
      <c r="N148" s="36"/>
      <c r="O148" s="36"/>
      <c r="P148" s="36"/>
      <c r="Q148" s="36"/>
      <c r="R148" s="38" t="str">
        <f t="shared" si="11"/>
        <v/>
      </c>
      <c r="S148" s="36"/>
      <c r="T148" s="36"/>
      <c r="U148" s="36"/>
      <c r="V148" s="36"/>
      <c r="W148" s="36"/>
      <c r="X148" s="36"/>
      <c r="Y148" s="38" t="str">
        <f t="shared" si="12"/>
        <v/>
      </c>
      <c r="Z148" s="36"/>
      <c r="AA148" s="36"/>
      <c r="AB148" s="36"/>
      <c r="AC148" s="36"/>
      <c r="AD148" s="36"/>
      <c r="AE148" s="36"/>
      <c r="AF148" s="58" t="str">
        <f t="shared" si="13"/>
        <v/>
      </c>
      <c r="AG148" s="42">
        <f t="shared" si="14"/>
        <v>1</v>
      </c>
      <c r="AH148" s="42" t="s">
        <v>399</v>
      </c>
      <c r="AI148" s="42" t="s">
        <v>483</v>
      </c>
    </row>
    <row r="149" spans="1:35" ht="90.6" customHeight="1" x14ac:dyDescent="0.3">
      <c r="A149" s="59" t="s">
        <v>153</v>
      </c>
      <c r="B149" s="59" t="s">
        <v>145</v>
      </c>
      <c r="C149" s="60" t="str">
        <f>'[10]BD Plan'!$B$3</f>
        <v>Cundinamarca</v>
      </c>
      <c r="D149" s="60" t="s">
        <v>154</v>
      </c>
      <c r="E149" s="60"/>
      <c r="F149" s="60"/>
      <c r="G149" s="60"/>
      <c r="H149" s="60"/>
      <c r="I149" s="60"/>
      <c r="J149" s="60"/>
      <c r="K149" s="61" t="str">
        <f t="shared" si="10"/>
        <v/>
      </c>
      <c r="L149" s="60" t="s">
        <v>155</v>
      </c>
      <c r="M149" s="60">
        <v>1</v>
      </c>
      <c r="N149" s="60">
        <v>1</v>
      </c>
      <c r="O149" s="60" t="s">
        <v>646</v>
      </c>
      <c r="P149" s="60" t="s">
        <v>6</v>
      </c>
      <c r="Q149" s="60" t="s">
        <v>647</v>
      </c>
      <c r="R149" s="61">
        <f t="shared" si="11"/>
        <v>1</v>
      </c>
      <c r="S149" s="60"/>
      <c r="T149" s="60"/>
      <c r="U149" s="60"/>
      <c r="V149" s="60"/>
      <c r="W149" s="60"/>
      <c r="X149" s="60"/>
      <c r="Y149" s="61" t="str">
        <f t="shared" si="12"/>
        <v/>
      </c>
      <c r="Z149" s="60"/>
      <c r="AA149" s="60"/>
      <c r="AB149" s="60"/>
      <c r="AC149" s="60"/>
      <c r="AD149" s="60"/>
      <c r="AE149" s="60"/>
      <c r="AF149" s="58" t="str">
        <f t="shared" si="13"/>
        <v/>
      </c>
      <c r="AG149" s="42">
        <f t="shared" si="14"/>
        <v>1</v>
      </c>
      <c r="AH149" s="42" t="s">
        <v>404</v>
      </c>
      <c r="AI149" s="42" t="s">
        <v>483</v>
      </c>
    </row>
    <row r="150" spans="1:35" ht="90.6" customHeight="1" x14ac:dyDescent="0.3">
      <c r="A150" s="37" t="s">
        <v>218</v>
      </c>
      <c r="B150" s="37" t="s">
        <v>216</v>
      </c>
      <c r="C150" s="36" t="str">
        <f>'[10]BD Plan'!$B$3</f>
        <v>Cundinamarca</v>
      </c>
      <c r="D150" s="36" t="s">
        <v>219</v>
      </c>
      <c r="E150" s="36" t="s">
        <v>220</v>
      </c>
      <c r="F150" s="36">
        <v>24</v>
      </c>
      <c r="G150" s="36">
        <v>24</v>
      </c>
      <c r="H150" s="36" t="s">
        <v>648</v>
      </c>
      <c r="I150" s="36" t="s">
        <v>6</v>
      </c>
      <c r="J150" s="36" t="s">
        <v>1280</v>
      </c>
      <c r="K150" s="38">
        <f t="shared" si="10"/>
        <v>1</v>
      </c>
      <c r="L150" s="36" t="s">
        <v>221</v>
      </c>
      <c r="M150" s="36">
        <v>0</v>
      </c>
      <c r="N150" s="36">
        <v>0</v>
      </c>
      <c r="O150" s="36" t="s">
        <v>649</v>
      </c>
      <c r="P150" s="36" t="s">
        <v>6</v>
      </c>
      <c r="Q150" s="36" t="s">
        <v>651</v>
      </c>
      <c r="R150" s="38" t="str">
        <f t="shared" si="11"/>
        <v/>
      </c>
      <c r="S150" s="36" t="s">
        <v>222</v>
      </c>
      <c r="T150" s="36">
        <v>1</v>
      </c>
      <c r="U150" s="36">
        <v>1</v>
      </c>
      <c r="V150" s="36" t="s">
        <v>650</v>
      </c>
      <c r="W150" s="36" t="s">
        <v>6</v>
      </c>
      <c r="X150" s="36" t="s">
        <v>652</v>
      </c>
      <c r="Y150" s="38">
        <f t="shared" si="12"/>
        <v>1</v>
      </c>
      <c r="Z150" s="36"/>
      <c r="AA150" s="36"/>
      <c r="AB150" s="36"/>
      <c r="AC150" s="36"/>
      <c r="AD150" s="36"/>
      <c r="AE150" s="36"/>
      <c r="AF150" s="58" t="str">
        <f t="shared" si="13"/>
        <v/>
      </c>
      <c r="AG150" s="42">
        <f t="shared" si="14"/>
        <v>3</v>
      </c>
      <c r="AH150" s="42" t="s">
        <v>436</v>
      </c>
      <c r="AI150" s="42" t="s">
        <v>217</v>
      </c>
    </row>
    <row r="151" spans="1:35" ht="90.6" customHeight="1" x14ac:dyDescent="0.3">
      <c r="A151" s="59" t="s">
        <v>223</v>
      </c>
      <c r="B151" s="59" t="s">
        <v>216</v>
      </c>
      <c r="C151" s="60" t="str">
        <f>'[10]BD Plan'!$B$3</f>
        <v>Cundinamarca</v>
      </c>
      <c r="D151" s="60" t="s">
        <v>224</v>
      </c>
      <c r="E151" s="60" t="s">
        <v>220</v>
      </c>
      <c r="F151" s="60">
        <v>24</v>
      </c>
      <c r="G151" s="60">
        <v>24</v>
      </c>
      <c r="H151" s="60" t="s">
        <v>653</v>
      </c>
      <c r="I151" s="60" t="s">
        <v>6</v>
      </c>
      <c r="J151" s="60" t="s">
        <v>1281</v>
      </c>
      <c r="K151" s="61">
        <f t="shared" si="10"/>
        <v>1</v>
      </c>
      <c r="L151" s="60"/>
      <c r="M151" s="60"/>
      <c r="N151" s="60"/>
      <c r="O151" s="60"/>
      <c r="P151" s="60"/>
      <c r="Q151" s="60"/>
      <c r="R151" s="61" t="str">
        <f t="shared" si="11"/>
        <v/>
      </c>
      <c r="S151" s="60" t="s">
        <v>222</v>
      </c>
      <c r="T151" s="60">
        <v>1</v>
      </c>
      <c r="U151" s="60">
        <v>1</v>
      </c>
      <c r="V151" s="60" t="s">
        <v>654</v>
      </c>
      <c r="W151" s="60" t="s">
        <v>6</v>
      </c>
      <c r="X151" s="60" t="s">
        <v>655</v>
      </c>
      <c r="Y151" s="61">
        <f t="shared" si="12"/>
        <v>1</v>
      </c>
      <c r="Z151" s="60"/>
      <c r="AA151" s="60"/>
      <c r="AB151" s="60"/>
      <c r="AC151" s="60"/>
      <c r="AD151" s="60"/>
      <c r="AE151" s="60"/>
      <c r="AF151" s="58" t="str">
        <f t="shared" si="13"/>
        <v/>
      </c>
      <c r="AG151" s="42">
        <f t="shared" si="14"/>
        <v>2</v>
      </c>
      <c r="AH151" s="42" t="s">
        <v>441</v>
      </c>
      <c r="AI151" s="42" t="s">
        <v>217</v>
      </c>
    </row>
    <row r="152" spans="1:35" ht="90.6" customHeight="1" x14ac:dyDescent="0.3">
      <c r="A152" s="37" t="s">
        <v>26</v>
      </c>
      <c r="B152" s="37" t="s">
        <v>4</v>
      </c>
      <c r="C152" s="36" t="str">
        <f>'[11]BD Plan'!$B$3</f>
        <v>Guajira</v>
      </c>
      <c r="D152" s="36" t="s">
        <v>27</v>
      </c>
      <c r="E152" s="36"/>
      <c r="F152" s="36"/>
      <c r="G152" s="36"/>
      <c r="H152" s="36"/>
      <c r="I152" s="36"/>
      <c r="J152" s="36"/>
      <c r="K152" s="38" t="str">
        <f t="shared" si="10"/>
        <v/>
      </c>
      <c r="L152" s="36"/>
      <c r="M152" s="36"/>
      <c r="N152" s="36"/>
      <c r="O152" s="36"/>
      <c r="P152" s="36"/>
      <c r="Q152" s="36"/>
      <c r="R152" s="38" t="str">
        <f t="shared" si="11"/>
        <v/>
      </c>
      <c r="S152" s="36" t="s">
        <v>28</v>
      </c>
      <c r="T152" s="36">
        <v>1</v>
      </c>
      <c r="U152" s="36">
        <v>1</v>
      </c>
      <c r="V152" s="36" t="s">
        <v>656</v>
      </c>
      <c r="W152" s="36" t="s">
        <v>6</v>
      </c>
      <c r="X152" s="36" t="s">
        <v>1282</v>
      </c>
      <c r="Y152" s="38">
        <f t="shared" si="12"/>
        <v>1</v>
      </c>
      <c r="Z152" s="36"/>
      <c r="AA152" s="36"/>
      <c r="AB152" s="36"/>
      <c r="AC152" s="36"/>
      <c r="AD152" s="36"/>
      <c r="AE152" s="36"/>
      <c r="AF152" s="58" t="str">
        <f t="shared" si="13"/>
        <v/>
      </c>
      <c r="AG152" s="42">
        <f t="shared" si="14"/>
        <v>1</v>
      </c>
      <c r="AH152" s="42" t="s">
        <v>321</v>
      </c>
      <c r="AI152" s="42" t="s">
        <v>9</v>
      </c>
    </row>
    <row r="153" spans="1:35" ht="90.6" customHeight="1" x14ac:dyDescent="0.3">
      <c r="A153" s="59" t="s">
        <v>44</v>
      </c>
      <c r="B153" s="59" t="s">
        <v>40</v>
      </c>
      <c r="C153" s="60" t="str">
        <f>'[11]BD Plan'!$B$3</f>
        <v>Guajira</v>
      </c>
      <c r="D153" s="60" t="s">
        <v>45</v>
      </c>
      <c r="E153" s="60" t="s">
        <v>251</v>
      </c>
      <c r="F153" s="60">
        <v>3</v>
      </c>
      <c r="G153" s="60">
        <v>3</v>
      </c>
      <c r="H153" s="60" t="s">
        <v>657</v>
      </c>
      <c r="I153" s="60" t="s">
        <v>6</v>
      </c>
      <c r="J153" s="60" t="s">
        <v>1283</v>
      </c>
      <c r="K153" s="61">
        <f t="shared" si="10"/>
        <v>1</v>
      </c>
      <c r="L153" s="60"/>
      <c r="M153" s="60"/>
      <c r="N153" s="60"/>
      <c r="O153" s="60"/>
      <c r="P153" s="60"/>
      <c r="Q153" s="60"/>
      <c r="R153" s="61" t="str">
        <f t="shared" si="11"/>
        <v/>
      </c>
      <c r="S153" s="60"/>
      <c r="T153" s="60"/>
      <c r="U153" s="60"/>
      <c r="V153" s="60"/>
      <c r="W153" s="60"/>
      <c r="X153" s="60"/>
      <c r="Y153" s="61" t="str">
        <f t="shared" si="12"/>
        <v/>
      </c>
      <c r="Z153" s="60"/>
      <c r="AA153" s="60"/>
      <c r="AB153" s="60"/>
      <c r="AC153" s="60"/>
      <c r="AD153" s="60"/>
      <c r="AE153" s="60"/>
      <c r="AF153" s="58" t="str">
        <f t="shared" si="13"/>
        <v/>
      </c>
      <c r="AG153" s="42">
        <f t="shared" si="14"/>
        <v>1</v>
      </c>
      <c r="AH153" s="42" t="s">
        <v>334</v>
      </c>
      <c r="AI153" s="42" t="s">
        <v>466</v>
      </c>
    </row>
    <row r="154" spans="1:35" ht="90.6" customHeight="1" x14ac:dyDescent="0.3">
      <c r="A154" s="37" t="s">
        <v>47</v>
      </c>
      <c r="B154" s="37" t="s">
        <v>40</v>
      </c>
      <c r="C154" s="36" t="str">
        <f>'[11]BD Plan'!$B$3</f>
        <v>Guajira</v>
      </c>
      <c r="D154" s="36" t="s">
        <v>48</v>
      </c>
      <c r="E154" s="36" t="s">
        <v>252</v>
      </c>
      <c r="F154" s="36">
        <v>1</v>
      </c>
      <c r="G154" s="36">
        <v>1</v>
      </c>
      <c r="H154" s="36" t="s">
        <v>658</v>
      </c>
      <c r="I154" s="36" t="s">
        <v>6</v>
      </c>
      <c r="J154" s="36" t="s">
        <v>1284</v>
      </c>
      <c r="K154" s="38">
        <f t="shared" si="10"/>
        <v>1</v>
      </c>
      <c r="L154" s="36"/>
      <c r="M154" s="36"/>
      <c r="N154" s="36"/>
      <c r="O154" s="36"/>
      <c r="P154" s="36"/>
      <c r="Q154" s="36"/>
      <c r="R154" s="38" t="str">
        <f t="shared" si="11"/>
        <v/>
      </c>
      <c r="S154" s="36"/>
      <c r="T154" s="36"/>
      <c r="U154" s="36"/>
      <c r="V154" s="36"/>
      <c r="W154" s="36"/>
      <c r="X154" s="36"/>
      <c r="Y154" s="38" t="str">
        <f t="shared" si="12"/>
        <v/>
      </c>
      <c r="Z154" s="36"/>
      <c r="AA154" s="36"/>
      <c r="AB154" s="36"/>
      <c r="AC154" s="36"/>
      <c r="AD154" s="36"/>
      <c r="AE154" s="36"/>
      <c r="AF154" s="58" t="str">
        <f t="shared" si="13"/>
        <v/>
      </c>
      <c r="AG154" s="42">
        <f t="shared" si="14"/>
        <v>1</v>
      </c>
      <c r="AH154" s="42" t="s">
        <v>337</v>
      </c>
      <c r="AI154" s="42" t="s">
        <v>468</v>
      </c>
    </row>
    <row r="155" spans="1:35" ht="90.6" customHeight="1" x14ac:dyDescent="0.3">
      <c r="A155" s="59" t="s">
        <v>50</v>
      </c>
      <c r="B155" s="59" t="s">
        <v>40</v>
      </c>
      <c r="C155" s="60" t="str">
        <f>'[11]BD Plan'!$B$3</f>
        <v>Guajira</v>
      </c>
      <c r="D155" s="60" t="s">
        <v>51</v>
      </c>
      <c r="E155" s="60" t="s">
        <v>253</v>
      </c>
      <c r="F155" s="60">
        <v>0</v>
      </c>
      <c r="G155" s="60">
        <v>0</v>
      </c>
      <c r="H155" s="60" t="s">
        <v>659</v>
      </c>
      <c r="I155" s="60" t="s">
        <v>6</v>
      </c>
      <c r="J155" s="60" t="s">
        <v>1285</v>
      </c>
      <c r="K155" s="61" t="str">
        <f t="shared" si="10"/>
        <v/>
      </c>
      <c r="L155" s="60"/>
      <c r="M155" s="60"/>
      <c r="N155" s="60"/>
      <c r="O155" s="60"/>
      <c r="P155" s="60"/>
      <c r="Q155" s="60"/>
      <c r="R155" s="61" t="str">
        <f t="shared" si="11"/>
        <v/>
      </c>
      <c r="S155" s="60"/>
      <c r="T155" s="60"/>
      <c r="U155" s="60"/>
      <c r="V155" s="60"/>
      <c r="W155" s="60"/>
      <c r="X155" s="60"/>
      <c r="Y155" s="61" t="str">
        <f t="shared" si="12"/>
        <v/>
      </c>
      <c r="Z155" s="60"/>
      <c r="AA155" s="60"/>
      <c r="AB155" s="60"/>
      <c r="AC155" s="60"/>
      <c r="AD155" s="60"/>
      <c r="AE155" s="60"/>
      <c r="AF155" s="58" t="str">
        <f t="shared" si="13"/>
        <v/>
      </c>
      <c r="AG155" s="42">
        <f t="shared" si="14"/>
        <v>1</v>
      </c>
      <c r="AH155" s="42" t="s">
        <v>339</v>
      </c>
      <c r="AI155" s="42" t="s">
        <v>41</v>
      </c>
    </row>
    <row r="156" spans="1:35" ht="90.6" customHeight="1" x14ac:dyDescent="0.3">
      <c r="A156" s="37" t="s">
        <v>53</v>
      </c>
      <c r="B156" s="37" t="s">
        <v>40</v>
      </c>
      <c r="C156" s="36" t="str">
        <f>'[11]BD Plan'!$B$3</f>
        <v>Guajira</v>
      </c>
      <c r="D156" s="36" t="s">
        <v>54</v>
      </c>
      <c r="E156" s="36" t="s">
        <v>254</v>
      </c>
      <c r="F156" s="36">
        <v>3</v>
      </c>
      <c r="G156" s="36">
        <v>3</v>
      </c>
      <c r="H156" s="36" t="s">
        <v>660</v>
      </c>
      <c r="I156" s="36" t="s">
        <v>6</v>
      </c>
      <c r="J156" s="36" t="s">
        <v>1286</v>
      </c>
      <c r="K156" s="38">
        <f t="shared" si="10"/>
        <v>1</v>
      </c>
      <c r="L156" s="36"/>
      <c r="M156" s="36"/>
      <c r="N156" s="36"/>
      <c r="O156" s="36"/>
      <c r="P156" s="36"/>
      <c r="Q156" s="36"/>
      <c r="R156" s="38" t="str">
        <f t="shared" si="11"/>
        <v/>
      </c>
      <c r="S156" s="36"/>
      <c r="T156" s="36"/>
      <c r="U156" s="36"/>
      <c r="V156" s="36"/>
      <c r="W156" s="36"/>
      <c r="X156" s="36"/>
      <c r="Y156" s="38" t="str">
        <f t="shared" si="12"/>
        <v/>
      </c>
      <c r="Z156" s="36"/>
      <c r="AA156" s="36"/>
      <c r="AB156" s="36"/>
      <c r="AC156" s="36"/>
      <c r="AD156" s="36"/>
      <c r="AE156" s="36"/>
      <c r="AF156" s="58" t="str">
        <f t="shared" si="13"/>
        <v/>
      </c>
      <c r="AG156" s="42">
        <f t="shared" si="14"/>
        <v>1</v>
      </c>
      <c r="AH156" s="42" t="s">
        <v>340</v>
      </c>
      <c r="AI156" s="42" t="s">
        <v>466</v>
      </c>
    </row>
    <row r="157" spans="1:35" ht="90.6" customHeight="1" x14ac:dyDescent="0.3">
      <c r="A157" s="59" t="s">
        <v>63</v>
      </c>
      <c r="B157" s="59" t="s">
        <v>62</v>
      </c>
      <c r="C157" s="60" t="str">
        <f>'[11]BD Plan'!$B$3</f>
        <v>Guajira</v>
      </c>
      <c r="D157" s="60" t="s">
        <v>64</v>
      </c>
      <c r="E157" s="60" t="s">
        <v>65</v>
      </c>
      <c r="F157" s="60">
        <v>9</v>
      </c>
      <c r="G157" s="60">
        <v>9</v>
      </c>
      <c r="H157" s="60" t="s">
        <v>661</v>
      </c>
      <c r="I157" s="60" t="s">
        <v>6</v>
      </c>
      <c r="J157" s="60" t="s">
        <v>1287</v>
      </c>
      <c r="K157" s="61">
        <f t="shared" si="10"/>
        <v>1</v>
      </c>
      <c r="L157" s="60"/>
      <c r="M157" s="60"/>
      <c r="N157" s="60"/>
      <c r="O157" s="60"/>
      <c r="P157" s="60"/>
      <c r="Q157" s="60"/>
      <c r="R157" s="61" t="str">
        <f t="shared" si="11"/>
        <v/>
      </c>
      <c r="S157" s="60"/>
      <c r="T157" s="60"/>
      <c r="U157" s="60"/>
      <c r="V157" s="60"/>
      <c r="W157" s="60"/>
      <c r="X157" s="60"/>
      <c r="Y157" s="61" t="str">
        <f t="shared" si="12"/>
        <v/>
      </c>
      <c r="Z157" s="60"/>
      <c r="AA157" s="60"/>
      <c r="AB157" s="60"/>
      <c r="AC157" s="60"/>
      <c r="AD157" s="60"/>
      <c r="AE157" s="60"/>
      <c r="AF157" s="58" t="str">
        <f t="shared" si="13"/>
        <v/>
      </c>
      <c r="AG157" s="42">
        <f t="shared" si="14"/>
        <v>1</v>
      </c>
      <c r="AH157" s="42" t="s">
        <v>63</v>
      </c>
      <c r="AI157" s="42" t="s">
        <v>472</v>
      </c>
    </row>
    <row r="158" spans="1:35" ht="90.6" customHeight="1" x14ac:dyDescent="0.3">
      <c r="A158" s="37" t="s">
        <v>66</v>
      </c>
      <c r="B158" s="37" t="s">
        <v>62</v>
      </c>
      <c r="C158" s="36" t="str">
        <f>'[11]BD Plan'!$B$3</f>
        <v>Guajira</v>
      </c>
      <c r="D158" s="36" t="s">
        <v>67</v>
      </c>
      <c r="E158" s="36" t="s">
        <v>68</v>
      </c>
      <c r="F158" s="36">
        <v>0</v>
      </c>
      <c r="G158" s="36">
        <v>0</v>
      </c>
      <c r="H158" s="36" t="s">
        <v>662</v>
      </c>
      <c r="I158" s="36" t="s">
        <v>6</v>
      </c>
      <c r="J158" s="36" t="s">
        <v>1288</v>
      </c>
      <c r="K158" s="38" t="str">
        <f t="shared" si="10"/>
        <v/>
      </c>
      <c r="L158" s="36"/>
      <c r="M158" s="36"/>
      <c r="N158" s="36"/>
      <c r="O158" s="36"/>
      <c r="P158" s="36"/>
      <c r="Q158" s="36"/>
      <c r="R158" s="38" t="str">
        <f t="shared" si="11"/>
        <v/>
      </c>
      <c r="S158" s="36"/>
      <c r="T158" s="36"/>
      <c r="U158" s="36"/>
      <c r="V158" s="36"/>
      <c r="W158" s="36"/>
      <c r="X158" s="36"/>
      <c r="Y158" s="38" t="str">
        <f t="shared" si="12"/>
        <v/>
      </c>
      <c r="Z158" s="36"/>
      <c r="AA158" s="36"/>
      <c r="AB158" s="36"/>
      <c r="AC158" s="36"/>
      <c r="AD158" s="36"/>
      <c r="AE158" s="36"/>
      <c r="AF158" s="58" t="str">
        <f t="shared" si="13"/>
        <v/>
      </c>
      <c r="AG158" s="42">
        <f t="shared" si="14"/>
        <v>1</v>
      </c>
      <c r="AH158" s="42" t="s">
        <v>66</v>
      </c>
      <c r="AI158" s="42" t="s">
        <v>472</v>
      </c>
    </row>
    <row r="159" spans="1:35" ht="90.6" customHeight="1" x14ac:dyDescent="0.3">
      <c r="A159" s="59" t="s">
        <v>32</v>
      </c>
      <c r="B159" s="59" t="s">
        <v>29</v>
      </c>
      <c r="C159" s="60" t="str">
        <f>'[11]BD Plan'!$B$3</f>
        <v>Guajira</v>
      </c>
      <c r="D159" s="60" t="s">
        <v>33</v>
      </c>
      <c r="E159" s="60"/>
      <c r="F159" s="60"/>
      <c r="G159" s="60"/>
      <c r="H159" s="60"/>
      <c r="I159" s="60"/>
      <c r="J159" s="60"/>
      <c r="K159" s="61" t="str">
        <f t="shared" si="10"/>
        <v/>
      </c>
      <c r="L159" s="60" t="s">
        <v>34</v>
      </c>
      <c r="M159" s="60">
        <v>3</v>
      </c>
      <c r="N159" s="60">
        <v>3</v>
      </c>
      <c r="O159" s="60" t="s">
        <v>663</v>
      </c>
      <c r="P159" s="60" t="s">
        <v>6</v>
      </c>
      <c r="Q159" s="60" t="s">
        <v>1289</v>
      </c>
      <c r="R159" s="61">
        <f t="shared" si="11"/>
        <v>1</v>
      </c>
      <c r="S159" s="60"/>
      <c r="T159" s="60"/>
      <c r="U159" s="60"/>
      <c r="V159" s="60"/>
      <c r="W159" s="60"/>
      <c r="X159" s="60"/>
      <c r="Y159" s="61" t="str">
        <f t="shared" si="12"/>
        <v/>
      </c>
      <c r="Z159" s="60"/>
      <c r="AA159" s="60"/>
      <c r="AB159" s="60"/>
      <c r="AC159" s="60"/>
      <c r="AD159" s="60"/>
      <c r="AE159" s="60"/>
      <c r="AF159" s="58" t="str">
        <f t="shared" si="13"/>
        <v/>
      </c>
      <c r="AG159" s="42">
        <f t="shared" si="14"/>
        <v>1</v>
      </c>
      <c r="AH159" s="42" t="s">
        <v>326</v>
      </c>
      <c r="AI159" s="42" t="s">
        <v>475</v>
      </c>
    </row>
    <row r="160" spans="1:35" ht="90.6" customHeight="1" x14ac:dyDescent="0.3">
      <c r="A160" s="37" t="s">
        <v>35</v>
      </c>
      <c r="B160" s="37" t="s">
        <v>29</v>
      </c>
      <c r="C160" s="36" t="str">
        <f>'[11]BD Plan'!$B$3</f>
        <v>Guajira</v>
      </c>
      <c r="D160" s="36" t="s">
        <v>36</v>
      </c>
      <c r="E160" s="36"/>
      <c r="F160" s="36"/>
      <c r="G160" s="36"/>
      <c r="H160" s="36"/>
      <c r="I160" s="36"/>
      <c r="J160" s="36"/>
      <c r="K160" s="38" t="str">
        <f t="shared" si="10"/>
        <v/>
      </c>
      <c r="L160" s="36" t="s">
        <v>37</v>
      </c>
      <c r="M160" s="36">
        <v>1</v>
      </c>
      <c r="N160" s="36">
        <v>1</v>
      </c>
      <c r="O160" s="36" t="s">
        <v>664</v>
      </c>
      <c r="P160" s="36" t="s">
        <v>6</v>
      </c>
      <c r="Q160" s="36" t="s">
        <v>1290</v>
      </c>
      <c r="R160" s="38">
        <f t="shared" si="11"/>
        <v>1</v>
      </c>
      <c r="S160" s="36"/>
      <c r="T160" s="36"/>
      <c r="U160" s="36"/>
      <c r="V160" s="36"/>
      <c r="W160" s="36"/>
      <c r="X160" s="36"/>
      <c r="Y160" s="38" t="str">
        <f t="shared" si="12"/>
        <v/>
      </c>
      <c r="Z160" s="36"/>
      <c r="AA160" s="36"/>
      <c r="AB160" s="36"/>
      <c r="AC160" s="36"/>
      <c r="AD160" s="36"/>
      <c r="AE160" s="36"/>
      <c r="AF160" s="58" t="str">
        <f t="shared" si="13"/>
        <v/>
      </c>
      <c r="AG160" s="42">
        <f t="shared" si="14"/>
        <v>1</v>
      </c>
      <c r="AH160" s="42" t="s">
        <v>330</v>
      </c>
      <c r="AI160" s="42" t="s">
        <v>477</v>
      </c>
    </row>
    <row r="161" spans="1:35" ht="90.6" customHeight="1" x14ac:dyDescent="0.3">
      <c r="A161" s="59" t="s">
        <v>207</v>
      </c>
      <c r="B161" s="59" t="s">
        <v>204</v>
      </c>
      <c r="C161" s="60" t="str">
        <f>'[11]BD Plan'!$B$3</f>
        <v>Guajira</v>
      </c>
      <c r="D161" s="60" t="s">
        <v>208</v>
      </c>
      <c r="E161" s="60" t="s">
        <v>209</v>
      </c>
      <c r="F161" s="60">
        <v>3</v>
      </c>
      <c r="G161" s="60">
        <v>3</v>
      </c>
      <c r="H161" s="60" t="s">
        <v>665</v>
      </c>
      <c r="I161" s="60" t="s">
        <v>6</v>
      </c>
      <c r="J161" s="60" t="s">
        <v>1291</v>
      </c>
      <c r="K161" s="61">
        <f t="shared" si="10"/>
        <v>1</v>
      </c>
      <c r="L161" s="60" t="s">
        <v>210</v>
      </c>
      <c r="M161" s="60">
        <v>3</v>
      </c>
      <c r="N161" s="60">
        <v>3</v>
      </c>
      <c r="O161" s="60" t="s">
        <v>666</v>
      </c>
      <c r="P161" s="60" t="s">
        <v>6</v>
      </c>
      <c r="Q161" s="60" t="s">
        <v>1292</v>
      </c>
      <c r="R161" s="61">
        <f t="shared" si="11"/>
        <v>1</v>
      </c>
      <c r="S161" s="60"/>
      <c r="T161" s="60"/>
      <c r="U161" s="60"/>
      <c r="V161" s="60"/>
      <c r="W161" s="60"/>
      <c r="X161" s="60"/>
      <c r="Y161" s="61" t="str">
        <f t="shared" si="12"/>
        <v/>
      </c>
      <c r="Z161" s="60"/>
      <c r="AA161" s="60"/>
      <c r="AB161" s="60"/>
      <c r="AC161" s="60"/>
      <c r="AD161" s="60"/>
      <c r="AE161" s="60"/>
      <c r="AF161" s="58" t="str">
        <f t="shared" si="13"/>
        <v/>
      </c>
      <c r="AG161" s="42">
        <f t="shared" si="14"/>
        <v>2</v>
      </c>
      <c r="AH161" s="42" t="s">
        <v>207</v>
      </c>
      <c r="AI161" s="42" t="s">
        <v>205</v>
      </c>
    </row>
    <row r="162" spans="1:35" ht="90.6" customHeight="1" x14ac:dyDescent="0.3">
      <c r="A162" s="37" t="s">
        <v>213</v>
      </c>
      <c r="B162" s="37" t="s">
        <v>204</v>
      </c>
      <c r="C162" s="36" t="str">
        <f>'[11]BD Plan'!$B$3</f>
        <v>Guajira</v>
      </c>
      <c r="D162" s="36" t="s">
        <v>214</v>
      </c>
      <c r="E162" s="36" t="s">
        <v>215</v>
      </c>
      <c r="F162" s="36">
        <v>3</v>
      </c>
      <c r="G162" s="36">
        <v>3</v>
      </c>
      <c r="H162" s="36" t="s">
        <v>667</v>
      </c>
      <c r="I162" s="36" t="s">
        <v>6</v>
      </c>
      <c r="J162" s="36" t="s">
        <v>1293</v>
      </c>
      <c r="K162" s="38">
        <f t="shared" si="10"/>
        <v>1</v>
      </c>
      <c r="L162" s="36"/>
      <c r="M162" s="36"/>
      <c r="N162" s="36"/>
      <c r="O162" s="36"/>
      <c r="P162" s="36"/>
      <c r="Q162" s="36"/>
      <c r="R162" s="38" t="str">
        <f t="shared" si="11"/>
        <v/>
      </c>
      <c r="S162" s="36"/>
      <c r="T162" s="36"/>
      <c r="U162" s="36"/>
      <c r="V162" s="36"/>
      <c r="W162" s="36"/>
      <c r="X162" s="36"/>
      <c r="Y162" s="38" t="str">
        <f t="shared" si="12"/>
        <v/>
      </c>
      <c r="Z162" s="36"/>
      <c r="AA162" s="36"/>
      <c r="AB162" s="36"/>
      <c r="AC162" s="36"/>
      <c r="AD162" s="36"/>
      <c r="AE162" s="36"/>
      <c r="AF162" s="58" t="str">
        <f t="shared" si="13"/>
        <v/>
      </c>
      <c r="AG162" s="42">
        <f t="shared" si="14"/>
        <v>1</v>
      </c>
      <c r="AH162" s="42" t="s">
        <v>481</v>
      </c>
      <c r="AI162" s="42" t="s">
        <v>206</v>
      </c>
    </row>
    <row r="163" spans="1:35" ht="90.6" customHeight="1" x14ac:dyDescent="0.3">
      <c r="A163" s="59" t="s">
        <v>148</v>
      </c>
      <c r="B163" s="59" t="s">
        <v>145</v>
      </c>
      <c r="C163" s="60" t="str">
        <f>'[11]BD Plan'!$B$3</f>
        <v>Guajira</v>
      </c>
      <c r="D163" s="60" t="s">
        <v>149</v>
      </c>
      <c r="E163" s="60" t="s">
        <v>150</v>
      </c>
      <c r="F163" s="60">
        <v>3</v>
      </c>
      <c r="G163" s="60">
        <v>3</v>
      </c>
      <c r="H163" s="60" t="s">
        <v>668</v>
      </c>
      <c r="I163" s="60" t="s">
        <v>6</v>
      </c>
      <c r="J163" s="60" t="s">
        <v>1294</v>
      </c>
      <c r="K163" s="61">
        <f t="shared" si="10"/>
        <v>1</v>
      </c>
      <c r="L163" s="60"/>
      <c r="M163" s="60"/>
      <c r="N163" s="60"/>
      <c r="O163" s="60"/>
      <c r="P163" s="60"/>
      <c r="Q163" s="60"/>
      <c r="R163" s="61" t="str">
        <f t="shared" si="11"/>
        <v/>
      </c>
      <c r="S163" s="60"/>
      <c r="T163" s="60"/>
      <c r="U163" s="60"/>
      <c r="V163" s="60"/>
      <c r="W163" s="60"/>
      <c r="X163" s="60"/>
      <c r="Y163" s="61" t="str">
        <f t="shared" si="12"/>
        <v/>
      </c>
      <c r="Z163" s="60"/>
      <c r="AA163" s="60"/>
      <c r="AB163" s="60"/>
      <c r="AC163" s="60"/>
      <c r="AD163" s="60"/>
      <c r="AE163" s="60"/>
      <c r="AF163" s="58" t="str">
        <f t="shared" si="13"/>
        <v/>
      </c>
      <c r="AG163" s="42">
        <f t="shared" si="14"/>
        <v>1</v>
      </c>
      <c r="AH163" s="42" t="s">
        <v>399</v>
      </c>
      <c r="AI163" s="42" t="s">
        <v>483</v>
      </c>
    </row>
    <row r="164" spans="1:35" ht="90.6" customHeight="1" x14ac:dyDescent="0.3">
      <c r="A164" s="37" t="s">
        <v>153</v>
      </c>
      <c r="B164" s="37" t="s">
        <v>145</v>
      </c>
      <c r="C164" s="36" t="str">
        <f>'[11]BD Plan'!$B$3</f>
        <v>Guajira</v>
      </c>
      <c r="D164" s="36" t="s">
        <v>154</v>
      </c>
      <c r="E164" s="36"/>
      <c r="F164" s="36"/>
      <c r="G164" s="36"/>
      <c r="H164" s="36"/>
      <c r="I164" s="36"/>
      <c r="J164" s="36"/>
      <c r="K164" s="38" t="str">
        <f t="shared" si="10"/>
        <v/>
      </c>
      <c r="L164" s="36" t="s">
        <v>155</v>
      </c>
      <c r="M164" s="36">
        <v>0</v>
      </c>
      <c r="N164" s="36">
        <v>0</v>
      </c>
      <c r="O164" s="36" t="s">
        <v>669</v>
      </c>
      <c r="P164" s="36" t="s">
        <v>6</v>
      </c>
      <c r="Q164" s="36" t="s">
        <v>1295</v>
      </c>
      <c r="R164" s="38" t="str">
        <f t="shared" si="11"/>
        <v/>
      </c>
      <c r="S164" s="36"/>
      <c r="T164" s="36"/>
      <c r="U164" s="36"/>
      <c r="V164" s="36"/>
      <c r="W164" s="36"/>
      <c r="X164" s="36"/>
      <c r="Y164" s="38" t="str">
        <f t="shared" si="12"/>
        <v/>
      </c>
      <c r="Z164" s="36"/>
      <c r="AA164" s="36"/>
      <c r="AB164" s="36"/>
      <c r="AC164" s="36"/>
      <c r="AD164" s="36"/>
      <c r="AE164" s="36"/>
      <c r="AF164" s="58" t="str">
        <f t="shared" si="13"/>
        <v/>
      </c>
      <c r="AG164" s="42">
        <f t="shared" si="14"/>
        <v>1</v>
      </c>
      <c r="AH164" s="42" t="s">
        <v>404</v>
      </c>
      <c r="AI164" s="42" t="s">
        <v>483</v>
      </c>
    </row>
    <row r="165" spans="1:35" ht="90.6" customHeight="1" x14ac:dyDescent="0.3">
      <c r="A165" s="59" t="s">
        <v>218</v>
      </c>
      <c r="B165" s="59" t="s">
        <v>216</v>
      </c>
      <c r="C165" s="60" t="str">
        <f>'[11]BD Plan'!$B$3</f>
        <v>Guajira</v>
      </c>
      <c r="D165" s="60" t="s">
        <v>219</v>
      </c>
      <c r="E165" s="60" t="s">
        <v>220</v>
      </c>
      <c r="F165" s="60">
        <v>24</v>
      </c>
      <c r="G165" s="60">
        <v>24</v>
      </c>
      <c r="H165" s="60" t="s">
        <v>670</v>
      </c>
      <c r="I165" s="60" t="s">
        <v>6</v>
      </c>
      <c r="J165" s="60" t="s">
        <v>1296</v>
      </c>
      <c r="K165" s="61">
        <f t="shared" si="10"/>
        <v>1</v>
      </c>
      <c r="L165" s="60" t="s">
        <v>221</v>
      </c>
      <c r="M165" s="60">
        <v>3</v>
      </c>
      <c r="N165" s="60">
        <v>3</v>
      </c>
      <c r="O165" s="60" t="s">
        <v>671</v>
      </c>
      <c r="P165" s="60" t="s">
        <v>6</v>
      </c>
      <c r="Q165" s="60" t="s">
        <v>1297</v>
      </c>
      <c r="R165" s="61">
        <f t="shared" si="11"/>
        <v>1</v>
      </c>
      <c r="S165" s="60" t="s">
        <v>222</v>
      </c>
      <c r="T165" s="60">
        <v>3</v>
      </c>
      <c r="U165" s="60">
        <v>3</v>
      </c>
      <c r="V165" s="60" t="s">
        <v>672</v>
      </c>
      <c r="W165" s="60" t="s">
        <v>6</v>
      </c>
      <c r="X165" s="60" t="s">
        <v>1298</v>
      </c>
      <c r="Y165" s="61">
        <f t="shared" si="12"/>
        <v>1</v>
      </c>
      <c r="Z165" s="60"/>
      <c r="AA165" s="60"/>
      <c r="AB165" s="60"/>
      <c r="AC165" s="60"/>
      <c r="AD165" s="60"/>
      <c r="AE165" s="60"/>
      <c r="AF165" s="58" t="str">
        <f t="shared" si="13"/>
        <v/>
      </c>
      <c r="AG165" s="42">
        <f t="shared" si="14"/>
        <v>3</v>
      </c>
      <c r="AH165" s="42" t="s">
        <v>436</v>
      </c>
      <c r="AI165" s="42" t="s">
        <v>217</v>
      </c>
    </row>
    <row r="166" spans="1:35" ht="90.6" customHeight="1" x14ac:dyDescent="0.3">
      <c r="A166" s="37" t="s">
        <v>223</v>
      </c>
      <c r="B166" s="37" t="s">
        <v>216</v>
      </c>
      <c r="C166" s="36" t="str">
        <f>'[11]BD Plan'!$B$3</f>
        <v>Guajira</v>
      </c>
      <c r="D166" s="36" t="s">
        <v>224</v>
      </c>
      <c r="E166" s="36" t="s">
        <v>220</v>
      </c>
      <c r="F166" s="36">
        <v>24</v>
      </c>
      <c r="G166" s="36">
        <v>24</v>
      </c>
      <c r="H166" s="36" t="s">
        <v>673</v>
      </c>
      <c r="I166" s="36" t="s">
        <v>6</v>
      </c>
      <c r="J166" s="36" t="s">
        <v>1299</v>
      </c>
      <c r="K166" s="38">
        <f t="shared" si="10"/>
        <v>1</v>
      </c>
      <c r="L166" s="36"/>
      <c r="M166" s="36"/>
      <c r="N166" s="36"/>
      <c r="O166" s="36"/>
      <c r="P166" s="36"/>
      <c r="Q166" s="36"/>
      <c r="R166" s="38" t="str">
        <f t="shared" si="11"/>
        <v/>
      </c>
      <c r="S166" s="36" t="s">
        <v>222</v>
      </c>
      <c r="T166" s="36">
        <v>3</v>
      </c>
      <c r="U166" s="36">
        <v>3</v>
      </c>
      <c r="V166" s="36" t="s">
        <v>672</v>
      </c>
      <c r="W166" s="36" t="s">
        <v>6</v>
      </c>
      <c r="X166" s="36" t="s">
        <v>1298</v>
      </c>
      <c r="Y166" s="38">
        <f t="shared" si="12"/>
        <v>1</v>
      </c>
      <c r="Z166" s="36"/>
      <c r="AA166" s="36"/>
      <c r="AB166" s="36"/>
      <c r="AC166" s="36"/>
      <c r="AD166" s="36"/>
      <c r="AE166" s="36"/>
      <c r="AF166" s="58" t="str">
        <f t="shared" si="13"/>
        <v/>
      </c>
      <c r="AG166" s="42">
        <f t="shared" si="14"/>
        <v>2</v>
      </c>
      <c r="AH166" s="42" t="s">
        <v>441</v>
      </c>
      <c r="AI166" s="42" t="s">
        <v>217</v>
      </c>
    </row>
    <row r="167" spans="1:35" ht="90.6" customHeight="1" x14ac:dyDescent="0.3">
      <c r="A167" s="59" t="s">
        <v>26</v>
      </c>
      <c r="B167" s="59" t="s">
        <v>4</v>
      </c>
      <c r="C167" s="60" t="str">
        <f>'[12]BD Plan'!$B$3</f>
        <v>Huila</v>
      </c>
      <c r="D167" s="60" t="s">
        <v>27</v>
      </c>
      <c r="E167" s="60"/>
      <c r="F167" s="60"/>
      <c r="G167" s="60"/>
      <c r="H167" s="60"/>
      <c r="I167" s="60"/>
      <c r="J167" s="60"/>
      <c r="K167" s="61" t="str">
        <f t="shared" si="10"/>
        <v/>
      </c>
      <c r="L167" s="60"/>
      <c r="M167" s="60"/>
      <c r="N167" s="60"/>
      <c r="O167" s="60"/>
      <c r="P167" s="60"/>
      <c r="Q167" s="60"/>
      <c r="R167" s="61" t="str">
        <f t="shared" si="11"/>
        <v/>
      </c>
      <c r="S167" s="60" t="s">
        <v>28</v>
      </c>
      <c r="T167" s="60">
        <v>1</v>
      </c>
      <c r="U167" s="60">
        <v>1</v>
      </c>
      <c r="V167" s="60" t="s">
        <v>674</v>
      </c>
      <c r="W167" s="60" t="s">
        <v>6</v>
      </c>
      <c r="X167" s="60" t="s">
        <v>1300</v>
      </c>
      <c r="Y167" s="61">
        <f t="shared" si="12"/>
        <v>1</v>
      </c>
      <c r="Z167" s="60"/>
      <c r="AA167" s="60"/>
      <c r="AB167" s="60"/>
      <c r="AC167" s="60"/>
      <c r="AD167" s="60"/>
      <c r="AE167" s="60"/>
      <c r="AF167" s="58" t="str">
        <f t="shared" si="13"/>
        <v/>
      </c>
      <c r="AG167" s="42">
        <f t="shared" si="14"/>
        <v>1</v>
      </c>
      <c r="AH167" s="42" t="s">
        <v>321</v>
      </c>
      <c r="AI167" s="42" t="s">
        <v>9</v>
      </c>
    </row>
    <row r="168" spans="1:35" ht="90.6" customHeight="1" x14ac:dyDescent="0.3">
      <c r="A168" s="37" t="s">
        <v>44</v>
      </c>
      <c r="B168" s="37" t="s">
        <v>40</v>
      </c>
      <c r="C168" s="36" t="str">
        <f>'[12]BD Plan'!$B$3</f>
        <v>Huila</v>
      </c>
      <c r="D168" s="36" t="s">
        <v>45</v>
      </c>
      <c r="E168" s="36" t="s">
        <v>251</v>
      </c>
      <c r="F168" s="36">
        <v>2</v>
      </c>
      <c r="G168" s="36">
        <v>2</v>
      </c>
      <c r="H168" s="36" t="s">
        <v>675</v>
      </c>
      <c r="I168" s="36" t="s">
        <v>6</v>
      </c>
      <c r="J168" s="36" t="s">
        <v>1301</v>
      </c>
      <c r="K168" s="38">
        <f t="shared" si="10"/>
        <v>1</v>
      </c>
      <c r="L168" s="36"/>
      <c r="M168" s="36"/>
      <c r="N168" s="36"/>
      <c r="O168" s="36"/>
      <c r="P168" s="36"/>
      <c r="Q168" s="36"/>
      <c r="R168" s="38" t="str">
        <f t="shared" si="11"/>
        <v/>
      </c>
      <c r="S168" s="36"/>
      <c r="T168" s="36"/>
      <c r="U168" s="36"/>
      <c r="V168" s="36"/>
      <c r="W168" s="36"/>
      <c r="X168" s="36"/>
      <c r="Y168" s="38" t="str">
        <f t="shared" si="12"/>
        <v/>
      </c>
      <c r="Z168" s="36"/>
      <c r="AA168" s="36"/>
      <c r="AB168" s="36"/>
      <c r="AC168" s="36"/>
      <c r="AD168" s="36"/>
      <c r="AE168" s="36"/>
      <c r="AF168" s="58" t="str">
        <f t="shared" si="13"/>
        <v/>
      </c>
      <c r="AG168" s="42">
        <f t="shared" si="14"/>
        <v>1</v>
      </c>
      <c r="AH168" s="42" t="s">
        <v>334</v>
      </c>
      <c r="AI168" s="42" t="s">
        <v>466</v>
      </c>
    </row>
    <row r="169" spans="1:35" ht="90.6" customHeight="1" x14ac:dyDescent="0.3">
      <c r="A169" s="59" t="s">
        <v>47</v>
      </c>
      <c r="B169" s="59" t="s">
        <v>40</v>
      </c>
      <c r="C169" s="60" t="str">
        <f>'[12]BD Plan'!$B$3</f>
        <v>Huila</v>
      </c>
      <c r="D169" s="60" t="s">
        <v>48</v>
      </c>
      <c r="E169" s="60" t="s">
        <v>252</v>
      </c>
      <c r="F169" s="60">
        <v>6</v>
      </c>
      <c r="G169" s="60"/>
      <c r="H169" s="60"/>
      <c r="I169" s="60" t="s">
        <v>11</v>
      </c>
      <c r="J169" s="60" t="s">
        <v>1104</v>
      </c>
      <c r="K169" s="61">
        <f t="shared" si="10"/>
        <v>0</v>
      </c>
      <c r="L169" s="60"/>
      <c r="M169" s="60"/>
      <c r="N169" s="60"/>
      <c r="O169" s="60"/>
      <c r="P169" s="60"/>
      <c r="Q169" s="60"/>
      <c r="R169" s="61" t="str">
        <f t="shared" si="11"/>
        <v/>
      </c>
      <c r="S169" s="60"/>
      <c r="T169" s="60"/>
      <c r="U169" s="60"/>
      <c r="V169" s="60"/>
      <c r="W169" s="60"/>
      <c r="X169" s="60"/>
      <c r="Y169" s="61" t="str">
        <f t="shared" si="12"/>
        <v/>
      </c>
      <c r="Z169" s="60"/>
      <c r="AA169" s="60"/>
      <c r="AB169" s="60"/>
      <c r="AC169" s="60"/>
      <c r="AD169" s="60"/>
      <c r="AE169" s="60"/>
      <c r="AF169" s="58" t="str">
        <f t="shared" si="13"/>
        <v/>
      </c>
      <c r="AG169" s="42">
        <f t="shared" si="14"/>
        <v>1</v>
      </c>
      <c r="AH169" s="42" t="s">
        <v>337</v>
      </c>
      <c r="AI169" s="42" t="s">
        <v>468</v>
      </c>
    </row>
    <row r="170" spans="1:35" ht="90.6" customHeight="1" x14ac:dyDescent="0.3">
      <c r="A170" s="37" t="s">
        <v>50</v>
      </c>
      <c r="B170" s="37" t="s">
        <v>40</v>
      </c>
      <c r="C170" s="36" t="str">
        <f>'[12]BD Plan'!$B$3</f>
        <v>Huila</v>
      </c>
      <c r="D170" s="36" t="s">
        <v>51</v>
      </c>
      <c r="E170" s="36" t="s">
        <v>253</v>
      </c>
      <c r="F170" s="36">
        <v>0</v>
      </c>
      <c r="G170" s="36">
        <v>0</v>
      </c>
      <c r="H170" s="36" t="s">
        <v>676</v>
      </c>
      <c r="I170" s="36" t="s">
        <v>11</v>
      </c>
      <c r="J170" s="36" t="s">
        <v>1302</v>
      </c>
      <c r="K170" s="38" t="str">
        <f t="shared" si="10"/>
        <v/>
      </c>
      <c r="L170" s="36"/>
      <c r="M170" s="36"/>
      <c r="N170" s="36"/>
      <c r="O170" s="36"/>
      <c r="P170" s="36"/>
      <c r="Q170" s="36"/>
      <c r="R170" s="38" t="str">
        <f t="shared" si="11"/>
        <v/>
      </c>
      <c r="S170" s="36"/>
      <c r="T170" s="36"/>
      <c r="U170" s="36"/>
      <c r="V170" s="36"/>
      <c r="W170" s="36"/>
      <c r="X170" s="36"/>
      <c r="Y170" s="38" t="str">
        <f t="shared" si="12"/>
        <v/>
      </c>
      <c r="Z170" s="36"/>
      <c r="AA170" s="36"/>
      <c r="AB170" s="36"/>
      <c r="AC170" s="36"/>
      <c r="AD170" s="36"/>
      <c r="AE170" s="36"/>
      <c r="AF170" s="58" t="str">
        <f t="shared" si="13"/>
        <v/>
      </c>
      <c r="AG170" s="42">
        <f t="shared" si="14"/>
        <v>1</v>
      </c>
      <c r="AH170" s="42" t="s">
        <v>339</v>
      </c>
      <c r="AI170" s="42" t="s">
        <v>41</v>
      </c>
    </row>
    <row r="171" spans="1:35" ht="90.6" customHeight="1" x14ac:dyDescent="0.3">
      <c r="A171" s="59" t="s">
        <v>53</v>
      </c>
      <c r="B171" s="59" t="s">
        <v>40</v>
      </c>
      <c r="C171" s="60" t="str">
        <f>'[12]BD Plan'!$B$3</f>
        <v>Huila</v>
      </c>
      <c r="D171" s="60" t="s">
        <v>54</v>
      </c>
      <c r="E171" s="60" t="s">
        <v>254</v>
      </c>
      <c r="F171" s="60">
        <v>2</v>
      </c>
      <c r="G171" s="60">
        <v>2</v>
      </c>
      <c r="H171" s="60" t="s">
        <v>677</v>
      </c>
      <c r="I171" s="60" t="s">
        <v>6</v>
      </c>
      <c r="J171" s="60" t="s">
        <v>1303</v>
      </c>
      <c r="K171" s="61">
        <f t="shared" si="10"/>
        <v>1</v>
      </c>
      <c r="L171" s="60"/>
      <c r="M171" s="60"/>
      <c r="N171" s="60"/>
      <c r="O171" s="60"/>
      <c r="P171" s="60"/>
      <c r="Q171" s="60"/>
      <c r="R171" s="61" t="str">
        <f t="shared" si="11"/>
        <v/>
      </c>
      <c r="S171" s="60"/>
      <c r="T171" s="60"/>
      <c r="U171" s="60"/>
      <c r="V171" s="60"/>
      <c r="W171" s="60"/>
      <c r="X171" s="60"/>
      <c r="Y171" s="61" t="str">
        <f t="shared" si="12"/>
        <v/>
      </c>
      <c r="Z171" s="60"/>
      <c r="AA171" s="60"/>
      <c r="AB171" s="60"/>
      <c r="AC171" s="60"/>
      <c r="AD171" s="60"/>
      <c r="AE171" s="60"/>
      <c r="AF171" s="58" t="str">
        <f t="shared" si="13"/>
        <v/>
      </c>
      <c r="AG171" s="42">
        <f t="shared" si="14"/>
        <v>1</v>
      </c>
      <c r="AH171" s="42" t="s">
        <v>340</v>
      </c>
      <c r="AI171" s="42" t="s">
        <v>466</v>
      </c>
    </row>
    <row r="172" spans="1:35" ht="90.6" customHeight="1" x14ac:dyDescent="0.3">
      <c r="A172" s="37" t="s">
        <v>63</v>
      </c>
      <c r="B172" s="37" t="s">
        <v>62</v>
      </c>
      <c r="C172" s="36" t="str">
        <f>'[12]BD Plan'!$B$3</f>
        <v>Huila</v>
      </c>
      <c r="D172" s="36" t="s">
        <v>64</v>
      </c>
      <c r="E172" s="36" t="s">
        <v>65</v>
      </c>
      <c r="F172" s="36">
        <v>1</v>
      </c>
      <c r="G172" s="36">
        <v>1</v>
      </c>
      <c r="H172" s="36" t="s">
        <v>678</v>
      </c>
      <c r="I172" s="36"/>
      <c r="J172" s="36"/>
      <c r="K172" s="38">
        <f t="shared" si="10"/>
        <v>1</v>
      </c>
      <c r="L172" s="36"/>
      <c r="M172" s="36"/>
      <c r="N172" s="36"/>
      <c r="O172" s="36"/>
      <c r="P172" s="36"/>
      <c r="Q172" s="36"/>
      <c r="R172" s="38" t="str">
        <f t="shared" si="11"/>
        <v/>
      </c>
      <c r="S172" s="36"/>
      <c r="T172" s="36"/>
      <c r="U172" s="36"/>
      <c r="V172" s="36"/>
      <c r="W172" s="36"/>
      <c r="X172" s="36"/>
      <c r="Y172" s="38" t="str">
        <f t="shared" si="12"/>
        <v/>
      </c>
      <c r="Z172" s="36"/>
      <c r="AA172" s="36"/>
      <c r="AB172" s="36"/>
      <c r="AC172" s="36"/>
      <c r="AD172" s="36"/>
      <c r="AE172" s="36"/>
      <c r="AF172" s="58" t="str">
        <f t="shared" si="13"/>
        <v/>
      </c>
      <c r="AG172" s="42">
        <f t="shared" si="14"/>
        <v>1</v>
      </c>
      <c r="AH172" s="42" t="s">
        <v>63</v>
      </c>
      <c r="AI172" s="42" t="s">
        <v>472</v>
      </c>
    </row>
    <row r="173" spans="1:35" ht="90.6" customHeight="1" x14ac:dyDescent="0.3">
      <c r="A173" s="59" t="s">
        <v>66</v>
      </c>
      <c r="B173" s="59" t="s">
        <v>62</v>
      </c>
      <c r="C173" s="60" t="str">
        <f>'[12]BD Plan'!$B$3</f>
        <v>Huila</v>
      </c>
      <c r="D173" s="60" t="s">
        <v>67</v>
      </c>
      <c r="E173" s="60" t="s">
        <v>68</v>
      </c>
      <c r="F173" s="60">
        <v>1</v>
      </c>
      <c r="G173" s="60">
        <v>1</v>
      </c>
      <c r="H173" s="60" t="s">
        <v>679</v>
      </c>
      <c r="I173" s="60" t="s">
        <v>6</v>
      </c>
      <c r="J173" s="60" t="s">
        <v>1304</v>
      </c>
      <c r="K173" s="61">
        <f t="shared" si="10"/>
        <v>1</v>
      </c>
      <c r="L173" s="60"/>
      <c r="M173" s="60"/>
      <c r="N173" s="60"/>
      <c r="O173" s="60"/>
      <c r="P173" s="60"/>
      <c r="Q173" s="60"/>
      <c r="R173" s="61" t="str">
        <f t="shared" si="11"/>
        <v/>
      </c>
      <c r="S173" s="60"/>
      <c r="T173" s="60"/>
      <c r="U173" s="60"/>
      <c r="V173" s="60"/>
      <c r="W173" s="60"/>
      <c r="X173" s="60"/>
      <c r="Y173" s="61" t="str">
        <f t="shared" si="12"/>
        <v/>
      </c>
      <c r="Z173" s="60"/>
      <c r="AA173" s="60"/>
      <c r="AB173" s="60"/>
      <c r="AC173" s="60"/>
      <c r="AD173" s="60"/>
      <c r="AE173" s="60"/>
      <c r="AF173" s="58" t="str">
        <f t="shared" si="13"/>
        <v/>
      </c>
      <c r="AG173" s="42">
        <f t="shared" si="14"/>
        <v>1</v>
      </c>
      <c r="AH173" s="42" t="s">
        <v>66</v>
      </c>
      <c r="AI173" s="42" t="s">
        <v>472</v>
      </c>
    </row>
    <row r="174" spans="1:35" ht="90.6" customHeight="1" x14ac:dyDescent="0.3">
      <c r="A174" s="37" t="s">
        <v>32</v>
      </c>
      <c r="B174" s="37" t="s">
        <v>29</v>
      </c>
      <c r="C174" s="36" t="str">
        <f>'[12]BD Plan'!$B$3</f>
        <v>Huila</v>
      </c>
      <c r="D174" s="36" t="s">
        <v>33</v>
      </c>
      <c r="E174" s="36"/>
      <c r="F174" s="36"/>
      <c r="G174" s="36"/>
      <c r="H174" s="36"/>
      <c r="I174" s="36"/>
      <c r="J174" s="36"/>
      <c r="K174" s="38" t="str">
        <f t="shared" si="10"/>
        <v/>
      </c>
      <c r="L174" s="36" t="s">
        <v>34</v>
      </c>
      <c r="M174" s="36">
        <v>2</v>
      </c>
      <c r="N174" s="36">
        <v>2</v>
      </c>
      <c r="O174" s="36" t="s">
        <v>680</v>
      </c>
      <c r="P174" s="36" t="s">
        <v>6</v>
      </c>
      <c r="Q174" s="36" t="s">
        <v>1305</v>
      </c>
      <c r="R174" s="38">
        <f t="shared" si="11"/>
        <v>1</v>
      </c>
      <c r="S174" s="36"/>
      <c r="T174" s="36"/>
      <c r="U174" s="36"/>
      <c r="V174" s="36"/>
      <c r="W174" s="36"/>
      <c r="X174" s="36"/>
      <c r="Y174" s="38" t="str">
        <f t="shared" si="12"/>
        <v/>
      </c>
      <c r="Z174" s="36"/>
      <c r="AA174" s="36"/>
      <c r="AB174" s="36"/>
      <c r="AC174" s="36"/>
      <c r="AD174" s="36"/>
      <c r="AE174" s="36"/>
      <c r="AF174" s="58" t="str">
        <f t="shared" si="13"/>
        <v/>
      </c>
      <c r="AG174" s="42">
        <f t="shared" si="14"/>
        <v>1</v>
      </c>
      <c r="AH174" s="42" t="s">
        <v>326</v>
      </c>
      <c r="AI174" s="42" t="s">
        <v>475</v>
      </c>
    </row>
    <row r="175" spans="1:35" ht="90.6" customHeight="1" x14ac:dyDescent="0.3">
      <c r="A175" s="59" t="s">
        <v>35</v>
      </c>
      <c r="B175" s="59" t="s">
        <v>29</v>
      </c>
      <c r="C175" s="60" t="str">
        <f>'[12]BD Plan'!$B$3</f>
        <v>Huila</v>
      </c>
      <c r="D175" s="60" t="s">
        <v>36</v>
      </c>
      <c r="E175" s="60"/>
      <c r="F175" s="60"/>
      <c r="G175" s="60"/>
      <c r="H175" s="60"/>
      <c r="I175" s="60"/>
      <c r="J175" s="60"/>
      <c r="K175" s="61" t="str">
        <f t="shared" si="10"/>
        <v/>
      </c>
      <c r="L175" s="60" t="s">
        <v>37</v>
      </c>
      <c r="M175" s="60">
        <v>1</v>
      </c>
      <c r="N175" s="60">
        <v>1</v>
      </c>
      <c r="O175" s="60" t="s">
        <v>681</v>
      </c>
      <c r="P175" s="60" t="s">
        <v>6</v>
      </c>
      <c r="Q175" s="60" t="s">
        <v>1306</v>
      </c>
      <c r="R175" s="61">
        <f t="shared" si="11"/>
        <v>1</v>
      </c>
      <c r="S175" s="60"/>
      <c r="T175" s="60"/>
      <c r="U175" s="60"/>
      <c r="V175" s="60"/>
      <c r="W175" s="60"/>
      <c r="X175" s="60"/>
      <c r="Y175" s="61" t="str">
        <f t="shared" si="12"/>
        <v/>
      </c>
      <c r="Z175" s="60"/>
      <c r="AA175" s="60"/>
      <c r="AB175" s="60"/>
      <c r="AC175" s="60"/>
      <c r="AD175" s="60"/>
      <c r="AE175" s="60"/>
      <c r="AF175" s="58" t="str">
        <f t="shared" si="13"/>
        <v/>
      </c>
      <c r="AG175" s="42">
        <f t="shared" si="14"/>
        <v>1</v>
      </c>
      <c r="AH175" s="42" t="s">
        <v>330</v>
      </c>
      <c r="AI175" s="42" t="s">
        <v>477</v>
      </c>
    </row>
    <row r="176" spans="1:35" ht="90.6" customHeight="1" x14ac:dyDescent="0.3">
      <c r="A176" s="37" t="s">
        <v>207</v>
      </c>
      <c r="B176" s="37" t="s">
        <v>204</v>
      </c>
      <c r="C176" s="36" t="str">
        <f>'[12]BD Plan'!$B$3</f>
        <v>Huila</v>
      </c>
      <c r="D176" s="36" t="s">
        <v>208</v>
      </c>
      <c r="E176" s="36" t="s">
        <v>209</v>
      </c>
      <c r="F176" s="36">
        <v>3</v>
      </c>
      <c r="G176" s="36">
        <v>3</v>
      </c>
      <c r="H176" s="36" t="s">
        <v>682</v>
      </c>
      <c r="I176" s="36" t="s">
        <v>6</v>
      </c>
      <c r="J176" s="36" t="s">
        <v>1307</v>
      </c>
      <c r="K176" s="38">
        <f t="shared" si="10"/>
        <v>1</v>
      </c>
      <c r="L176" s="36" t="s">
        <v>210</v>
      </c>
      <c r="M176" s="36">
        <v>3</v>
      </c>
      <c r="N176" s="36">
        <v>3</v>
      </c>
      <c r="O176" s="36" t="s">
        <v>683</v>
      </c>
      <c r="P176" s="36" t="s">
        <v>6</v>
      </c>
      <c r="Q176" s="36" t="s">
        <v>1308</v>
      </c>
      <c r="R176" s="38">
        <f t="shared" si="11"/>
        <v>1</v>
      </c>
      <c r="S176" s="36"/>
      <c r="T176" s="36"/>
      <c r="U176" s="36"/>
      <c r="V176" s="36"/>
      <c r="W176" s="36"/>
      <c r="X176" s="36"/>
      <c r="Y176" s="38" t="str">
        <f t="shared" si="12"/>
        <v/>
      </c>
      <c r="Z176" s="36"/>
      <c r="AA176" s="36"/>
      <c r="AB176" s="36"/>
      <c r="AC176" s="36"/>
      <c r="AD176" s="36"/>
      <c r="AE176" s="36"/>
      <c r="AF176" s="58" t="str">
        <f t="shared" si="13"/>
        <v/>
      </c>
      <c r="AG176" s="42">
        <f t="shared" si="14"/>
        <v>2</v>
      </c>
      <c r="AH176" s="42" t="s">
        <v>207</v>
      </c>
      <c r="AI176" s="42" t="s">
        <v>205</v>
      </c>
    </row>
    <row r="177" spans="1:35" ht="90.6" customHeight="1" x14ac:dyDescent="0.3">
      <c r="A177" s="59" t="s">
        <v>213</v>
      </c>
      <c r="B177" s="59" t="s">
        <v>204</v>
      </c>
      <c r="C177" s="60" t="str">
        <f>'[12]BD Plan'!$B$3</f>
        <v>Huila</v>
      </c>
      <c r="D177" s="60" t="s">
        <v>214</v>
      </c>
      <c r="E177" s="60" t="s">
        <v>215</v>
      </c>
      <c r="F177" s="60">
        <v>3</v>
      </c>
      <c r="G177" s="60">
        <v>3</v>
      </c>
      <c r="H177" s="60" t="s">
        <v>684</v>
      </c>
      <c r="I177" s="60" t="s">
        <v>11</v>
      </c>
      <c r="J177" s="60" t="s">
        <v>1309</v>
      </c>
      <c r="K177" s="61">
        <f t="shared" si="10"/>
        <v>1</v>
      </c>
      <c r="L177" s="60"/>
      <c r="M177" s="60"/>
      <c r="N177" s="60"/>
      <c r="O177" s="60"/>
      <c r="P177" s="60"/>
      <c r="Q177" s="60"/>
      <c r="R177" s="61" t="str">
        <f t="shared" si="11"/>
        <v/>
      </c>
      <c r="S177" s="60"/>
      <c r="T177" s="60"/>
      <c r="U177" s="60"/>
      <c r="V177" s="60"/>
      <c r="W177" s="60"/>
      <c r="X177" s="60"/>
      <c r="Y177" s="61" t="str">
        <f t="shared" si="12"/>
        <v/>
      </c>
      <c r="Z177" s="60"/>
      <c r="AA177" s="60"/>
      <c r="AB177" s="60"/>
      <c r="AC177" s="60"/>
      <c r="AD177" s="60"/>
      <c r="AE177" s="60"/>
      <c r="AF177" s="58" t="str">
        <f t="shared" si="13"/>
        <v/>
      </c>
      <c r="AG177" s="42">
        <f t="shared" si="14"/>
        <v>1</v>
      </c>
      <c r="AH177" s="42" t="s">
        <v>481</v>
      </c>
      <c r="AI177" s="42" t="s">
        <v>206</v>
      </c>
    </row>
    <row r="178" spans="1:35" ht="90.6" customHeight="1" x14ac:dyDescent="0.3">
      <c r="A178" s="37" t="s">
        <v>148</v>
      </c>
      <c r="B178" s="37" t="s">
        <v>145</v>
      </c>
      <c r="C178" s="36" t="str">
        <f>'[12]BD Plan'!$B$3</f>
        <v>Huila</v>
      </c>
      <c r="D178" s="36" t="s">
        <v>149</v>
      </c>
      <c r="E178" s="36" t="s">
        <v>150</v>
      </c>
      <c r="F178" s="36">
        <v>1</v>
      </c>
      <c r="G178" s="36">
        <v>1</v>
      </c>
      <c r="H178" s="36" t="s">
        <v>685</v>
      </c>
      <c r="I178" s="36" t="s">
        <v>6</v>
      </c>
      <c r="J178" s="36" t="s">
        <v>1310</v>
      </c>
      <c r="K178" s="38">
        <f t="shared" si="10"/>
        <v>1</v>
      </c>
      <c r="L178" s="36"/>
      <c r="M178" s="36"/>
      <c r="N178" s="36"/>
      <c r="O178" s="36"/>
      <c r="P178" s="36"/>
      <c r="Q178" s="36"/>
      <c r="R178" s="38" t="str">
        <f t="shared" si="11"/>
        <v/>
      </c>
      <c r="S178" s="36"/>
      <c r="T178" s="36"/>
      <c r="U178" s="36"/>
      <c r="V178" s="36"/>
      <c r="W178" s="36"/>
      <c r="X178" s="36"/>
      <c r="Y178" s="38" t="str">
        <f t="shared" si="12"/>
        <v/>
      </c>
      <c r="Z178" s="36"/>
      <c r="AA178" s="36"/>
      <c r="AB178" s="36"/>
      <c r="AC178" s="36"/>
      <c r="AD178" s="36"/>
      <c r="AE178" s="36"/>
      <c r="AF178" s="58" t="str">
        <f t="shared" si="13"/>
        <v/>
      </c>
      <c r="AG178" s="42">
        <f t="shared" si="14"/>
        <v>1</v>
      </c>
      <c r="AH178" s="42" t="s">
        <v>399</v>
      </c>
      <c r="AI178" s="42" t="s">
        <v>483</v>
      </c>
    </row>
    <row r="179" spans="1:35" ht="90.6" customHeight="1" x14ac:dyDescent="0.3">
      <c r="A179" s="59" t="s">
        <v>153</v>
      </c>
      <c r="B179" s="59" t="s">
        <v>145</v>
      </c>
      <c r="C179" s="60" t="str">
        <f>'[12]BD Plan'!$B$3</f>
        <v>Huila</v>
      </c>
      <c r="D179" s="60" t="s">
        <v>154</v>
      </c>
      <c r="E179" s="60"/>
      <c r="F179" s="60"/>
      <c r="G179" s="60"/>
      <c r="H179" s="60"/>
      <c r="I179" s="60"/>
      <c r="J179" s="60"/>
      <c r="K179" s="61" t="str">
        <f t="shared" si="10"/>
        <v/>
      </c>
      <c r="L179" s="60" t="s">
        <v>155</v>
      </c>
      <c r="M179" s="60">
        <v>1</v>
      </c>
      <c r="N179" s="60">
        <v>1</v>
      </c>
      <c r="O179" s="60" t="s">
        <v>686</v>
      </c>
      <c r="P179" s="60" t="s">
        <v>6</v>
      </c>
      <c r="Q179" s="60" t="s">
        <v>1311</v>
      </c>
      <c r="R179" s="61">
        <f t="shared" si="11"/>
        <v>1</v>
      </c>
      <c r="S179" s="60"/>
      <c r="T179" s="60"/>
      <c r="U179" s="60"/>
      <c r="V179" s="60"/>
      <c r="W179" s="60"/>
      <c r="X179" s="60"/>
      <c r="Y179" s="61" t="str">
        <f t="shared" si="12"/>
        <v/>
      </c>
      <c r="Z179" s="60"/>
      <c r="AA179" s="60"/>
      <c r="AB179" s="60"/>
      <c r="AC179" s="60"/>
      <c r="AD179" s="60"/>
      <c r="AE179" s="60"/>
      <c r="AF179" s="58" t="str">
        <f t="shared" si="13"/>
        <v/>
      </c>
      <c r="AG179" s="42">
        <f t="shared" si="14"/>
        <v>1</v>
      </c>
      <c r="AH179" s="42" t="s">
        <v>404</v>
      </c>
      <c r="AI179" s="42" t="s">
        <v>483</v>
      </c>
    </row>
    <row r="180" spans="1:35" ht="90.6" customHeight="1" x14ac:dyDescent="0.3">
      <c r="A180" s="37" t="s">
        <v>218</v>
      </c>
      <c r="B180" s="37" t="s">
        <v>216</v>
      </c>
      <c r="C180" s="36" t="str">
        <f>'[12]BD Plan'!$B$3</f>
        <v>Huila</v>
      </c>
      <c r="D180" s="36" t="s">
        <v>219</v>
      </c>
      <c r="E180" s="36" t="s">
        <v>220</v>
      </c>
      <c r="F180" s="36">
        <v>2</v>
      </c>
      <c r="G180" s="36">
        <v>2</v>
      </c>
      <c r="H180" s="36" t="s">
        <v>687</v>
      </c>
      <c r="I180" s="36" t="s">
        <v>6</v>
      </c>
      <c r="J180" s="36" t="s">
        <v>1312</v>
      </c>
      <c r="K180" s="38">
        <f t="shared" si="10"/>
        <v>1</v>
      </c>
      <c r="L180" s="36" t="s">
        <v>221</v>
      </c>
      <c r="M180" s="36">
        <v>0</v>
      </c>
      <c r="N180" s="36">
        <v>0</v>
      </c>
      <c r="O180" s="36" t="s">
        <v>688</v>
      </c>
      <c r="P180" s="36" t="s">
        <v>11</v>
      </c>
      <c r="Q180" s="36" t="s">
        <v>1313</v>
      </c>
      <c r="R180" s="38" t="str">
        <f t="shared" si="11"/>
        <v/>
      </c>
      <c r="S180" s="36" t="s">
        <v>222</v>
      </c>
      <c r="T180" s="36">
        <v>2</v>
      </c>
      <c r="U180" s="36">
        <v>2</v>
      </c>
      <c r="V180" s="36" t="s">
        <v>689</v>
      </c>
      <c r="W180" s="36" t="s">
        <v>11</v>
      </c>
      <c r="X180" s="36" t="s">
        <v>1314</v>
      </c>
      <c r="Y180" s="38">
        <f t="shared" si="12"/>
        <v>1</v>
      </c>
      <c r="Z180" s="36"/>
      <c r="AA180" s="36"/>
      <c r="AB180" s="36"/>
      <c r="AC180" s="36"/>
      <c r="AD180" s="36"/>
      <c r="AE180" s="36"/>
      <c r="AF180" s="58" t="str">
        <f t="shared" si="13"/>
        <v/>
      </c>
      <c r="AG180" s="42">
        <f t="shared" si="14"/>
        <v>3</v>
      </c>
      <c r="AH180" s="42" t="s">
        <v>436</v>
      </c>
      <c r="AI180" s="42" t="s">
        <v>217</v>
      </c>
    </row>
    <row r="181" spans="1:35" ht="90.6" customHeight="1" x14ac:dyDescent="0.3">
      <c r="A181" s="59" t="s">
        <v>223</v>
      </c>
      <c r="B181" s="59" t="s">
        <v>216</v>
      </c>
      <c r="C181" s="60" t="str">
        <f>'[12]BD Plan'!$B$3</f>
        <v>Huila</v>
      </c>
      <c r="D181" s="60" t="s">
        <v>224</v>
      </c>
      <c r="E181" s="60" t="s">
        <v>220</v>
      </c>
      <c r="F181" s="60">
        <v>2</v>
      </c>
      <c r="G181" s="60">
        <v>2</v>
      </c>
      <c r="H181" s="60" t="s">
        <v>690</v>
      </c>
      <c r="I181" s="60" t="s">
        <v>6</v>
      </c>
      <c r="J181" s="60" t="s">
        <v>1315</v>
      </c>
      <c r="K181" s="61">
        <f t="shared" si="10"/>
        <v>1</v>
      </c>
      <c r="L181" s="60"/>
      <c r="M181" s="60"/>
      <c r="N181" s="60"/>
      <c r="O181" s="60"/>
      <c r="P181" s="60"/>
      <c r="Q181" s="60"/>
      <c r="R181" s="61" t="str">
        <f t="shared" si="11"/>
        <v/>
      </c>
      <c r="S181" s="60" t="s">
        <v>222</v>
      </c>
      <c r="T181" s="60">
        <v>2</v>
      </c>
      <c r="U181" s="60">
        <v>2</v>
      </c>
      <c r="V181" s="60" t="s">
        <v>691</v>
      </c>
      <c r="W181" s="60"/>
      <c r="X181" s="60"/>
      <c r="Y181" s="61">
        <f t="shared" si="12"/>
        <v>1</v>
      </c>
      <c r="Z181" s="60"/>
      <c r="AA181" s="60"/>
      <c r="AB181" s="60"/>
      <c r="AC181" s="60"/>
      <c r="AD181" s="60"/>
      <c r="AE181" s="60"/>
      <c r="AF181" s="58" t="str">
        <f t="shared" si="13"/>
        <v/>
      </c>
      <c r="AG181" s="42">
        <f t="shared" si="14"/>
        <v>2</v>
      </c>
      <c r="AH181" s="42" t="s">
        <v>441</v>
      </c>
      <c r="AI181" s="42" t="s">
        <v>217</v>
      </c>
    </row>
    <row r="182" spans="1:35" ht="90.6" customHeight="1" x14ac:dyDescent="0.3">
      <c r="A182" s="37" t="s">
        <v>26</v>
      </c>
      <c r="B182" s="37" t="s">
        <v>4</v>
      </c>
      <c r="C182" s="36" t="str">
        <f>'[13]BD Plan'!$B$3</f>
        <v>Magdalena</v>
      </c>
      <c r="D182" s="36" t="s">
        <v>27</v>
      </c>
      <c r="E182" s="36"/>
      <c r="F182" s="36"/>
      <c r="G182" s="36"/>
      <c r="H182" s="36"/>
      <c r="I182" s="36"/>
      <c r="J182" s="36"/>
      <c r="K182" s="38" t="str">
        <f t="shared" si="10"/>
        <v/>
      </c>
      <c r="L182" s="36"/>
      <c r="M182" s="36"/>
      <c r="N182" s="36"/>
      <c r="O182" s="36"/>
      <c r="P182" s="36"/>
      <c r="Q182" s="36"/>
      <c r="R182" s="38" t="str">
        <f t="shared" si="11"/>
        <v/>
      </c>
      <c r="S182" s="36" t="s">
        <v>28</v>
      </c>
      <c r="T182" s="36">
        <v>1</v>
      </c>
      <c r="U182" s="36"/>
      <c r="V182" s="36"/>
      <c r="W182" s="36" t="s">
        <v>6</v>
      </c>
      <c r="X182" s="36" t="s">
        <v>1316</v>
      </c>
      <c r="Y182" s="38">
        <f t="shared" si="12"/>
        <v>0</v>
      </c>
      <c r="Z182" s="36"/>
      <c r="AA182" s="36"/>
      <c r="AB182" s="36"/>
      <c r="AC182" s="36"/>
      <c r="AD182" s="36"/>
      <c r="AE182" s="36"/>
      <c r="AF182" s="58" t="str">
        <f t="shared" si="13"/>
        <v/>
      </c>
      <c r="AG182" s="42">
        <f t="shared" si="14"/>
        <v>1</v>
      </c>
      <c r="AH182" s="42" t="s">
        <v>321</v>
      </c>
      <c r="AI182" s="42" t="s">
        <v>9</v>
      </c>
    </row>
    <row r="183" spans="1:35" ht="90.6" customHeight="1" x14ac:dyDescent="0.3">
      <c r="A183" s="59" t="s">
        <v>44</v>
      </c>
      <c r="B183" s="59" t="s">
        <v>40</v>
      </c>
      <c r="C183" s="60" t="str">
        <f>'[13]BD Plan'!$B$3</f>
        <v>Magdalena</v>
      </c>
      <c r="D183" s="60" t="s">
        <v>45</v>
      </c>
      <c r="E183" s="60" t="s">
        <v>251</v>
      </c>
      <c r="F183" s="60">
        <v>3</v>
      </c>
      <c r="G183" s="60">
        <v>3</v>
      </c>
      <c r="H183" s="60" t="s">
        <v>692</v>
      </c>
      <c r="I183" s="60" t="s">
        <v>6</v>
      </c>
      <c r="J183" s="60" t="s">
        <v>1317</v>
      </c>
      <c r="K183" s="61">
        <f t="shared" si="10"/>
        <v>1</v>
      </c>
      <c r="L183" s="60"/>
      <c r="M183" s="60"/>
      <c r="N183" s="60"/>
      <c r="O183" s="60"/>
      <c r="P183" s="60"/>
      <c r="Q183" s="60"/>
      <c r="R183" s="61" t="str">
        <f t="shared" si="11"/>
        <v/>
      </c>
      <c r="S183" s="60"/>
      <c r="T183" s="60"/>
      <c r="U183" s="60"/>
      <c r="V183" s="60"/>
      <c r="W183" s="60"/>
      <c r="X183" s="60"/>
      <c r="Y183" s="61" t="str">
        <f t="shared" si="12"/>
        <v/>
      </c>
      <c r="Z183" s="60"/>
      <c r="AA183" s="60"/>
      <c r="AB183" s="60"/>
      <c r="AC183" s="60"/>
      <c r="AD183" s="60"/>
      <c r="AE183" s="60"/>
      <c r="AF183" s="58" t="str">
        <f t="shared" si="13"/>
        <v/>
      </c>
      <c r="AG183" s="42">
        <f t="shared" si="14"/>
        <v>1</v>
      </c>
      <c r="AH183" s="42" t="s">
        <v>334</v>
      </c>
      <c r="AI183" s="42" t="s">
        <v>466</v>
      </c>
    </row>
    <row r="184" spans="1:35" ht="90.6" customHeight="1" x14ac:dyDescent="0.3">
      <c r="A184" s="37" t="s">
        <v>47</v>
      </c>
      <c r="B184" s="37" t="s">
        <v>40</v>
      </c>
      <c r="C184" s="36" t="str">
        <f>'[13]BD Plan'!$B$3</f>
        <v>Magdalena</v>
      </c>
      <c r="D184" s="36" t="s">
        <v>48</v>
      </c>
      <c r="E184" s="36" t="s">
        <v>252</v>
      </c>
      <c r="F184" s="36">
        <v>0</v>
      </c>
      <c r="G184" s="36">
        <v>0</v>
      </c>
      <c r="H184" s="36" t="s">
        <v>693</v>
      </c>
      <c r="I184" s="36" t="s">
        <v>11</v>
      </c>
      <c r="J184" s="36" t="s">
        <v>1318</v>
      </c>
      <c r="K184" s="38" t="str">
        <f t="shared" si="10"/>
        <v/>
      </c>
      <c r="L184" s="36"/>
      <c r="M184" s="36"/>
      <c r="N184" s="36"/>
      <c r="O184" s="36"/>
      <c r="P184" s="36"/>
      <c r="Q184" s="36"/>
      <c r="R184" s="38" t="str">
        <f t="shared" si="11"/>
        <v/>
      </c>
      <c r="S184" s="36"/>
      <c r="T184" s="36"/>
      <c r="U184" s="36"/>
      <c r="V184" s="36"/>
      <c r="W184" s="36"/>
      <c r="X184" s="36"/>
      <c r="Y184" s="38" t="str">
        <f t="shared" si="12"/>
        <v/>
      </c>
      <c r="Z184" s="36"/>
      <c r="AA184" s="36"/>
      <c r="AB184" s="36"/>
      <c r="AC184" s="36"/>
      <c r="AD184" s="36"/>
      <c r="AE184" s="36"/>
      <c r="AF184" s="58" t="str">
        <f t="shared" si="13"/>
        <v/>
      </c>
      <c r="AG184" s="42">
        <f t="shared" si="14"/>
        <v>1</v>
      </c>
      <c r="AH184" s="42" t="s">
        <v>337</v>
      </c>
      <c r="AI184" s="42" t="s">
        <v>468</v>
      </c>
    </row>
    <row r="185" spans="1:35" ht="90.6" customHeight="1" x14ac:dyDescent="0.3">
      <c r="A185" s="59" t="s">
        <v>50</v>
      </c>
      <c r="B185" s="59" t="s">
        <v>40</v>
      </c>
      <c r="C185" s="60" t="str">
        <f>'[13]BD Plan'!$B$3</f>
        <v>Magdalena</v>
      </c>
      <c r="D185" s="60" t="s">
        <v>51</v>
      </c>
      <c r="E185" s="60" t="s">
        <v>253</v>
      </c>
      <c r="F185" s="60">
        <v>1</v>
      </c>
      <c r="G185" s="60">
        <v>1</v>
      </c>
      <c r="H185" s="60" t="s">
        <v>694</v>
      </c>
      <c r="I185" s="60" t="s">
        <v>11</v>
      </c>
      <c r="J185" s="60" t="s">
        <v>1319</v>
      </c>
      <c r="K185" s="61">
        <f t="shared" si="10"/>
        <v>1</v>
      </c>
      <c r="L185" s="60"/>
      <c r="M185" s="60"/>
      <c r="N185" s="60"/>
      <c r="O185" s="60"/>
      <c r="P185" s="60"/>
      <c r="Q185" s="60"/>
      <c r="R185" s="61" t="str">
        <f t="shared" si="11"/>
        <v/>
      </c>
      <c r="S185" s="60"/>
      <c r="T185" s="60"/>
      <c r="U185" s="60"/>
      <c r="V185" s="60"/>
      <c r="W185" s="60"/>
      <c r="X185" s="60"/>
      <c r="Y185" s="61" t="str">
        <f t="shared" si="12"/>
        <v/>
      </c>
      <c r="Z185" s="60"/>
      <c r="AA185" s="60"/>
      <c r="AB185" s="60"/>
      <c r="AC185" s="60"/>
      <c r="AD185" s="60"/>
      <c r="AE185" s="60"/>
      <c r="AF185" s="58" t="str">
        <f t="shared" si="13"/>
        <v/>
      </c>
      <c r="AG185" s="42">
        <f t="shared" si="14"/>
        <v>1</v>
      </c>
      <c r="AH185" s="42" t="s">
        <v>339</v>
      </c>
      <c r="AI185" s="42" t="s">
        <v>41</v>
      </c>
    </row>
    <row r="186" spans="1:35" ht="90.6" customHeight="1" x14ac:dyDescent="0.3">
      <c r="A186" s="37" t="s">
        <v>53</v>
      </c>
      <c r="B186" s="37" t="s">
        <v>40</v>
      </c>
      <c r="C186" s="36" t="str">
        <f>'[13]BD Plan'!$B$3</f>
        <v>Magdalena</v>
      </c>
      <c r="D186" s="36" t="s">
        <v>54</v>
      </c>
      <c r="E186" s="36" t="s">
        <v>254</v>
      </c>
      <c r="F186" s="36">
        <v>3</v>
      </c>
      <c r="G186" s="36">
        <v>3</v>
      </c>
      <c r="H186" s="36" t="s">
        <v>695</v>
      </c>
      <c r="I186" s="36" t="s">
        <v>11</v>
      </c>
      <c r="J186" s="36" t="s">
        <v>1320</v>
      </c>
      <c r="K186" s="38">
        <f t="shared" si="10"/>
        <v>1</v>
      </c>
      <c r="L186" s="36"/>
      <c r="M186" s="36"/>
      <c r="N186" s="36"/>
      <c r="O186" s="36"/>
      <c r="P186" s="36"/>
      <c r="Q186" s="36"/>
      <c r="R186" s="38" t="str">
        <f t="shared" si="11"/>
        <v/>
      </c>
      <c r="S186" s="36"/>
      <c r="T186" s="36"/>
      <c r="U186" s="36"/>
      <c r="V186" s="36"/>
      <c r="W186" s="36"/>
      <c r="X186" s="36"/>
      <c r="Y186" s="38" t="str">
        <f t="shared" si="12"/>
        <v/>
      </c>
      <c r="Z186" s="36"/>
      <c r="AA186" s="36"/>
      <c r="AB186" s="36"/>
      <c r="AC186" s="36"/>
      <c r="AD186" s="36"/>
      <c r="AE186" s="36"/>
      <c r="AF186" s="58" t="str">
        <f t="shared" si="13"/>
        <v/>
      </c>
      <c r="AG186" s="42">
        <f t="shared" si="14"/>
        <v>1</v>
      </c>
      <c r="AH186" s="42" t="s">
        <v>340</v>
      </c>
      <c r="AI186" s="42" t="s">
        <v>466</v>
      </c>
    </row>
    <row r="187" spans="1:35" ht="90.6" customHeight="1" x14ac:dyDescent="0.3">
      <c r="A187" s="59" t="s">
        <v>63</v>
      </c>
      <c r="B187" s="59" t="s">
        <v>62</v>
      </c>
      <c r="C187" s="60" t="str">
        <f>'[13]BD Plan'!$B$3</f>
        <v>Magdalena</v>
      </c>
      <c r="D187" s="60" t="s">
        <v>64</v>
      </c>
      <c r="E187" s="60" t="s">
        <v>65</v>
      </c>
      <c r="F187" s="60">
        <v>1</v>
      </c>
      <c r="G187" s="60">
        <v>1</v>
      </c>
      <c r="H187" s="60" t="s">
        <v>696</v>
      </c>
      <c r="I187" s="60" t="s">
        <v>6</v>
      </c>
      <c r="J187" s="60" t="s">
        <v>1321</v>
      </c>
      <c r="K187" s="61">
        <f t="shared" si="10"/>
        <v>1</v>
      </c>
      <c r="L187" s="60"/>
      <c r="M187" s="60"/>
      <c r="N187" s="60"/>
      <c r="O187" s="60"/>
      <c r="P187" s="60"/>
      <c r="Q187" s="60"/>
      <c r="R187" s="61" t="str">
        <f t="shared" si="11"/>
        <v/>
      </c>
      <c r="S187" s="60"/>
      <c r="T187" s="60"/>
      <c r="U187" s="60"/>
      <c r="V187" s="60"/>
      <c r="W187" s="60"/>
      <c r="X187" s="60"/>
      <c r="Y187" s="61" t="str">
        <f t="shared" si="12"/>
        <v/>
      </c>
      <c r="Z187" s="60"/>
      <c r="AA187" s="60"/>
      <c r="AB187" s="60"/>
      <c r="AC187" s="60"/>
      <c r="AD187" s="60"/>
      <c r="AE187" s="60"/>
      <c r="AF187" s="58" t="str">
        <f t="shared" si="13"/>
        <v/>
      </c>
      <c r="AG187" s="42">
        <f t="shared" si="14"/>
        <v>1</v>
      </c>
      <c r="AH187" s="42" t="s">
        <v>63</v>
      </c>
      <c r="AI187" s="42" t="s">
        <v>472</v>
      </c>
    </row>
    <row r="188" spans="1:35" ht="90.6" customHeight="1" x14ac:dyDescent="0.3">
      <c r="A188" s="37" t="s">
        <v>66</v>
      </c>
      <c r="B188" s="37" t="s">
        <v>62</v>
      </c>
      <c r="C188" s="36" t="str">
        <f>'[13]BD Plan'!$B$3</f>
        <v>Magdalena</v>
      </c>
      <c r="D188" s="36" t="s">
        <v>67</v>
      </c>
      <c r="E188" s="36" t="s">
        <v>68</v>
      </c>
      <c r="F188" s="36">
        <v>1</v>
      </c>
      <c r="G188" s="36">
        <v>1</v>
      </c>
      <c r="H188" s="36" t="s">
        <v>697</v>
      </c>
      <c r="I188" s="36" t="s">
        <v>6</v>
      </c>
      <c r="J188" s="36" t="s">
        <v>1322</v>
      </c>
      <c r="K188" s="38">
        <f t="shared" si="10"/>
        <v>1</v>
      </c>
      <c r="L188" s="36"/>
      <c r="M188" s="36"/>
      <c r="N188" s="36"/>
      <c r="O188" s="36"/>
      <c r="P188" s="36"/>
      <c r="Q188" s="36"/>
      <c r="R188" s="38" t="str">
        <f t="shared" si="11"/>
        <v/>
      </c>
      <c r="S188" s="36"/>
      <c r="T188" s="36"/>
      <c r="U188" s="36"/>
      <c r="V188" s="36"/>
      <c r="W188" s="36"/>
      <c r="X188" s="36"/>
      <c r="Y188" s="38" t="str">
        <f t="shared" si="12"/>
        <v/>
      </c>
      <c r="Z188" s="36"/>
      <c r="AA188" s="36"/>
      <c r="AB188" s="36"/>
      <c r="AC188" s="36"/>
      <c r="AD188" s="36"/>
      <c r="AE188" s="36"/>
      <c r="AF188" s="58" t="str">
        <f t="shared" si="13"/>
        <v/>
      </c>
      <c r="AG188" s="42">
        <f t="shared" si="14"/>
        <v>1</v>
      </c>
      <c r="AH188" s="42" t="s">
        <v>66</v>
      </c>
      <c r="AI188" s="42" t="s">
        <v>472</v>
      </c>
    </row>
    <row r="189" spans="1:35" ht="90.6" customHeight="1" x14ac:dyDescent="0.3">
      <c r="A189" s="59" t="s">
        <v>32</v>
      </c>
      <c r="B189" s="59" t="s">
        <v>29</v>
      </c>
      <c r="C189" s="60" t="str">
        <f>'[13]BD Plan'!$B$3</f>
        <v>Magdalena</v>
      </c>
      <c r="D189" s="60" t="s">
        <v>33</v>
      </c>
      <c r="E189" s="60"/>
      <c r="F189" s="60"/>
      <c r="G189" s="60"/>
      <c r="H189" s="60"/>
      <c r="I189" s="60"/>
      <c r="J189" s="60"/>
      <c r="K189" s="61" t="str">
        <f t="shared" si="10"/>
        <v/>
      </c>
      <c r="L189" s="60" t="s">
        <v>34</v>
      </c>
      <c r="M189" s="60">
        <v>1</v>
      </c>
      <c r="N189" s="60">
        <v>1</v>
      </c>
      <c r="O189" s="60" t="s">
        <v>698</v>
      </c>
      <c r="P189" s="60" t="s">
        <v>11</v>
      </c>
      <c r="Q189" s="60" t="s">
        <v>1323</v>
      </c>
      <c r="R189" s="61">
        <f t="shared" si="11"/>
        <v>1</v>
      </c>
      <c r="S189" s="60"/>
      <c r="T189" s="60"/>
      <c r="U189" s="60"/>
      <c r="V189" s="60"/>
      <c r="W189" s="60"/>
      <c r="X189" s="60"/>
      <c r="Y189" s="61" t="str">
        <f t="shared" si="12"/>
        <v/>
      </c>
      <c r="Z189" s="60"/>
      <c r="AA189" s="60"/>
      <c r="AB189" s="60"/>
      <c r="AC189" s="60"/>
      <c r="AD189" s="60"/>
      <c r="AE189" s="60"/>
      <c r="AF189" s="58" t="str">
        <f t="shared" si="13"/>
        <v/>
      </c>
      <c r="AG189" s="42">
        <f t="shared" si="14"/>
        <v>1</v>
      </c>
      <c r="AH189" s="42" t="s">
        <v>326</v>
      </c>
      <c r="AI189" s="42" t="s">
        <v>475</v>
      </c>
    </row>
    <row r="190" spans="1:35" ht="90.6" customHeight="1" x14ac:dyDescent="0.3">
      <c r="A190" s="37" t="s">
        <v>35</v>
      </c>
      <c r="B190" s="37" t="s">
        <v>29</v>
      </c>
      <c r="C190" s="36" t="str">
        <f>'[13]BD Plan'!$B$3</f>
        <v>Magdalena</v>
      </c>
      <c r="D190" s="36" t="s">
        <v>36</v>
      </c>
      <c r="E190" s="36"/>
      <c r="F190" s="36"/>
      <c r="G190" s="36"/>
      <c r="H190" s="36"/>
      <c r="I190" s="36"/>
      <c r="J190" s="36"/>
      <c r="K190" s="38" t="str">
        <f t="shared" si="10"/>
        <v/>
      </c>
      <c r="L190" s="36" t="s">
        <v>37</v>
      </c>
      <c r="M190" s="36">
        <v>0</v>
      </c>
      <c r="N190" s="36">
        <v>0</v>
      </c>
      <c r="O190" s="36" t="s">
        <v>699</v>
      </c>
      <c r="P190" s="36" t="s">
        <v>11</v>
      </c>
      <c r="Q190" s="36" t="s">
        <v>1104</v>
      </c>
      <c r="R190" s="38" t="str">
        <f t="shared" si="11"/>
        <v/>
      </c>
      <c r="S190" s="36"/>
      <c r="T190" s="36"/>
      <c r="U190" s="36"/>
      <c r="V190" s="36"/>
      <c r="W190" s="36"/>
      <c r="X190" s="36"/>
      <c r="Y190" s="38" t="str">
        <f t="shared" si="12"/>
        <v/>
      </c>
      <c r="Z190" s="36"/>
      <c r="AA190" s="36"/>
      <c r="AB190" s="36"/>
      <c r="AC190" s="36"/>
      <c r="AD190" s="36"/>
      <c r="AE190" s="36"/>
      <c r="AF190" s="58" t="str">
        <f t="shared" si="13"/>
        <v/>
      </c>
      <c r="AG190" s="42">
        <f t="shared" si="14"/>
        <v>1</v>
      </c>
      <c r="AH190" s="42" t="s">
        <v>330</v>
      </c>
      <c r="AI190" s="42" t="s">
        <v>477</v>
      </c>
    </row>
    <row r="191" spans="1:35" ht="90.6" customHeight="1" x14ac:dyDescent="0.3">
      <c r="A191" s="59" t="s">
        <v>207</v>
      </c>
      <c r="B191" s="59" t="s">
        <v>204</v>
      </c>
      <c r="C191" s="60" t="str">
        <f>'[13]BD Plan'!$B$3</f>
        <v>Magdalena</v>
      </c>
      <c r="D191" s="60" t="s">
        <v>208</v>
      </c>
      <c r="E191" s="60" t="s">
        <v>209</v>
      </c>
      <c r="F191" s="60">
        <v>5</v>
      </c>
      <c r="G191" s="60">
        <v>5</v>
      </c>
      <c r="H191" s="60" t="s">
        <v>700</v>
      </c>
      <c r="I191" s="60" t="s">
        <v>6</v>
      </c>
      <c r="J191" s="60" t="s">
        <v>1324</v>
      </c>
      <c r="K191" s="61">
        <f t="shared" si="10"/>
        <v>1</v>
      </c>
      <c r="L191" s="60" t="s">
        <v>210</v>
      </c>
      <c r="M191" s="60">
        <v>1</v>
      </c>
      <c r="N191" s="60">
        <v>1</v>
      </c>
      <c r="O191" s="60" t="s">
        <v>701</v>
      </c>
      <c r="P191" s="60"/>
      <c r="Q191" s="60"/>
      <c r="R191" s="61">
        <f t="shared" si="11"/>
        <v>1</v>
      </c>
      <c r="S191" s="60"/>
      <c r="T191" s="60"/>
      <c r="U191" s="60"/>
      <c r="V191" s="60"/>
      <c r="W191" s="60"/>
      <c r="X191" s="60"/>
      <c r="Y191" s="61" t="str">
        <f t="shared" si="12"/>
        <v/>
      </c>
      <c r="Z191" s="60"/>
      <c r="AA191" s="60"/>
      <c r="AB191" s="60"/>
      <c r="AC191" s="60"/>
      <c r="AD191" s="60"/>
      <c r="AE191" s="60"/>
      <c r="AF191" s="58" t="str">
        <f t="shared" si="13"/>
        <v/>
      </c>
      <c r="AG191" s="42">
        <f t="shared" si="14"/>
        <v>2</v>
      </c>
      <c r="AH191" s="42" t="s">
        <v>207</v>
      </c>
      <c r="AI191" s="42" t="s">
        <v>205</v>
      </c>
    </row>
    <row r="192" spans="1:35" ht="90.6" customHeight="1" x14ac:dyDescent="0.3">
      <c r="A192" s="37" t="s">
        <v>213</v>
      </c>
      <c r="B192" s="37" t="s">
        <v>204</v>
      </c>
      <c r="C192" s="36" t="str">
        <f>'[13]BD Plan'!$B$3</f>
        <v>Magdalena</v>
      </c>
      <c r="D192" s="36" t="s">
        <v>214</v>
      </c>
      <c r="E192" s="36" t="s">
        <v>215</v>
      </c>
      <c r="F192" s="36">
        <v>3</v>
      </c>
      <c r="G192" s="36">
        <v>3</v>
      </c>
      <c r="H192" s="36" t="s">
        <v>702</v>
      </c>
      <c r="I192" s="36" t="s">
        <v>11</v>
      </c>
      <c r="J192" s="36" t="s">
        <v>1325</v>
      </c>
      <c r="K192" s="38">
        <f t="shared" si="10"/>
        <v>1</v>
      </c>
      <c r="L192" s="36"/>
      <c r="M192" s="36"/>
      <c r="N192" s="36"/>
      <c r="O192" s="36"/>
      <c r="P192" s="36"/>
      <c r="Q192" s="36"/>
      <c r="R192" s="38" t="str">
        <f t="shared" si="11"/>
        <v/>
      </c>
      <c r="S192" s="36"/>
      <c r="T192" s="36"/>
      <c r="U192" s="36"/>
      <c r="V192" s="36"/>
      <c r="W192" s="36"/>
      <c r="X192" s="36"/>
      <c r="Y192" s="38" t="str">
        <f t="shared" si="12"/>
        <v/>
      </c>
      <c r="Z192" s="36"/>
      <c r="AA192" s="36"/>
      <c r="AB192" s="36"/>
      <c r="AC192" s="36"/>
      <c r="AD192" s="36"/>
      <c r="AE192" s="36"/>
      <c r="AF192" s="58" t="str">
        <f t="shared" si="13"/>
        <v/>
      </c>
      <c r="AG192" s="42">
        <f t="shared" si="14"/>
        <v>1</v>
      </c>
      <c r="AH192" s="42" t="s">
        <v>481</v>
      </c>
      <c r="AI192" s="42" t="s">
        <v>206</v>
      </c>
    </row>
    <row r="193" spans="1:35" ht="90.6" customHeight="1" x14ac:dyDescent="0.3">
      <c r="A193" s="59" t="s">
        <v>148</v>
      </c>
      <c r="B193" s="59" t="s">
        <v>145</v>
      </c>
      <c r="C193" s="60" t="str">
        <f>'[13]BD Plan'!$B$3</f>
        <v>Magdalena</v>
      </c>
      <c r="D193" s="60" t="s">
        <v>149</v>
      </c>
      <c r="E193" s="60" t="s">
        <v>150</v>
      </c>
      <c r="F193" s="60">
        <v>0</v>
      </c>
      <c r="G193" s="60">
        <v>0</v>
      </c>
      <c r="H193" s="60" t="s">
        <v>703</v>
      </c>
      <c r="I193" s="60" t="s">
        <v>11</v>
      </c>
      <c r="J193" s="60" t="s">
        <v>1326</v>
      </c>
      <c r="K193" s="61" t="str">
        <f t="shared" si="10"/>
        <v/>
      </c>
      <c r="L193" s="60"/>
      <c r="M193" s="60"/>
      <c r="N193" s="60"/>
      <c r="O193" s="60"/>
      <c r="P193" s="60"/>
      <c r="Q193" s="60"/>
      <c r="R193" s="61" t="str">
        <f t="shared" si="11"/>
        <v/>
      </c>
      <c r="S193" s="60"/>
      <c r="T193" s="60"/>
      <c r="U193" s="60"/>
      <c r="V193" s="60"/>
      <c r="W193" s="60"/>
      <c r="X193" s="60"/>
      <c r="Y193" s="61" t="str">
        <f t="shared" si="12"/>
        <v/>
      </c>
      <c r="Z193" s="60"/>
      <c r="AA193" s="60"/>
      <c r="AB193" s="60"/>
      <c r="AC193" s="60"/>
      <c r="AD193" s="60"/>
      <c r="AE193" s="60"/>
      <c r="AF193" s="58" t="str">
        <f t="shared" si="13"/>
        <v/>
      </c>
      <c r="AG193" s="42">
        <f t="shared" si="14"/>
        <v>1</v>
      </c>
      <c r="AH193" s="42" t="s">
        <v>399</v>
      </c>
      <c r="AI193" s="42" t="s">
        <v>483</v>
      </c>
    </row>
    <row r="194" spans="1:35" ht="90.6" customHeight="1" x14ac:dyDescent="0.3">
      <c r="A194" s="37" t="s">
        <v>153</v>
      </c>
      <c r="B194" s="37" t="s">
        <v>145</v>
      </c>
      <c r="C194" s="36" t="str">
        <f>'[13]BD Plan'!$B$3</f>
        <v>Magdalena</v>
      </c>
      <c r="D194" s="36" t="s">
        <v>154</v>
      </c>
      <c r="E194" s="36"/>
      <c r="F194" s="36"/>
      <c r="G194" s="36"/>
      <c r="H194" s="36"/>
      <c r="I194" s="36"/>
      <c r="J194" s="36"/>
      <c r="K194" s="38" t="str">
        <f t="shared" ref="K194:K257" si="15">IFERROR(IF(F194=0,"",IF((G194/F194)&gt;1,1,(G194/F194))),"")</f>
        <v/>
      </c>
      <c r="L194" s="36" t="s">
        <v>155</v>
      </c>
      <c r="M194" s="36">
        <v>0</v>
      </c>
      <c r="N194" s="36">
        <v>0</v>
      </c>
      <c r="O194" s="36" t="s">
        <v>704</v>
      </c>
      <c r="P194" s="36" t="s">
        <v>11</v>
      </c>
      <c r="Q194" s="36" t="s">
        <v>1104</v>
      </c>
      <c r="R194" s="38" t="str">
        <f t="shared" ref="R194:R257" si="16">IFERROR(IF(M194=0,"",IF((N194/M194)&gt;1,1,(N194/M194))),"")</f>
        <v/>
      </c>
      <c r="S194" s="36"/>
      <c r="T194" s="36"/>
      <c r="U194" s="36"/>
      <c r="V194" s="36"/>
      <c r="W194" s="36"/>
      <c r="X194" s="36"/>
      <c r="Y194" s="38" t="str">
        <f t="shared" ref="Y194:Y257" si="17">IFERROR(IF(T194=0,"",IF((U194/T194)&gt;1,1,(U194/T194))),"")</f>
        <v/>
      </c>
      <c r="Z194" s="36"/>
      <c r="AA194" s="36"/>
      <c r="AB194" s="36"/>
      <c r="AC194" s="36"/>
      <c r="AD194" s="36"/>
      <c r="AE194" s="36"/>
      <c r="AF194" s="58" t="str">
        <f t="shared" ref="AF194:AF257" si="18">IFERROR(IF(AA194=0,"",IF((AB194/AA194)&gt;1,1,(AB194/AA194))),"")</f>
        <v/>
      </c>
      <c r="AG194" s="42">
        <f t="shared" ref="AG194:AG257" si="19">IF(E194&lt;&gt;"",1,0)+IF(L194&lt;&gt;"",1,0)+IF(S194&lt;&gt;"",1,0)+IF(Z194&lt;&gt;"",1,0)</f>
        <v>1</v>
      </c>
      <c r="AH194" s="42" t="s">
        <v>404</v>
      </c>
      <c r="AI194" s="42" t="s">
        <v>483</v>
      </c>
    </row>
    <row r="195" spans="1:35" ht="90.6" customHeight="1" x14ac:dyDescent="0.3">
      <c r="A195" s="59" t="s">
        <v>218</v>
      </c>
      <c r="B195" s="59" t="s">
        <v>216</v>
      </c>
      <c r="C195" s="60" t="str">
        <f>'[13]BD Plan'!$B$3</f>
        <v>Magdalena</v>
      </c>
      <c r="D195" s="60" t="s">
        <v>219</v>
      </c>
      <c r="E195" s="60" t="s">
        <v>220</v>
      </c>
      <c r="F195" s="60">
        <v>24</v>
      </c>
      <c r="G195" s="60">
        <v>24</v>
      </c>
      <c r="H195" s="60" t="s">
        <v>705</v>
      </c>
      <c r="I195" s="60" t="s">
        <v>6</v>
      </c>
      <c r="J195" s="60" t="s">
        <v>1312</v>
      </c>
      <c r="K195" s="61">
        <f t="shared" si="15"/>
        <v>1</v>
      </c>
      <c r="L195" s="60" t="s">
        <v>221</v>
      </c>
      <c r="M195" s="60">
        <v>2</v>
      </c>
      <c r="N195" s="60">
        <v>2</v>
      </c>
      <c r="O195" s="60" t="s">
        <v>706</v>
      </c>
      <c r="P195" s="60" t="s">
        <v>6</v>
      </c>
      <c r="Q195" s="60" t="s">
        <v>1327</v>
      </c>
      <c r="R195" s="61">
        <f t="shared" si="16"/>
        <v>1</v>
      </c>
      <c r="S195" s="60" t="s">
        <v>222</v>
      </c>
      <c r="T195" s="60">
        <v>1</v>
      </c>
      <c r="U195" s="60">
        <v>1</v>
      </c>
      <c r="V195" s="60" t="s">
        <v>707</v>
      </c>
      <c r="W195" s="60" t="s">
        <v>6</v>
      </c>
      <c r="X195" s="60" t="s">
        <v>1328</v>
      </c>
      <c r="Y195" s="61">
        <f t="shared" si="17"/>
        <v>1</v>
      </c>
      <c r="Z195" s="60"/>
      <c r="AA195" s="60"/>
      <c r="AB195" s="60"/>
      <c r="AC195" s="60"/>
      <c r="AD195" s="60"/>
      <c r="AE195" s="60"/>
      <c r="AF195" s="58" t="str">
        <f t="shared" si="18"/>
        <v/>
      </c>
      <c r="AG195" s="42">
        <f t="shared" si="19"/>
        <v>3</v>
      </c>
      <c r="AH195" s="42" t="s">
        <v>436</v>
      </c>
      <c r="AI195" s="42" t="s">
        <v>217</v>
      </c>
    </row>
    <row r="196" spans="1:35" ht="90.6" customHeight="1" x14ac:dyDescent="0.3">
      <c r="A196" s="37" t="s">
        <v>223</v>
      </c>
      <c r="B196" s="37" t="s">
        <v>216</v>
      </c>
      <c r="C196" s="36" t="str">
        <f>'[13]BD Plan'!$B$3</f>
        <v>Magdalena</v>
      </c>
      <c r="D196" s="36" t="s">
        <v>224</v>
      </c>
      <c r="E196" s="36" t="s">
        <v>220</v>
      </c>
      <c r="F196" s="36">
        <v>24</v>
      </c>
      <c r="G196" s="36">
        <v>24</v>
      </c>
      <c r="H196" s="36" t="s">
        <v>708</v>
      </c>
      <c r="I196" s="36" t="s">
        <v>6</v>
      </c>
      <c r="J196" s="36" t="s">
        <v>1329</v>
      </c>
      <c r="K196" s="38">
        <f t="shared" si="15"/>
        <v>1</v>
      </c>
      <c r="L196" s="36"/>
      <c r="M196" s="36"/>
      <c r="N196" s="36"/>
      <c r="O196" s="36"/>
      <c r="P196" s="36"/>
      <c r="Q196" s="36"/>
      <c r="R196" s="38" t="str">
        <f t="shared" si="16"/>
        <v/>
      </c>
      <c r="S196" s="36" t="s">
        <v>222</v>
      </c>
      <c r="T196" s="36">
        <v>1</v>
      </c>
      <c r="U196" s="36">
        <v>1</v>
      </c>
      <c r="V196" s="36" t="s">
        <v>709</v>
      </c>
      <c r="W196" s="36"/>
      <c r="X196" s="36"/>
      <c r="Y196" s="38">
        <f t="shared" si="17"/>
        <v>1</v>
      </c>
      <c r="Z196" s="36"/>
      <c r="AA196" s="36"/>
      <c r="AB196" s="36"/>
      <c r="AC196" s="36"/>
      <c r="AD196" s="36"/>
      <c r="AE196" s="36"/>
      <c r="AF196" s="58" t="str">
        <f t="shared" si="18"/>
        <v/>
      </c>
      <c r="AG196" s="42">
        <f t="shared" si="19"/>
        <v>2</v>
      </c>
      <c r="AH196" s="42" t="s">
        <v>441</v>
      </c>
      <c r="AI196" s="42" t="s">
        <v>217</v>
      </c>
    </row>
    <row r="197" spans="1:35" ht="90.6" customHeight="1" x14ac:dyDescent="0.3">
      <c r="A197" s="59" t="s">
        <v>26</v>
      </c>
      <c r="B197" s="59" t="s">
        <v>4</v>
      </c>
      <c r="C197" s="60" t="str">
        <f>'[14]BD Plan'!$B$3</f>
        <v>Meta</v>
      </c>
      <c r="D197" s="60" t="s">
        <v>27</v>
      </c>
      <c r="E197" s="60"/>
      <c r="F197" s="60"/>
      <c r="G197" s="60"/>
      <c r="H197" s="60"/>
      <c r="I197" s="60"/>
      <c r="J197" s="60"/>
      <c r="K197" s="61" t="str">
        <f t="shared" si="15"/>
        <v/>
      </c>
      <c r="L197" s="60"/>
      <c r="M197" s="60"/>
      <c r="N197" s="60"/>
      <c r="O197" s="60"/>
      <c r="P197" s="60"/>
      <c r="Q197" s="60"/>
      <c r="R197" s="61" t="str">
        <f t="shared" si="16"/>
        <v/>
      </c>
      <c r="S197" s="60" t="s">
        <v>28</v>
      </c>
      <c r="T197" s="60">
        <v>1</v>
      </c>
      <c r="U197" s="60"/>
      <c r="V197" s="60" t="s">
        <v>710</v>
      </c>
      <c r="W197" s="60" t="s">
        <v>6</v>
      </c>
      <c r="X197" s="60" t="s">
        <v>1330</v>
      </c>
      <c r="Y197" s="61">
        <f t="shared" si="17"/>
        <v>0</v>
      </c>
      <c r="Z197" s="60"/>
      <c r="AA197" s="60"/>
      <c r="AB197" s="60"/>
      <c r="AC197" s="60"/>
      <c r="AD197" s="60"/>
      <c r="AE197" s="60"/>
      <c r="AF197" s="58" t="str">
        <f t="shared" si="18"/>
        <v/>
      </c>
      <c r="AG197" s="42">
        <f t="shared" si="19"/>
        <v>1</v>
      </c>
      <c r="AH197" s="42" t="s">
        <v>321</v>
      </c>
      <c r="AI197" s="42" t="s">
        <v>9</v>
      </c>
    </row>
    <row r="198" spans="1:35" ht="90.6" customHeight="1" x14ac:dyDescent="0.3">
      <c r="A198" s="37" t="s">
        <v>44</v>
      </c>
      <c r="B198" s="37" t="s">
        <v>40</v>
      </c>
      <c r="C198" s="36" t="str">
        <f>'[14]BD Plan'!$B$3</f>
        <v>Meta</v>
      </c>
      <c r="D198" s="36" t="s">
        <v>45</v>
      </c>
      <c r="E198" s="36" t="s">
        <v>251</v>
      </c>
      <c r="F198" s="36">
        <v>3</v>
      </c>
      <c r="G198" s="36"/>
      <c r="H198" s="36" t="s">
        <v>711</v>
      </c>
      <c r="I198" s="36" t="s">
        <v>11</v>
      </c>
      <c r="J198" s="36" t="s">
        <v>1331</v>
      </c>
      <c r="K198" s="38">
        <f t="shared" si="15"/>
        <v>0</v>
      </c>
      <c r="L198" s="36"/>
      <c r="M198" s="36"/>
      <c r="N198" s="36"/>
      <c r="O198" s="36"/>
      <c r="P198" s="36"/>
      <c r="Q198" s="36"/>
      <c r="R198" s="38" t="str">
        <f t="shared" si="16"/>
        <v/>
      </c>
      <c r="S198" s="36"/>
      <c r="T198" s="36"/>
      <c r="U198" s="36"/>
      <c r="V198" s="36"/>
      <c r="W198" s="36"/>
      <c r="X198" s="36"/>
      <c r="Y198" s="38" t="str">
        <f t="shared" si="17"/>
        <v/>
      </c>
      <c r="Z198" s="36"/>
      <c r="AA198" s="36"/>
      <c r="AB198" s="36"/>
      <c r="AC198" s="36"/>
      <c r="AD198" s="36"/>
      <c r="AE198" s="36"/>
      <c r="AF198" s="58" t="str">
        <f t="shared" si="18"/>
        <v/>
      </c>
      <c r="AG198" s="42">
        <f t="shared" si="19"/>
        <v>1</v>
      </c>
      <c r="AH198" s="42" t="s">
        <v>334</v>
      </c>
      <c r="AI198" s="42" t="s">
        <v>466</v>
      </c>
    </row>
    <row r="199" spans="1:35" ht="90.6" customHeight="1" x14ac:dyDescent="0.3">
      <c r="A199" s="59" t="s">
        <v>47</v>
      </c>
      <c r="B199" s="59" t="s">
        <v>40</v>
      </c>
      <c r="C199" s="60" t="str">
        <f>'[14]BD Plan'!$B$3</f>
        <v>Meta</v>
      </c>
      <c r="D199" s="60" t="s">
        <v>48</v>
      </c>
      <c r="E199" s="60" t="s">
        <v>252</v>
      </c>
      <c r="F199" s="60">
        <v>6</v>
      </c>
      <c r="G199" s="60"/>
      <c r="H199" s="60" t="s">
        <v>712</v>
      </c>
      <c r="I199" s="60" t="s">
        <v>6</v>
      </c>
      <c r="J199" s="60" t="s">
        <v>1332</v>
      </c>
      <c r="K199" s="61">
        <f t="shared" si="15"/>
        <v>0</v>
      </c>
      <c r="L199" s="60"/>
      <c r="M199" s="60"/>
      <c r="N199" s="60"/>
      <c r="O199" s="60"/>
      <c r="P199" s="60"/>
      <c r="Q199" s="60"/>
      <c r="R199" s="61" t="str">
        <f t="shared" si="16"/>
        <v/>
      </c>
      <c r="S199" s="60"/>
      <c r="T199" s="60"/>
      <c r="U199" s="60"/>
      <c r="V199" s="60"/>
      <c r="W199" s="60"/>
      <c r="X199" s="60"/>
      <c r="Y199" s="61" t="str">
        <f t="shared" si="17"/>
        <v/>
      </c>
      <c r="Z199" s="60"/>
      <c r="AA199" s="60"/>
      <c r="AB199" s="60"/>
      <c r="AC199" s="60"/>
      <c r="AD199" s="60"/>
      <c r="AE199" s="60"/>
      <c r="AF199" s="58" t="str">
        <f t="shared" si="18"/>
        <v/>
      </c>
      <c r="AG199" s="42">
        <f t="shared" si="19"/>
        <v>1</v>
      </c>
      <c r="AH199" s="42" t="s">
        <v>337</v>
      </c>
      <c r="AI199" s="42" t="s">
        <v>468</v>
      </c>
    </row>
    <row r="200" spans="1:35" ht="90.6" customHeight="1" x14ac:dyDescent="0.3">
      <c r="A200" s="37" t="s">
        <v>50</v>
      </c>
      <c r="B200" s="37" t="s">
        <v>40</v>
      </c>
      <c r="C200" s="36" t="str">
        <f>'[14]BD Plan'!$B$3</f>
        <v>Meta</v>
      </c>
      <c r="D200" s="36" t="s">
        <v>51</v>
      </c>
      <c r="E200" s="36" t="s">
        <v>253</v>
      </c>
      <c r="F200" s="36">
        <v>6</v>
      </c>
      <c r="G200" s="36"/>
      <c r="H200" s="36" t="s">
        <v>713</v>
      </c>
      <c r="I200" s="36" t="s">
        <v>6</v>
      </c>
      <c r="J200" s="36" t="s">
        <v>1333</v>
      </c>
      <c r="K200" s="38">
        <f t="shared" si="15"/>
        <v>0</v>
      </c>
      <c r="L200" s="36"/>
      <c r="M200" s="36"/>
      <c r="N200" s="36"/>
      <c r="O200" s="36"/>
      <c r="P200" s="36"/>
      <c r="Q200" s="36"/>
      <c r="R200" s="38" t="str">
        <f t="shared" si="16"/>
        <v/>
      </c>
      <c r="S200" s="36"/>
      <c r="T200" s="36"/>
      <c r="U200" s="36"/>
      <c r="V200" s="36"/>
      <c r="W200" s="36"/>
      <c r="X200" s="36"/>
      <c r="Y200" s="38" t="str">
        <f t="shared" si="17"/>
        <v/>
      </c>
      <c r="Z200" s="36"/>
      <c r="AA200" s="36"/>
      <c r="AB200" s="36"/>
      <c r="AC200" s="36"/>
      <c r="AD200" s="36"/>
      <c r="AE200" s="36"/>
      <c r="AF200" s="58" t="str">
        <f t="shared" si="18"/>
        <v/>
      </c>
      <c r="AG200" s="42">
        <f t="shared" si="19"/>
        <v>1</v>
      </c>
      <c r="AH200" s="42" t="s">
        <v>339</v>
      </c>
      <c r="AI200" s="42" t="s">
        <v>41</v>
      </c>
    </row>
    <row r="201" spans="1:35" ht="90.6" customHeight="1" x14ac:dyDescent="0.3">
      <c r="A201" s="59" t="s">
        <v>53</v>
      </c>
      <c r="B201" s="59" t="s">
        <v>40</v>
      </c>
      <c r="C201" s="60" t="str">
        <f>'[14]BD Plan'!$B$3</f>
        <v>Meta</v>
      </c>
      <c r="D201" s="60" t="s">
        <v>54</v>
      </c>
      <c r="E201" s="60" t="s">
        <v>254</v>
      </c>
      <c r="F201" s="60">
        <v>3</v>
      </c>
      <c r="G201" s="60"/>
      <c r="H201" s="60" t="s">
        <v>714</v>
      </c>
      <c r="I201" s="60" t="s">
        <v>6</v>
      </c>
      <c r="J201" s="60" t="s">
        <v>1334</v>
      </c>
      <c r="K201" s="61">
        <f t="shared" si="15"/>
        <v>0</v>
      </c>
      <c r="L201" s="60"/>
      <c r="M201" s="60"/>
      <c r="N201" s="60"/>
      <c r="O201" s="60"/>
      <c r="P201" s="60"/>
      <c r="Q201" s="60"/>
      <c r="R201" s="61" t="str">
        <f t="shared" si="16"/>
        <v/>
      </c>
      <c r="S201" s="60"/>
      <c r="T201" s="60"/>
      <c r="U201" s="60"/>
      <c r="V201" s="60"/>
      <c r="W201" s="60"/>
      <c r="X201" s="60"/>
      <c r="Y201" s="61" t="str">
        <f t="shared" si="17"/>
        <v/>
      </c>
      <c r="Z201" s="60"/>
      <c r="AA201" s="60"/>
      <c r="AB201" s="60"/>
      <c r="AC201" s="60"/>
      <c r="AD201" s="60"/>
      <c r="AE201" s="60"/>
      <c r="AF201" s="58" t="str">
        <f t="shared" si="18"/>
        <v/>
      </c>
      <c r="AG201" s="42">
        <f t="shared" si="19"/>
        <v>1</v>
      </c>
      <c r="AH201" s="42" t="s">
        <v>340</v>
      </c>
      <c r="AI201" s="42" t="s">
        <v>466</v>
      </c>
    </row>
    <row r="202" spans="1:35" ht="90.6" customHeight="1" x14ac:dyDescent="0.3">
      <c r="A202" s="37" t="s">
        <v>63</v>
      </c>
      <c r="B202" s="37" t="s">
        <v>62</v>
      </c>
      <c r="C202" s="36" t="str">
        <f>'[14]BD Plan'!$B$3</f>
        <v>Meta</v>
      </c>
      <c r="D202" s="36" t="s">
        <v>64</v>
      </c>
      <c r="E202" s="36" t="s">
        <v>65</v>
      </c>
      <c r="F202" s="36">
        <v>0</v>
      </c>
      <c r="G202" s="36"/>
      <c r="H202" s="36" t="s">
        <v>715</v>
      </c>
      <c r="I202" s="36" t="s">
        <v>11</v>
      </c>
      <c r="J202" s="36" t="s">
        <v>1335</v>
      </c>
      <c r="K202" s="38" t="str">
        <f t="shared" si="15"/>
        <v/>
      </c>
      <c r="L202" s="36"/>
      <c r="M202" s="36"/>
      <c r="N202" s="36"/>
      <c r="O202" s="36"/>
      <c r="P202" s="36"/>
      <c r="Q202" s="36"/>
      <c r="R202" s="38" t="str">
        <f t="shared" si="16"/>
        <v/>
      </c>
      <c r="S202" s="36"/>
      <c r="T202" s="36"/>
      <c r="U202" s="36"/>
      <c r="V202" s="36"/>
      <c r="W202" s="36"/>
      <c r="X202" s="36"/>
      <c r="Y202" s="38" t="str">
        <f t="shared" si="17"/>
        <v/>
      </c>
      <c r="Z202" s="36"/>
      <c r="AA202" s="36"/>
      <c r="AB202" s="36"/>
      <c r="AC202" s="36"/>
      <c r="AD202" s="36"/>
      <c r="AE202" s="36"/>
      <c r="AF202" s="58" t="str">
        <f t="shared" si="18"/>
        <v/>
      </c>
      <c r="AG202" s="42">
        <f t="shared" si="19"/>
        <v>1</v>
      </c>
      <c r="AH202" s="42" t="s">
        <v>63</v>
      </c>
      <c r="AI202" s="42" t="s">
        <v>472</v>
      </c>
    </row>
    <row r="203" spans="1:35" ht="90.6" customHeight="1" x14ac:dyDescent="0.3">
      <c r="A203" s="59" t="s">
        <v>66</v>
      </c>
      <c r="B203" s="59" t="s">
        <v>62</v>
      </c>
      <c r="C203" s="60" t="str">
        <f>'[14]BD Plan'!$B$3</f>
        <v>Meta</v>
      </c>
      <c r="D203" s="60" t="s">
        <v>67</v>
      </c>
      <c r="E203" s="60" t="s">
        <v>68</v>
      </c>
      <c r="F203" s="60">
        <v>0</v>
      </c>
      <c r="G203" s="60"/>
      <c r="H203" s="60" t="s">
        <v>716</v>
      </c>
      <c r="I203" s="60" t="s">
        <v>6</v>
      </c>
      <c r="J203" s="60" t="s">
        <v>1336</v>
      </c>
      <c r="K203" s="61" t="str">
        <f t="shared" si="15"/>
        <v/>
      </c>
      <c r="L203" s="60"/>
      <c r="M203" s="60"/>
      <c r="N203" s="60"/>
      <c r="O203" s="60"/>
      <c r="P203" s="60"/>
      <c r="Q203" s="60"/>
      <c r="R203" s="61" t="str">
        <f t="shared" si="16"/>
        <v/>
      </c>
      <c r="S203" s="60"/>
      <c r="T203" s="60"/>
      <c r="U203" s="60"/>
      <c r="V203" s="60"/>
      <c r="W203" s="60"/>
      <c r="X203" s="60"/>
      <c r="Y203" s="61" t="str">
        <f t="shared" si="17"/>
        <v/>
      </c>
      <c r="Z203" s="60"/>
      <c r="AA203" s="60"/>
      <c r="AB203" s="60"/>
      <c r="AC203" s="60"/>
      <c r="AD203" s="60"/>
      <c r="AE203" s="60"/>
      <c r="AF203" s="58" t="str">
        <f t="shared" si="18"/>
        <v/>
      </c>
      <c r="AG203" s="42">
        <f t="shared" si="19"/>
        <v>1</v>
      </c>
      <c r="AH203" s="42" t="s">
        <v>66</v>
      </c>
      <c r="AI203" s="42" t="s">
        <v>472</v>
      </c>
    </row>
    <row r="204" spans="1:35" ht="90.6" customHeight="1" x14ac:dyDescent="0.3">
      <c r="A204" s="37" t="s">
        <v>32</v>
      </c>
      <c r="B204" s="37" t="s">
        <v>29</v>
      </c>
      <c r="C204" s="36" t="str">
        <f>'[14]BD Plan'!$B$3</f>
        <v>Meta</v>
      </c>
      <c r="D204" s="36" t="s">
        <v>33</v>
      </c>
      <c r="E204" s="36"/>
      <c r="F204" s="36"/>
      <c r="G204" s="36"/>
      <c r="H204" s="36"/>
      <c r="I204" s="36"/>
      <c r="J204" s="36"/>
      <c r="K204" s="38" t="str">
        <f t="shared" si="15"/>
        <v/>
      </c>
      <c r="L204" s="36" t="s">
        <v>34</v>
      </c>
      <c r="M204" s="36">
        <v>1</v>
      </c>
      <c r="N204" s="36"/>
      <c r="O204" s="36" t="s">
        <v>717</v>
      </c>
      <c r="P204" s="36" t="s">
        <v>6</v>
      </c>
      <c r="Q204" s="36" t="s">
        <v>1337</v>
      </c>
      <c r="R204" s="38">
        <f t="shared" si="16"/>
        <v>0</v>
      </c>
      <c r="S204" s="36"/>
      <c r="T204" s="36"/>
      <c r="U204" s="36"/>
      <c r="V204" s="36"/>
      <c r="W204" s="36"/>
      <c r="X204" s="36"/>
      <c r="Y204" s="38" t="str">
        <f t="shared" si="17"/>
        <v/>
      </c>
      <c r="Z204" s="36"/>
      <c r="AA204" s="36"/>
      <c r="AB204" s="36"/>
      <c r="AC204" s="36"/>
      <c r="AD204" s="36"/>
      <c r="AE204" s="36"/>
      <c r="AF204" s="58" t="str">
        <f t="shared" si="18"/>
        <v/>
      </c>
      <c r="AG204" s="42">
        <f t="shared" si="19"/>
        <v>1</v>
      </c>
      <c r="AH204" s="42" t="s">
        <v>326</v>
      </c>
      <c r="AI204" s="42" t="s">
        <v>475</v>
      </c>
    </row>
    <row r="205" spans="1:35" ht="90.6" customHeight="1" x14ac:dyDescent="0.3">
      <c r="A205" s="59" t="s">
        <v>35</v>
      </c>
      <c r="B205" s="59" t="s">
        <v>29</v>
      </c>
      <c r="C205" s="60" t="str">
        <f>'[14]BD Plan'!$B$3</f>
        <v>Meta</v>
      </c>
      <c r="D205" s="60" t="s">
        <v>36</v>
      </c>
      <c r="E205" s="60"/>
      <c r="F205" s="60"/>
      <c r="G205" s="60"/>
      <c r="H205" s="60"/>
      <c r="I205" s="60"/>
      <c r="J205" s="60"/>
      <c r="K205" s="61" t="str">
        <f t="shared" si="15"/>
        <v/>
      </c>
      <c r="L205" s="60" t="s">
        <v>37</v>
      </c>
      <c r="M205" s="60">
        <v>0</v>
      </c>
      <c r="N205" s="60"/>
      <c r="O205" s="60" t="s">
        <v>718</v>
      </c>
      <c r="P205" s="60" t="s">
        <v>6</v>
      </c>
      <c r="Q205" s="60" t="s">
        <v>1338</v>
      </c>
      <c r="R205" s="61" t="str">
        <f t="shared" si="16"/>
        <v/>
      </c>
      <c r="S205" s="60"/>
      <c r="T205" s="60"/>
      <c r="U205" s="60"/>
      <c r="V205" s="60"/>
      <c r="W205" s="60"/>
      <c r="X205" s="60"/>
      <c r="Y205" s="61" t="str">
        <f t="shared" si="17"/>
        <v/>
      </c>
      <c r="Z205" s="60"/>
      <c r="AA205" s="60"/>
      <c r="AB205" s="60"/>
      <c r="AC205" s="60"/>
      <c r="AD205" s="60"/>
      <c r="AE205" s="60"/>
      <c r="AF205" s="58" t="str">
        <f t="shared" si="18"/>
        <v/>
      </c>
      <c r="AG205" s="42">
        <f t="shared" si="19"/>
        <v>1</v>
      </c>
      <c r="AH205" s="42" t="s">
        <v>330</v>
      </c>
      <c r="AI205" s="42" t="s">
        <v>477</v>
      </c>
    </row>
    <row r="206" spans="1:35" ht="90.6" customHeight="1" x14ac:dyDescent="0.3">
      <c r="A206" s="37" t="s">
        <v>207</v>
      </c>
      <c r="B206" s="37" t="s">
        <v>204</v>
      </c>
      <c r="C206" s="36" t="str">
        <f>'[14]BD Plan'!$B$3</f>
        <v>Meta</v>
      </c>
      <c r="D206" s="36" t="s">
        <v>208</v>
      </c>
      <c r="E206" s="36" t="s">
        <v>209</v>
      </c>
      <c r="F206" s="36">
        <v>0</v>
      </c>
      <c r="G206" s="36"/>
      <c r="H206" s="36" t="s">
        <v>719</v>
      </c>
      <c r="I206" s="36" t="s">
        <v>11</v>
      </c>
      <c r="J206" s="36" t="s">
        <v>1339</v>
      </c>
      <c r="K206" s="38" t="str">
        <f t="shared" si="15"/>
        <v/>
      </c>
      <c r="L206" s="36" t="s">
        <v>210</v>
      </c>
      <c r="M206" s="36">
        <v>0</v>
      </c>
      <c r="N206" s="36"/>
      <c r="O206" s="36" t="s">
        <v>720</v>
      </c>
      <c r="P206" s="36" t="s">
        <v>11</v>
      </c>
      <c r="Q206" s="36" t="s">
        <v>1340</v>
      </c>
      <c r="R206" s="38" t="str">
        <f t="shared" si="16"/>
        <v/>
      </c>
      <c r="S206" s="36"/>
      <c r="T206" s="36"/>
      <c r="U206" s="36"/>
      <c r="V206" s="36"/>
      <c r="W206" s="36"/>
      <c r="X206" s="36"/>
      <c r="Y206" s="38" t="str">
        <f t="shared" si="17"/>
        <v/>
      </c>
      <c r="Z206" s="36"/>
      <c r="AA206" s="36"/>
      <c r="AB206" s="36"/>
      <c r="AC206" s="36"/>
      <c r="AD206" s="36"/>
      <c r="AE206" s="36"/>
      <c r="AF206" s="58" t="str">
        <f t="shared" si="18"/>
        <v/>
      </c>
      <c r="AG206" s="42">
        <f t="shared" si="19"/>
        <v>2</v>
      </c>
      <c r="AH206" s="42" t="s">
        <v>207</v>
      </c>
      <c r="AI206" s="42" t="s">
        <v>205</v>
      </c>
    </row>
    <row r="207" spans="1:35" ht="90.6" customHeight="1" x14ac:dyDescent="0.3">
      <c r="A207" s="59" t="s">
        <v>213</v>
      </c>
      <c r="B207" s="59" t="s">
        <v>204</v>
      </c>
      <c r="C207" s="60" t="str">
        <f>'[14]BD Plan'!$B$3</f>
        <v>Meta</v>
      </c>
      <c r="D207" s="60" t="s">
        <v>214</v>
      </c>
      <c r="E207" s="60" t="s">
        <v>215</v>
      </c>
      <c r="F207" s="60">
        <v>3</v>
      </c>
      <c r="G207" s="60"/>
      <c r="H207" s="60" t="s">
        <v>721</v>
      </c>
      <c r="I207" s="60" t="s">
        <v>11</v>
      </c>
      <c r="J207" s="60" t="s">
        <v>1341</v>
      </c>
      <c r="K207" s="61">
        <f t="shared" si="15"/>
        <v>0</v>
      </c>
      <c r="L207" s="60"/>
      <c r="M207" s="60"/>
      <c r="N207" s="60"/>
      <c r="O207" s="60"/>
      <c r="P207" s="60"/>
      <c r="Q207" s="60"/>
      <c r="R207" s="61" t="str">
        <f t="shared" si="16"/>
        <v/>
      </c>
      <c r="S207" s="60"/>
      <c r="T207" s="60"/>
      <c r="U207" s="60"/>
      <c r="V207" s="60"/>
      <c r="W207" s="60"/>
      <c r="X207" s="60"/>
      <c r="Y207" s="61" t="str">
        <f t="shared" si="17"/>
        <v/>
      </c>
      <c r="Z207" s="60"/>
      <c r="AA207" s="60"/>
      <c r="AB207" s="60"/>
      <c r="AC207" s="60"/>
      <c r="AD207" s="60"/>
      <c r="AE207" s="60"/>
      <c r="AF207" s="58" t="str">
        <f t="shared" si="18"/>
        <v/>
      </c>
      <c r="AG207" s="42">
        <f t="shared" si="19"/>
        <v>1</v>
      </c>
      <c r="AH207" s="42" t="s">
        <v>481</v>
      </c>
      <c r="AI207" s="42" t="s">
        <v>206</v>
      </c>
    </row>
    <row r="208" spans="1:35" ht="90.6" customHeight="1" x14ac:dyDescent="0.3">
      <c r="A208" s="37" t="s">
        <v>148</v>
      </c>
      <c r="B208" s="37" t="s">
        <v>145</v>
      </c>
      <c r="C208" s="36" t="str">
        <f>'[14]BD Plan'!$B$3</f>
        <v>Meta</v>
      </c>
      <c r="D208" s="36" t="s">
        <v>149</v>
      </c>
      <c r="E208" s="36" t="s">
        <v>150</v>
      </c>
      <c r="F208" s="36">
        <v>3</v>
      </c>
      <c r="G208" s="36"/>
      <c r="H208" s="36" t="s">
        <v>722</v>
      </c>
      <c r="I208" s="36" t="s">
        <v>6</v>
      </c>
      <c r="J208" s="36" t="s">
        <v>1342</v>
      </c>
      <c r="K208" s="38">
        <f t="shared" si="15"/>
        <v>0</v>
      </c>
      <c r="L208" s="36"/>
      <c r="M208" s="36"/>
      <c r="N208" s="36"/>
      <c r="O208" s="36"/>
      <c r="P208" s="36"/>
      <c r="Q208" s="36"/>
      <c r="R208" s="38" t="str">
        <f t="shared" si="16"/>
        <v/>
      </c>
      <c r="S208" s="36"/>
      <c r="T208" s="36"/>
      <c r="U208" s="36"/>
      <c r="V208" s="36"/>
      <c r="W208" s="36"/>
      <c r="X208" s="36"/>
      <c r="Y208" s="38" t="str">
        <f t="shared" si="17"/>
        <v/>
      </c>
      <c r="Z208" s="36"/>
      <c r="AA208" s="36"/>
      <c r="AB208" s="36"/>
      <c r="AC208" s="36"/>
      <c r="AD208" s="36"/>
      <c r="AE208" s="36"/>
      <c r="AF208" s="58" t="str">
        <f t="shared" si="18"/>
        <v/>
      </c>
      <c r="AG208" s="42">
        <f t="shared" si="19"/>
        <v>1</v>
      </c>
      <c r="AH208" s="42" t="s">
        <v>399</v>
      </c>
      <c r="AI208" s="42" t="s">
        <v>483</v>
      </c>
    </row>
    <row r="209" spans="1:35" ht="90.6" customHeight="1" x14ac:dyDescent="0.3">
      <c r="A209" s="59" t="s">
        <v>153</v>
      </c>
      <c r="B209" s="59" t="s">
        <v>145</v>
      </c>
      <c r="C209" s="60" t="str">
        <f>'[14]BD Plan'!$B$3</f>
        <v>Meta</v>
      </c>
      <c r="D209" s="60" t="s">
        <v>154</v>
      </c>
      <c r="E209" s="60"/>
      <c r="F209" s="60"/>
      <c r="G209" s="60"/>
      <c r="H209" s="60"/>
      <c r="I209" s="60"/>
      <c r="J209" s="60"/>
      <c r="K209" s="61" t="str">
        <f t="shared" si="15"/>
        <v/>
      </c>
      <c r="L209" s="60" t="s">
        <v>155</v>
      </c>
      <c r="M209" s="60">
        <v>0</v>
      </c>
      <c r="N209" s="60"/>
      <c r="O209" s="60" t="s">
        <v>723</v>
      </c>
      <c r="P209" s="60" t="s">
        <v>6</v>
      </c>
      <c r="Q209" s="60" t="s">
        <v>1343</v>
      </c>
      <c r="R209" s="61" t="str">
        <f t="shared" si="16"/>
        <v/>
      </c>
      <c r="S209" s="60"/>
      <c r="T209" s="60"/>
      <c r="U209" s="60"/>
      <c r="V209" s="60"/>
      <c r="W209" s="60"/>
      <c r="X209" s="60"/>
      <c r="Y209" s="61" t="str">
        <f t="shared" si="17"/>
        <v/>
      </c>
      <c r="Z209" s="60"/>
      <c r="AA209" s="60"/>
      <c r="AB209" s="60"/>
      <c r="AC209" s="60"/>
      <c r="AD209" s="60"/>
      <c r="AE209" s="60"/>
      <c r="AF209" s="58" t="str">
        <f t="shared" si="18"/>
        <v/>
      </c>
      <c r="AG209" s="42">
        <f t="shared" si="19"/>
        <v>1</v>
      </c>
      <c r="AH209" s="42" t="s">
        <v>404</v>
      </c>
      <c r="AI209" s="42" t="s">
        <v>483</v>
      </c>
    </row>
    <row r="210" spans="1:35" ht="90.6" customHeight="1" x14ac:dyDescent="0.3">
      <c r="A210" s="37" t="s">
        <v>218</v>
      </c>
      <c r="B210" s="37" t="s">
        <v>216</v>
      </c>
      <c r="C210" s="36" t="str">
        <f>'[14]BD Plan'!$B$3</f>
        <v>Meta</v>
      </c>
      <c r="D210" s="36" t="s">
        <v>219</v>
      </c>
      <c r="E210" s="36" t="s">
        <v>220</v>
      </c>
      <c r="F210" s="36">
        <v>24</v>
      </c>
      <c r="G210" s="36"/>
      <c r="H210" s="36" t="s">
        <v>724</v>
      </c>
      <c r="I210" s="36" t="s">
        <v>6</v>
      </c>
      <c r="J210" s="36" t="s">
        <v>1344</v>
      </c>
      <c r="K210" s="38">
        <f t="shared" si="15"/>
        <v>0</v>
      </c>
      <c r="L210" s="36" t="s">
        <v>221</v>
      </c>
      <c r="M210" s="36">
        <v>0</v>
      </c>
      <c r="N210" s="36"/>
      <c r="O210" s="36" t="s">
        <v>725</v>
      </c>
      <c r="P210" s="36" t="s">
        <v>6</v>
      </c>
      <c r="Q210" s="36" t="s">
        <v>1345</v>
      </c>
      <c r="R210" s="38" t="str">
        <f t="shared" si="16"/>
        <v/>
      </c>
      <c r="S210" s="36" t="s">
        <v>222</v>
      </c>
      <c r="T210" s="36">
        <v>0</v>
      </c>
      <c r="U210" s="36"/>
      <c r="V210" s="36" t="s">
        <v>726</v>
      </c>
      <c r="W210" s="36" t="s">
        <v>6</v>
      </c>
      <c r="X210" s="36" t="s">
        <v>1346</v>
      </c>
      <c r="Y210" s="38" t="str">
        <f t="shared" si="17"/>
        <v/>
      </c>
      <c r="Z210" s="36"/>
      <c r="AA210" s="36"/>
      <c r="AB210" s="36"/>
      <c r="AC210" s="36"/>
      <c r="AD210" s="36"/>
      <c r="AE210" s="36"/>
      <c r="AF210" s="58" t="str">
        <f t="shared" si="18"/>
        <v/>
      </c>
      <c r="AG210" s="42">
        <f t="shared" si="19"/>
        <v>3</v>
      </c>
      <c r="AH210" s="42" t="s">
        <v>436</v>
      </c>
      <c r="AI210" s="42" t="s">
        <v>217</v>
      </c>
    </row>
    <row r="211" spans="1:35" ht="90.6" customHeight="1" x14ac:dyDescent="0.3">
      <c r="A211" s="59" t="s">
        <v>223</v>
      </c>
      <c r="B211" s="59" t="s">
        <v>216</v>
      </c>
      <c r="C211" s="60" t="str">
        <f>'[14]BD Plan'!$B$3</f>
        <v>Meta</v>
      </c>
      <c r="D211" s="60" t="s">
        <v>224</v>
      </c>
      <c r="E211" s="60" t="s">
        <v>220</v>
      </c>
      <c r="F211" s="60">
        <v>24</v>
      </c>
      <c r="G211" s="60"/>
      <c r="H211" s="60" t="s">
        <v>724</v>
      </c>
      <c r="I211" s="60" t="s">
        <v>6</v>
      </c>
      <c r="J211" s="60" t="s">
        <v>1347</v>
      </c>
      <c r="K211" s="61">
        <f t="shared" si="15"/>
        <v>0</v>
      </c>
      <c r="L211" s="60"/>
      <c r="M211" s="60"/>
      <c r="N211" s="60"/>
      <c r="O211" s="60"/>
      <c r="P211" s="60"/>
      <c r="Q211" s="60"/>
      <c r="R211" s="61" t="str">
        <f t="shared" si="16"/>
        <v/>
      </c>
      <c r="S211" s="60" t="s">
        <v>222</v>
      </c>
      <c r="T211" s="60">
        <v>0</v>
      </c>
      <c r="U211" s="60"/>
      <c r="V211" s="60" t="s">
        <v>726</v>
      </c>
      <c r="W211" s="60"/>
      <c r="X211" s="60"/>
      <c r="Y211" s="61" t="str">
        <f t="shared" si="17"/>
        <v/>
      </c>
      <c r="Z211" s="60"/>
      <c r="AA211" s="60"/>
      <c r="AB211" s="60"/>
      <c r="AC211" s="60"/>
      <c r="AD211" s="60"/>
      <c r="AE211" s="60"/>
      <c r="AF211" s="58" t="str">
        <f t="shared" si="18"/>
        <v/>
      </c>
      <c r="AG211" s="42">
        <f t="shared" si="19"/>
        <v>2</v>
      </c>
      <c r="AH211" s="42" t="s">
        <v>441</v>
      </c>
      <c r="AI211" s="42" t="s">
        <v>217</v>
      </c>
    </row>
    <row r="212" spans="1:35" ht="90.6" customHeight="1" x14ac:dyDescent="0.3">
      <c r="A212" s="37" t="s">
        <v>26</v>
      </c>
      <c r="B212" s="37" t="s">
        <v>4</v>
      </c>
      <c r="C212" s="36" t="str">
        <f>'[15]BD Plan'!$B$3</f>
        <v>Nariño</v>
      </c>
      <c r="D212" s="36" t="s">
        <v>27</v>
      </c>
      <c r="E212" s="36"/>
      <c r="F212" s="36"/>
      <c r="G212" s="36"/>
      <c r="H212" s="36"/>
      <c r="I212" s="36"/>
      <c r="J212" s="36"/>
      <c r="K212" s="38" t="str">
        <f t="shared" si="15"/>
        <v/>
      </c>
      <c r="L212" s="36"/>
      <c r="M212" s="36"/>
      <c r="N212" s="36"/>
      <c r="O212" s="36"/>
      <c r="P212" s="36"/>
      <c r="Q212" s="36"/>
      <c r="R212" s="38" t="str">
        <f t="shared" si="16"/>
        <v/>
      </c>
      <c r="S212" s="36" t="s">
        <v>28</v>
      </c>
      <c r="T212" s="36">
        <v>1</v>
      </c>
      <c r="U212" s="36">
        <v>1</v>
      </c>
      <c r="V212" s="36" t="s">
        <v>727</v>
      </c>
      <c r="W212" s="36" t="s">
        <v>6</v>
      </c>
      <c r="X212" s="36" t="s">
        <v>1348</v>
      </c>
      <c r="Y212" s="38">
        <f t="shared" si="17"/>
        <v>1</v>
      </c>
      <c r="Z212" s="36"/>
      <c r="AA212" s="36"/>
      <c r="AB212" s="36"/>
      <c r="AC212" s="36"/>
      <c r="AD212" s="36"/>
      <c r="AE212" s="36"/>
      <c r="AF212" s="58" t="str">
        <f t="shared" si="18"/>
        <v/>
      </c>
      <c r="AG212" s="42">
        <f t="shared" si="19"/>
        <v>1</v>
      </c>
      <c r="AH212" s="42" t="s">
        <v>321</v>
      </c>
      <c r="AI212" s="42" t="s">
        <v>9</v>
      </c>
    </row>
    <row r="213" spans="1:35" ht="90.6" customHeight="1" x14ac:dyDescent="0.3">
      <c r="A213" s="59" t="s">
        <v>44</v>
      </c>
      <c r="B213" s="59" t="s">
        <v>40</v>
      </c>
      <c r="C213" s="60" t="str">
        <f>'[15]BD Plan'!$B$3</f>
        <v>Nariño</v>
      </c>
      <c r="D213" s="60" t="s">
        <v>45</v>
      </c>
      <c r="E213" s="60" t="s">
        <v>251</v>
      </c>
      <c r="F213" s="60">
        <v>3</v>
      </c>
      <c r="G213" s="60">
        <v>3</v>
      </c>
      <c r="H213" s="60" t="s">
        <v>728</v>
      </c>
      <c r="I213" s="60" t="s">
        <v>6</v>
      </c>
      <c r="J213" s="60" t="s">
        <v>1349</v>
      </c>
      <c r="K213" s="61">
        <f t="shared" si="15"/>
        <v>1</v>
      </c>
      <c r="L213" s="60"/>
      <c r="M213" s="60"/>
      <c r="N213" s="60"/>
      <c r="O213" s="60"/>
      <c r="P213" s="60"/>
      <c r="Q213" s="60"/>
      <c r="R213" s="61" t="str">
        <f t="shared" si="16"/>
        <v/>
      </c>
      <c r="S213" s="60"/>
      <c r="T213" s="60"/>
      <c r="U213" s="60"/>
      <c r="V213" s="60"/>
      <c r="W213" s="60"/>
      <c r="X213" s="60"/>
      <c r="Y213" s="61" t="str">
        <f t="shared" si="17"/>
        <v/>
      </c>
      <c r="Z213" s="60"/>
      <c r="AA213" s="60"/>
      <c r="AB213" s="60"/>
      <c r="AC213" s="60"/>
      <c r="AD213" s="60"/>
      <c r="AE213" s="60"/>
      <c r="AF213" s="58" t="str">
        <f t="shared" si="18"/>
        <v/>
      </c>
      <c r="AG213" s="42">
        <f t="shared" si="19"/>
        <v>1</v>
      </c>
      <c r="AH213" s="42" t="s">
        <v>334</v>
      </c>
      <c r="AI213" s="42" t="s">
        <v>466</v>
      </c>
    </row>
    <row r="214" spans="1:35" ht="90.6" customHeight="1" x14ac:dyDescent="0.3">
      <c r="A214" s="37" t="s">
        <v>47</v>
      </c>
      <c r="B214" s="37" t="s">
        <v>40</v>
      </c>
      <c r="C214" s="36" t="str">
        <f>'[15]BD Plan'!$B$3</f>
        <v>Nariño</v>
      </c>
      <c r="D214" s="36" t="s">
        <v>48</v>
      </c>
      <c r="E214" s="36" t="s">
        <v>252</v>
      </c>
      <c r="F214" s="36">
        <v>0</v>
      </c>
      <c r="G214" s="36">
        <v>0</v>
      </c>
      <c r="H214" s="36" t="s">
        <v>729</v>
      </c>
      <c r="I214" s="36" t="s">
        <v>8</v>
      </c>
      <c r="J214" s="36" t="s">
        <v>1350</v>
      </c>
      <c r="K214" s="38" t="str">
        <f t="shared" si="15"/>
        <v/>
      </c>
      <c r="L214" s="36"/>
      <c r="M214" s="36"/>
      <c r="N214" s="36"/>
      <c r="O214" s="36"/>
      <c r="P214" s="36"/>
      <c r="Q214" s="36"/>
      <c r="R214" s="38" t="str">
        <f t="shared" si="16"/>
        <v/>
      </c>
      <c r="S214" s="36"/>
      <c r="T214" s="36"/>
      <c r="U214" s="36"/>
      <c r="V214" s="36"/>
      <c r="W214" s="36"/>
      <c r="X214" s="36"/>
      <c r="Y214" s="38" t="str">
        <f t="shared" si="17"/>
        <v/>
      </c>
      <c r="Z214" s="36"/>
      <c r="AA214" s="36"/>
      <c r="AB214" s="36"/>
      <c r="AC214" s="36"/>
      <c r="AD214" s="36"/>
      <c r="AE214" s="36"/>
      <c r="AF214" s="58" t="str">
        <f t="shared" si="18"/>
        <v/>
      </c>
      <c r="AG214" s="42">
        <f t="shared" si="19"/>
        <v>1</v>
      </c>
      <c r="AH214" s="42" t="s">
        <v>337</v>
      </c>
      <c r="AI214" s="42" t="s">
        <v>468</v>
      </c>
    </row>
    <row r="215" spans="1:35" ht="90.6" customHeight="1" x14ac:dyDescent="0.3">
      <c r="A215" s="59" t="s">
        <v>50</v>
      </c>
      <c r="B215" s="59" t="s">
        <v>40</v>
      </c>
      <c r="C215" s="60" t="str">
        <f>'[15]BD Plan'!$B$3</f>
        <v>Nariño</v>
      </c>
      <c r="D215" s="60" t="s">
        <v>51</v>
      </c>
      <c r="E215" s="60" t="s">
        <v>253</v>
      </c>
      <c r="F215" s="60">
        <v>25</v>
      </c>
      <c r="G215" s="60">
        <v>25</v>
      </c>
      <c r="H215" s="60" t="s">
        <v>730</v>
      </c>
      <c r="I215" s="60" t="s">
        <v>6</v>
      </c>
      <c r="J215" s="60" t="s">
        <v>1351</v>
      </c>
      <c r="K215" s="61">
        <f t="shared" si="15"/>
        <v>1</v>
      </c>
      <c r="L215" s="60"/>
      <c r="M215" s="60"/>
      <c r="N215" s="60"/>
      <c r="O215" s="60"/>
      <c r="P215" s="60"/>
      <c r="Q215" s="60"/>
      <c r="R215" s="61" t="str">
        <f t="shared" si="16"/>
        <v/>
      </c>
      <c r="S215" s="60"/>
      <c r="T215" s="60"/>
      <c r="U215" s="60"/>
      <c r="V215" s="60"/>
      <c r="W215" s="60"/>
      <c r="X215" s="60"/>
      <c r="Y215" s="61" t="str">
        <f t="shared" si="17"/>
        <v/>
      </c>
      <c r="Z215" s="60"/>
      <c r="AA215" s="60"/>
      <c r="AB215" s="60"/>
      <c r="AC215" s="60"/>
      <c r="AD215" s="60"/>
      <c r="AE215" s="60"/>
      <c r="AF215" s="58" t="str">
        <f t="shared" si="18"/>
        <v/>
      </c>
      <c r="AG215" s="42">
        <f t="shared" si="19"/>
        <v>1</v>
      </c>
      <c r="AH215" s="42" t="s">
        <v>339</v>
      </c>
      <c r="AI215" s="42" t="s">
        <v>41</v>
      </c>
    </row>
    <row r="216" spans="1:35" ht="90.6" customHeight="1" x14ac:dyDescent="0.3">
      <c r="A216" s="37" t="s">
        <v>53</v>
      </c>
      <c r="B216" s="37" t="s">
        <v>40</v>
      </c>
      <c r="C216" s="36" t="str">
        <f>'[15]BD Plan'!$B$3</f>
        <v>Nariño</v>
      </c>
      <c r="D216" s="36" t="s">
        <v>54</v>
      </c>
      <c r="E216" s="36" t="s">
        <v>254</v>
      </c>
      <c r="F216" s="36">
        <v>3</v>
      </c>
      <c r="G216" s="36">
        <v>3</v>
      </c>
      <c r="H216" s="36" t="s">
        <v>731</v>
      </c>
      <c r="I216" s="36" t="s">
        <v>6</v>
      </c>
      <c r="J216" s="36" t="s">
        <v>1352</v>
      </c>
      <c r="K216" s="38">
        <f t="shared" si="15"/>
        <v>1</v>
      </c>
      <c r="L216" s="36"/>
      <c r="M216" s="36"/>
      <c r="N216" s="36"/>
      <c r="O216" s="36"/>
      <c r="P216" s="36"/>
      <c r="Q216" s="36"/>
      <c r="R216" s="38" t="str">
        <f t="shared" si="16"/>
        <v/>
      </c>
      <c r="S216" s="36"/>
      <c r="T216" s="36"/>
      <c r="U216" s="36"/>
      <c r="V216" s="36"/>
      <c r="W216" s="36"/>
      <c r="X216" s="36"/>
      <c r="Y216" s="38" t="str">
        <f t="shared" si="17"/>
        <v/>
      </c>
      <c r="Z216" s="36"/>
      <c r="AA216" s="36"/>
      <c r="AB216" s="36"/>
      <c r="AC216" s="36"/>
      <c r="AD216" s="36"/>
      <c r="AE216" s="36"/>
      <c r="AF216" s="58" t="str">
        <f t="shared" si="18"/>
        <v/>
      </c>
      <c r="AG216" s="42">
        <f t="shared" si="19"/>
        <v>1</v>
      </c>
      <c r="AH216" s="42" t="s">
        <v>340</v>
      </c>
      <c r="AI216" s="42" t="s">
        <v>466</v>
      </c>
    </row>
    <row r="217" spans="1:35" ht="90.6" customHeight="1" x14ac:dyDescent="0.3">
      <c r="A217" s="59" t="s">
        <v>63</v>
      </c>
      <c r="B217" s="59" t="s">
        <v>62</v>
      </c>
      <c r="C217" s="60" t="str">
        <f>'[15]BD Plan'!$B$3</f>
        <v>Nariño</v>
      </c>
      <c r="D217" s="60" t="s">
        <v>64</v>
      </c>
      <c r="E217" s="60" t="s">
        <v>65</v>
      </c>
      <c r="F217" s="60">
        <v>1</v>
      </c>
      <c r="G217" s="60">
        <v>1</v>
      </c>
      <c r="H217" s="60" t="s">
        <v>732</v>
      </c>
      <c r="I217" s="60" t="s">
        <v>6</v>
      </c>
      <c r="J217" s="60" t="s">
        <v>1353</v>
      </c>
      <c r="K217" s="61">
        <f t="shared" si="15"/>
        <v>1</v>
      </c>
      <c r="L217" s="60"/>
      <c r="M217" s="60"/>
      <c r="N217" s="60"/>
      <c r="O217" s="60"/>
      <c r="P217" s="60"/>
      <c r="Q217" s="60"/>
      <c r="R217" s="61" t="str">
        <f t="shared" si="16"/>
        <v/>
      </c>
      <c r="S217" s="60"/>
      <c r="T217" s="60"/>
      <c r="U217" s="60"/>
      <c r="V217" s="60"/>
      <c r="W217" s="60"/>
      <c r="X217" s="60"/>
      <c r="Y217" s="61" t="str">
        <f t="shared" si="17"/>
        <v/>
      </c>
      <c r="Z217" s="60"/>
      <c r="AA217" s="60"/>
      <c r="AB217" s="60"/>
      <c r="AC217" s="60"/>
      <c r="AD217" s="60"/>
      <c r="AE217" s="60"/>
      <c r="AF217" s="58" t="str">
        <f t="shared" si="18"/>
        <v/>
      </c>
      <c r="AG217" s="42">
        <f t="shared" si="19"/>
        <v>1</v>
      </c>
      <c r="AH217" s="42" t="s">
        <v>63</v>
      </c>
      <c r="AI217" s="42" t="s">
        <v>472</v>
      </c>
    </row>
    <row r="218" spans="1:35" ht="90.6" customHeight="1" x14ac:dyDescent="0.3">
      <c r="A218" s="37" t="s">
        <v>66</v>
      </c>
      <c r="B218" s="37" t="s">
        <v>62</v>
      </c>
      <c r="C218" s="36" t="str">
        <f>'[15]BD Plan'!$B$3</f>
        <v>Nariño</v>
      </c>
      <c r="D218" s="36" t="s">
        <v>67</v>
      </c>
      <c r="E218" s="36" t="s">
        <v>68</v>
      </c>
      <c r="F218" s="36">
        <v>1</v>
      </c>
      <c r="G218" s="36">
        <v>1</v>
      </c>
      <c r="H218" s="36" t="s">
        <v>733</v>
      </c>
      <c r="I218" s="36" t="s">
        <v>6</v>
      </c>
      <c r="J218" s="36" t="s">
        <v>1354</v>
      </c>
      <c r="K218" s="38">
        <f t="shared" si="15"/>
        <v>1</v>
      </c>
      <c r="L218" s="36"/>
      <c r="M218" s="36"/>
      <c r="N218" s="36"/>
      <c r="O218" s="36"/>
      <c r="P218" s="36"/>
      <c r="Q218" s="36"/>
      <c r="R218" s="38" t="str">
        <f t="shared" si="16"/>
        <v/>
      </c>
      <c r="S218" s="36"/>
      <c r="T218" s="36"/>
      <c r="U218" s="36"/>
      <c r="V218" s="36"/>
      <c r="W218" s="36"/>
      <c r="X218" s="36"/>
      <c r="Y218" s="38" t="str">
        <f t="shared" si="17"/>
        <v/>
      </c>
      <c r="Z218" s="36"/>
      <c r="AA218" s="36"/>
      <c r="AB218" s="36"/>
      <c r="AC218" s="36"/>
      <c r="AD218" s="36"/>
      <c r="AE218" s="36"/>
      <c r="AF218" s="58" t="str">
        <f t="shared" si="18"/>
        <v/>
      </c>
      <c r="AG218" s="42">
        <f t="shared" si="19"/>
        <v>1</v>
      </c>
      <c r="AH218" s="42" t="s">
        <v>66</v>
      </c>
      <c r="AI218" s="42" t="s">
        <v>472</v>
      </c>
    </row>
    <row r="219" spans="1:35" ht="90.6" customHeight="1" x14ac:dyDescent="0.3">
      <c r="A219" s="59" t="s">
        <v>32</v>
      </c>
      <c r="B219" s="59" t="s">
        <v>29</v>
      </c>
      <c r="C219" s="60" t="str">
        <f>'[15]BD Plan'!$B$3</f>
        <v>Nariño</v>
      </c>
      <c r="D219" s="60" t="s">
        <v>33</v>
      </c>
      <c r="E219" s="60"/>
      <c r="F219" s="60"/>
      <c r="G219" s="60"/>
      <c r="H219" s="60"/>
      <c r="I219" s="60"/>
      <c r="J219" s="60"/>
      <c r="K219" s="61" t="str">
        <f t="shared" si="15"/>
        <v/>
      </c>
      <c r="L219" s="60" t="s">
        <v>34</v>
      </c>
      <c r="M219" s="60">
        <v>1</v>
      </c>
      <c r="N219" s="60">
        <v>1</v>
      </c>
      <c r="O219" s="60" t="s">
        <v>734</v>
      </c>
      <c r="P219" s="60" t="s">
        <v>6</v>
      </c>
      <c r="Q219" s="60" t="s">
        <v>1355</v>
      </c>
      <c r="R219" s="61">
        <f t="shared" si="16"/>
        <v>1</v>
      </c>
      <c r="S219" s="60"/>
      <c r="T219" s="60"/>
      <c r="U219" s="60"/>
      <c r="V219" s="60"/>
      <c r="W219" s="60"/>
      <c r="X219" s="60"/>
      <c r="Y219" s="61" t="str">
        <f t="shared" si="17"/>
        <v/>
      </c>
      <c r="Z219" s="60"/>
      <c r="AA219" s="60"/>
      <c r="AB219" s="60"/>
      <c r="AC219" s="60"/>
      <c r="AD219" s="60"/>
      <c r="AE219" s="60"/>
      <c r="AF219" s="58" t="str">
        <f t="shared" si="18"/>
        <v/>
      </c>
      <c r="AG219" s="42">
        <f t="shared" si="19"/>
        <v>1</v>
      </c>
      <c r="AH219" s="42" t="s">
        <v>326</v>
      </c>
      <c r="AI219" s="42" t="s">
        <v>475</v>
      </c>
    </row>
    <row r="220" spans="1:35" ht="90.6" customHeight="1" x14ac:dyDescent="0.3">
      <c r="A220" s="37" t="s">
        <v>35</v>
      </c>
      <c r="B220" s="37" t="s">
        <v>29</v>
      </c>
      <c r="C220" s="36" t="str">
        <f>'[15]BD Plan'!$B$3</f>
        <v>Nariño</v>
      </c>
      <c r="D220" s="36" t="s">
        <v>36</v>
      </c>
      <c r="E220" s="36"/>
      <c r="F220" s="36"/>
      <c r="G220" s="36"/>
      <c r="H220" s="36"/>
      <c r="I220" s="36"/>
      <c r="J220" s="36"/>
      <c r="K220" s="38" t="str">
        <f t="shared" si="15"/>
        <v/>
      </c>
      <c r="L220" s="36" t="s">
        <v>37</v>
      </c>
      <c r="M220" s="36">
        <v>0</v>
      </c>
      <c r="N220" s="36">
        <v>0</v>
      </c>
      <c r="O220" s="36" t="s">
        <v>735</v>
      </c>
      <c r="P220" s="36" t="s">
        <v>6</v>
      </c>
      <c r="Q220" s="36" t="s">
        <v>1356</v>
      </c>
      <c r="R220" s="38" t="str">
        <f t="shared" si="16"/>
        <v/>
      </c>
      <c r="S220" s="36"/>
      <c r="T220" s="36"/>
      <c r="U220" s="36"/>
      <c r="V220" s="36"/>
      <c r="W220" s="36"/>
      <c r="X220" s="36"/>
      <c r="Y220" s="38" t="str">
        <f t="shared" si="17"/>
        <v/>
      </c>
      <c r="Z220" s="36"/>
      <c r="AA220" s="36"/>
      <c r="AB220" s="36"/>
      <c r="AC220" s="36"/>
      <c r="AD220" s="36"/>
      <c r="AE220" s="36"/>
      <c r="AF220" s="58" t="str">
        <f t="shared" si="18"/>
        <v/>
      </c>
      <c r="AG220" s="42">
        <f t="shared" si="19"/>
        <v>1</v>
      </c>
      <c r="AH220" s="42" t="s">
        <v>330</v>
      </c>
      <c r="AI220" s="42" t="s">
        <v>477</v>
      </c>
    </row>
    <row r="221" spans="1:35" ht="90.6" customHeight="1" x14ac:dyDescent="0.3">
      <c r="A221" s="59" t="s">
        <v>207</v>
      </c>
      <c r="B221" s="59" t="s">
        <v>204</v>
      </c>
      <c r="C221" s="60" t="str">
        <f>'[15]BD Plan'!$B$3</f>
        <v>Nariño</v>
      </c>
      <c r="D221" s="60" t="s">
        <v>208</v>
      </c>
      <c r="E221" s="60" t="s">
        <v>209</v>
      </c>
      <c r="F221" s="60">
        <v>1</v>
      </c>
      <c r="G221" s="60">
        <v>1</v>
      </c>
      <c r="H221" s="60" t="s">
        <v>736</v>
      </c>
      <c r="I221" s="60" t="s">
        <v>6</v>
      </c>
      <c r="J221" s="60" t="s">
        <v>1357</v>
      </c>
      <c r="K221" s="61">
        <f t="shared" si="15"/>
        <v>1</v>
      </c>
      <c r="L221" s="60" t="s">
        <v>210</v>
      </c>
      <c r="M221" s="60">
        <v>3</v>
      </c>
      <c r="N221" s="60">
        <v>3</v>
      </c>
      <c r="O221" s="60" t="s">
        <v>737</v>
      </c>
      <c r="P221" s="60" t="s">
        <v>6</v>
      </c>
      <c r="Q221" s="60" t="s">
        <v>1358</v>
      </c>
      <c r="R221" s="61">
        <f t="shared" si="16"/>
        <v>1</v>
      </c>
      <c r="S221" s="60"/>
      <c r="T221" s="60"/>
      <c r="U221" s="60"/>
      <c r="V221" s="60"/>
      <c r="W221" s="60"/>
      <c r="X221" s="60"/>
      <c r="Y221" s="61" t="str">
        <f t="shared" si="17"/>
        <v/>
      </c>
      <c r="Z221" s="60"/>
      <c r="AA221" s="60"/>
      <c r="AB221" s="60"/>
      <c r="AC221" s="60"/>
      <c r="AD221" s="60"/>
      <c r="AE221" s="60"/>
      <c r="AF221" s="58" t="str">
        <f t="shared" si="18"/>
        <v/>
      </c>
      <c r="AG221" s="42">
        <f t="shared" si="19"/>
        <v>2</v>
      </c>
      <c r="AH221" s="42" t="s">
        <v>207</v>
      </c>
      <c r="AI221" s="42" t="s">
        <v>205</v>
      </c>
    </row>
    <row r="222" spans="1:35" ht="90.6" customHeight="1" x14ac:dyDescent="0.3">
      <c r="A222" s="37" t="s">
        <v>213</v>
      </c>
      <c r="B222" s="37" t="s">
        <v>204</v>
      </c>
      <c r="C222" s="36" t="str">
        <f>'[15]BD Plan'!$B$3</f>
        <v>Nariño</v>
      </c>
      <c r="D222" s="36" t="s">
        <v>214</v>
      </c>
      <c r="E222" s="36" t="s">
        <v>215</v>
      </c>
      <c r="F222" s="36">
        <v>3</v>
      </c>
      <c r="G222" s="36">
        <v>3</v>
      </c>
      <c r="H222" s="36" t="s">
        <v>738</v>
      </c>
      <c r="I222" s="36" t="s">
        <v>6</v>
      </c>
      <c r="J222" s="36" t="s">
        <v>1359</v>
      </c>
      <c r="K222" s="38">
        <f t="shared" si="15"/>
        <v>1</v>
      </c>
      <c r="L222" s="36"/>
      <c r="M222" s="36"/>
      <c r="N222" s="36"/>
      <c r="O222" s="36"/>
      <c r="P222" s="36"/>
      <c r="Q222" s="36"/>
      <c r="R222" s="38" t="str">
        <f t="shared" si="16"/>
        <v/>
      </c>
      <c r="S222" s="36"/>
      <c r="T222" s="36"/>
      <c r="U222" s="36"/>
      <c r="V222" s="36"/>
      <c r="W222" s="36"/>
      <c r="X222" s="36"/>
      <c r="Y222" s="38" t="str">
        <f t="shared" si="17"/>
        <v/>
      </c>
      <c r="Z222" s="36"/>
      <c r="AA222" s="36"/>
      <c r="AB222" s="36"/>
      <c r="AC222" s="36"/>
      <c r="AD222" s="36"/>
      <c r="AE222" s="36"/>
      <c r="AF222" s="58" t="str">
        <f t="shared" si="18"/>
        <v/>
      </c>
      <c r="AG222" s="42">
        <f t="shared" si="19"/>
        <v>1</v>
      </c>
      <c r="AH222" s="42" t="s">
        <v>481</v>
      </c>
      <c r="AI222" s="42" t="s">
        <v>206</v>
      </c>
    </row>
    <row r="223" spans="1:35" ht="90.6" customHeight="1" x14ac:dyDescent="0.3">
      <c r="A223" s="59" t="s">
        <v>148</v>
      </c>
      <c r="B223" s="59" t="s">
        <v>145</v>
      </c>
      <c r="C223" s="60" t="str">
        <f>'[15]BD Plan'!$B$3</f>
        <v>Nariño</v>
      </c>
      <c r="D223" s="60" t="s">
        <v>149</v>
      </c>
      <c r="E223" s="60" t="s">
        <v>150</v>
      </c>
      <c r="F223" s="60">
        <v>1</v>
      </c>
      <c r="G223" s="60">
        <v>1</v>
      </c>
      <c r="H223" s="60" t="s">
        <v>739</v>
      </c>
      <c r="I223" s="60" t="s">
        <v>6</v>
      </c>
      <c r="J223" s="60" t="s">
        <v>1360</v>
      </c>
      <c r="K223" s="61">
        <f t="shared" si="15"/>
        <v>1</v>
      </c>
      <c r="L223" s="60"/>
      <c r="M223" s="60"/>
      <c r="N223" s="60"/>
      <c r="O223" s="60"/>
      <c r="P223" s="60"/>
      <c r="Q223" s="60"/>
      <c r="R223" s="61" t="str">
        <f t="shared" si="16"/>
        <v/>
      </c>
      <c r="S223" s="60"/>
      <c r="T223" s="60"/>
      <c r="U223" s="60"/>
      <c r="V223" s="60"/>
      <c r="W223" s="60"/>
      <c r="X223" s="60"/>
      <c r="Y223" s="61" t="str">
        <f t="shared" si="17"/>
        <v/>
      </c>
      <c r="Z223" s="60"/>
      <c r="AA223" s="60"/>
      <c r="AB223" s="60"/>
      <c r="AC223" s="60"/>
      <c r="AD223" s="60"/>
      <c r="AE223" s="60"/>
      <c r="AF223" s="58" t="str">
        <f t="shared" si="18"/>
        <v/>
      </c>
      <c r="AG223" s="42">
        <f t="shared" si="19"/>
        <v>1</v>
      </c>
      <c r="AH223" s="42" t="s">
        <v>399</v>
      </c>
      <c r="AI223" s="42" t="s">
        <v>483</v>
      </c>
    </row>
    <row r="224" spans="1:35" ht="90.6" customHeight="1" x14ac:dyDescent="0.3">
      <c r="A224" s="37" t="s">
        <v>153</v>
      </c>
      <c r="B224" s="37" t="s">
        <v>145</v>
      </c>
      <c r="C224" s="36" t="str">
        <f>'[15]BD Plan'!$B$3</f>
        <v>Nariño</v>
      </c>
      <c r="D224" s="36" t="s">
        <v>154</v>
      </c>
      <c r="E224" s="36"/>
      <c r="F224" s="36"/>
      <c r="G224" s="36"/>
      <c r="H224" s="36"/>
      <c r="I224" s="36"/>
      <c r="J224" s="36"/>
      <c r="K224" s="38" t="str">
        <f t="shared" si="15"/>
        <v/>
      </c>
      <c r="L224" s="36" t="s">
        <v>155</v>
      </c>
      <c r="M224" s="36">
        <v>1</v>
      </c>
      <c r="N224" s="36">
        <v>1</v>
      </c>
      <c r="O224" s="36" t="s">
        <v>740</v>
      </c>
      <c r="P224" s="36" t="s">
        <v>6</v>
      </c>
      <c r="Q224" s="36" t="s">
        <v>1361</v>
      </c>
      <c r="R224" s="38">
        <f t="shared" si="16"/>
        <v>1</v>
      </c>
      <c r="S224" s="36"/>
      <c r="T224" s="36"/>
      <c r="U224" s="36"/>
      <c r="V224" s="36"/>
      <c r="W224" s="36"/>
      <c r="X224" s="36"/>
      <c r="Y224" s="38" t="str">
        <f t="shared" si="17"/>
        <v/>
      </c>
      <c r="Z224" s="36"/>
      <c r="AA224" s="36"/>
      <c r="AB224" s="36"/>
      <c r="AC224" s="36"/>
      <c r="AD224" s="36"/>
      <c r="AE224" s="36"/>
      <c r="AF224" s="58" t="str">
        <f t="shared" si="18"/>
        <v/>
      </c>
      <c r="AG224" s="42">
        <f t="shared" si="19"/>
        <v>1</v>
      </c>
      <c r="AH224" s="42" t="s">
        <v>404</v>
      </c>
      <c r="AI224" s="42" t="s">
        <v>483</v>
      </c>
    </row>
    <row r="225" spans="1:35" ht="90.6" customHeight="1" x14ac:dyDescent="0.3">
      <c r="A225" s="59" t="s">
        <v>218</v>
      </c>
      <c r="B225" s="59" t="s">
        <v>216</v>
      </c>
      <c r="C225" s="60" t="str">
        <f>'[15]BD Plan'!$B$3</f>
        <v>Nariño</v>
      </c>
      <c r="D225" s="60" t="s">
        <v>219</v>
      </c>
      <c r="E225" s="60" t="s">
        <v>220</v>
      </c>
      <c r="F225" s="60">
        <v>22</v>
      </c>
      <c r="G225" s="60">
        <v>22</v>
      </c>
      <c r="H225" s="60" t="s">
        <v>741</v>
      </c>
      <c r="I225" s="60" t="s">
        <v>6</v>
      </c>
      <c r="J225" s="60" t="s">
        <v>1362</v>
      </c>
      <c r="K225" s="61">
        <f t="shared" si="15"/>
        <v>1</v>
      </c>
      <c r="L225" s="60" t="s">
        <v>221</v>
      </c>
      <c r="M225" s="60">
        <v>1</v>
      </c>
      <c r="N225" s="60">
        <v>1</v>
      </c>
      <c r="O225" s="60" t="s">
        <v>742</v>
      </c>
      <c r="P225" s="60" t="s">
        <v>6</v>
      </c>
      <c r="Q225" s="60" t="s">
        <v>1363</v>
      </c>
      <c r="R225" s="61">
        <f t="shared" si="16"/>
        <v>1</v>
      </c>
      <c r="S225" s="60" t="s">
        <v>222</v>
      </c>
      <c r="T225" s="60">
        <v>0</v>
      </c>
      <c r="U225" s="60"/>
      <c r="V225" s="60" t="s">
        <v>743</v>
      </c>
      <c r="W225" s="60" t="s">
        <v>6</v>
      </c>
      <c r="X225" s="60" t="s">
        <v>1364</v>
      </c>
      <c r="Y225" s="61" t="str">
        <f t="shared" si="17"/>
        <v/>
      </c>
      <c r="Z225" s="60"/>
      <c r="AA225" s="60"/>
      <c r="AB225" s="60"/>
      <c r="AC225" s="60"/>
      <c r="AD225" s="60"/>
      <c r="AE225" s="60"/>
      <c r="AF225" s="58" t="str">
        <f t="shared" si="18"/>
        <v/>
      </c>
      <c r="AG225" s="42">
        <f t="shared" si="19"/>
        <v>3</v>
      </c>
      <c r="AH225" s="42" t="s">
        <v>436</v>
      </c>
      <c r="AI225" s="42" t="s">
        <v>217</v>
      </c>
    </row>
    <row r="226" spans="1:35" ht="90.6" customHeight="1" x14ac:dyDescent="0.3">
      <c r="A226" s="37" t="s">
        <v>223</v>
      </c>
      <c r="B226" s="37" t="s">
        <v>216</v>
      </c>
      <c r="C226" s="36" t="str">
        <f>'[15]BD Plan'!$B$3</f>
        <v>Nariño</v>
      </c>
      <c r="D226" s="36" t="s">
        <v>224</v>
      </c>
      <c r="E226" s="36" t="s">
        <v>220</v>
      </c>
      <c r="F226" s="36">
        <v>22</v>
      </c>
      <c r="G226" s="36">
        <v>22</v>
      </c>
      <c r="H226" s="36" t="s">
        <v>741</v>
      </c>
      <c r="I226" s="36" t="s">
        <v>6</v>
      </c>
      <c r="J226" s="36" t="s">
        <v>1365</v>
      </c>
      <c r="K226" s="38">
        <f t="shared" si="15"/>
        <v>1</v>
      </c>
      <c r="L226" s="36"/>
      <c r="M226" s="36"/>
      <c r="N226" s="36"/>
      <c r="O226" s="36"/>
      <c r="P226" s="36"/>
      <c r="Q226" s="36"/>
      <c r="R226" s="38" t="str">
        <f t="shared" si="16"/>
        <v/>
      </c>
      <c r="S226" s="36" t="s">
        <v>222</v>
      </c>
      <c r="T226" s="36">
        <v>0</v>
      </c>
      <c r="U226" s="36">
        <v>2</v>
      </c>
      <c r="V226" s="36" t="s">
        <v>743</v>
      </c>
      <c r="W226" s="36" t="s">
        <v>6</v>
      </c>
      <c r="X226" s="36" t="s">
        <v>1366</v>
      </c>
      <c r="Y226" s="38" t="str">
        <f t="shared" si="17"/>
        <v/>
      </c>
      <c r="Z226" s="36"/>
      <c r="AA226" s="36"/>
      <c r="AB226" s="36"/>
      <c r="AC226" s="36"/>
      <c r="AD226" s="36"/>
      <c r="AE226" s="36"/>
      <c r="AF226" s="58" t="str">
        <f t="shared" si="18"/>
        <v/>
      </c>
      <c r="AG226" s="42">
        <f t="shared" si="19"/>
        <v>2</v>
      </c>
      <c r="AH226" s="42" t="s">
        <v>441</v>
      </c>
      <c r="AI226" s="42" t="s">
        <v>217</v>
      </c>
    </row>
    <row r="227" spans="1:35" ht="90.6" customHeight="1" x14ac:dyDescent="0.3">
      <c r="A227" s="59" t="s">
        <v>26</v>
      </c>
      <c r="B227" s="59" t="s">
        <v>4</v>
      </c>
      <c r="C227" s="60" t="str">
        <f>'[16]BD Plan'!$B$3</f>
        <v>Norte de Santander</v>
      </c>
      <c r="D227" s="60" t="s">
        <v>27</v>
      </c>
      <c r="E227" s="60"/>
      <c r="F227" s="60"/>
      <c r="G227" s="60"/>
      <c r="H227" s="60"/>
      <c r="I227" s="60"/>
      <c r="J227" s="60"/>
      <c r="K227" s="61" t="str">
        <f t="shared" si="15"/>
        <v/>
      </c>
      <c r="L227" s="60"/>
      <c r="M227" s="60"/>
      <c r="N227" s="60"/>
      <c r="O227" s="60"/>
      <c r="P227" s="60"/>
      <c r="Q227" s="60"/>
      <c r="R227" s="61" t="str">
        <f t="shared" si="16"/>
        <v/>
      </c>
      <c r="S227" s="60" t="s">
        <v>28</v>
      </c>
      <c r="T227" s="60">
        <v>1</v>
      </c>
      <c r="U227" s="60">
        <v>1</v>
      </c>
      <c r="V227" s="60" t="s">
        <v>744</v>
      </c>
      <c r="W227" s="60" t="s">
        <v>6</v>
      </c>
      <c r="X227" s="60" t="s">
        <v>1367</v>
      </c>
      <c r="Y227" s="61">
        <f t="shared" si="17"/>
        <v>1</v>
      </c>
      <c r="Z227" s="60"/>
      <c r="AA227" s="60"/>
      <c r="AB227" s="60"/>
      <c r="AC227" s="60"/>
      <c r="AD227" s="60"/>
      <c r="AE227" s="60"/>
      <c r="AF227" s="58" t="str">
        <f t="shared" si="18"/>
        <v/>
      </c>
      <c r="AG227" s="42">
        <f t="shared" si="19"/>
        <v>1</v>
      </c>
      <c r="AH227" s="42" t="s">
        <v>321</v>
      </c>
      <c r="AI227" s="42" t="s">
        <v>9</v>
      </c>
    </row>
    <row r="228" spans="1:35" ht="90.6" customHeight="1" x14ac:dyDescent="0.3">
      <c r="A228" s="37" t="s">
        <v>44</v>
      </c>
      <c r="B228" s="37" t="s">
        <v>40</v>
      </c>
      <c r="C228" s="36" t="str">
        <f>'[16]BD Plan'!$B$3</f>
        <v>Norte de Santander</v>
      </c>
      <c r="D228" s="36" t="s">
        <v>45</v>
      </c>
      <c r="E228" s="36" t="s">
        <v>251</v>
      </c>
      <c r="F228" s="36">
        <v>3</v>
      </c>
      <c r="G228" s="36">
        <v>3</v>
      </c>
      <c r="H228" s="36" t="s">
        <v>745</v>
      </c>
      <c r="I228" s="36" t="s">
        <v>6</v>
      </c>
      <c r="J228" s="36" t="s">
        <v>1368</v>
      </c>
      <c r="K228" s="38">
        <f t="shared" si="15"/>
        <v>1</v>
      </c>
      <c r="L228" s="36"/>
      <c r="M228" s="36"/>
      <c r="N228" s="36"/>
      <c r="O228" s="36"/>
      <c r="P228" s="36"/>
      <c r="Q228" s="36"/>
      <c r="R228" s="38" t="str">
        <f t="shared" si="16"/>
        <v/>
      </c>
      <c r="S228" s="36"/>
      <c r="T228" s="36"/>
      <c r="U228" s="36"/>
      <c r="V228" s="36"/>
      <c r="W228" s="36"/>
      <c r="X228" s="36"/>
      <c r="Y228" s="38" t="str">
        <f t="shared" si="17"/>
        <v/>
      </c>
      <c r="Z228" s="36"/>
      <c r="AA228" s="36"/>
      <c r="AB228" s="36"/>
      <c r="AC228" s="36"/>
      <c r="AD228" s="36"/>
      <c r="AE228" s="36"/>
      <c r="AF228" s="58" t="str">
        <f t="shared" si="18"/>
        <v/>
      </c>
      <c r="AG228" s="42">
        <f t="shared" si="19"/>
        <v>1</v>
      </c>
      <c r="AH228" s="42" t="s">
        <v>334</v>
      </c>
      <c r="AI228" s="42" t="s">
        <v>466</v>
      </c>
    </row>
    <row r="229" spans="1:35" ht="90.6" customHeight="1" x14ac:dyDescent="0.3">
      <c r="A229" s="59" t="s">
        <v>47</v>
      </c>
      <c r="B229" s="59" t="s">
        <v>40</v>
      </c>
      <c r="C229" s="60" t="str">
        <f>'[16]BD Plan'!$B$3</f>
        <v>Norte de Santander</v>
      </c>
      <c r="D229" s="60" t="s">
        <v>48</v>
      </c>
      <c r="E229" s="60" t="s">
        <v>252</v>
      </c>
      <c r="F229" s="60">
        <v>0</v>
      </c>
      <c r="G229" s="60">
        <v>0</v>
      </c>
      <c r="H229" s="60" t="s">
        <v>746</v>
      </c>
      <c r="I229" s="60" t="s">
        <v>8</v>
      </c>
      <c r="J229" s="60" t="s">
        <v>309</v>
      </c>
      <c r="K229" s="61" t="str">
        <f t="shared" si="15"/>
        <v/>
      </c>
      <c r="L229" s="60"/>
      <c r="M229" s="60"/>
      <c r="N229" s="60"/>
      <c r="O229" s="60"/>
      <c r="P229" s="60"/>
      <c r="Q229" s="60"/>
      <c r="R229" s="61" t="str">
        <f t="shared" si="16"/>
        <v/>
      </c>
      <c r="S229" s="60"/>
      <c r="T229" s="60"/>
      <c r="U229" s="60"/>
      <c r="V229" s="60"/>
      <c r="W229" s="60"/>
      <c r="X229" s="60"/>
      <c r="Y229" s="61" t="str">
        <f t="shared" si="17"/>
        <v/>
      </c>
      <c r="Z229" s="60"/>
      <c r="AA229" s="60"/>
      <c r="AB229" s="60"/>
      <c r="AC229" s="60"/>
      <c r="AD229" s="60"/>
      <c r="AE229" s="60"/>
      <c r="AF229" s="58" t="str">
        <f t="shared" si="18"/>
        <v/>
      </c>
      <c r="AG229" s="42">
        <f t="shared" si="19"/>
        <v>1</v>
      </c>
      <c r="AH229" s="42" t="s">
        <v>337</v>
      </c>
      <c r="AI229" s="42" t="s">
        <v>468</v>
      </c>
    </row>
    <row r="230" spans="1:35" ht="90.6" customHeight="1" x14ac:dyDescent="0.3">
      <c r="A230" s="37" t="s">
        <v>50</v>
      </c>
      <c r="B230" s="37" t="s">
        <v>40</v>
      </c>
      <c r="C230" s="36" t="str">
        <f>'[16]BD Plan'!$B$3</f>
        <v>Norte de Santander</v>
      </c>
      <c r="D230" s="36" t="s">
        <v>51</v>
      </c>
      <c r="E230" s="36" t="s">
        <v>253</v>
      </c>
      <c r="F230" s="36">
        <v>5</v>
      </c>
      <c r="G230" s="36">
        <v>5</v>
      </c>
      <c r="H230" s="36" t="s">
        <v>747</v>
      </c>
      <c r="I230" s="36" t="s">
        <v>6</v>
      </c>
      <c r="J230" s="36" t="s">
        <v>1369</v>
      </c>
      <c r="K230" s="38">
        <f t="shared" si="15"/>
        <v>1</v>
      </c>
      <c r="L230" s="36"/>
      <c r="M230" s="36"/>
      <c r="N230" s="36"/>
      <c r="O230" s="36"/>
      <c r="P230" s="36"/>
      <c r="Q230" s="36"/>
      <c r="R230" s="38" t="str">
        <f t="shared" si="16"/>
        <v/>
      </c>
      <c r="S230" s="36"/>
      <c r="T230" s="36"/>
      <c r="U230" s="36"/>
      <c r="V230" s="36"/>
      <c r="W230" s="36"/>
      <c r="X230" s="36"/>
      <c r="Y230" s="38" t="str">
        <f t="shared" si="17"/>
        <v/>
      </c>
      <c r="Z230" s="36"/>
      <c r="AA230" s="36"/>
      <c r="AB230" s="36"/>
      <c r="AC230" s="36"/>
      <c r="AD230" s="36"/>
      <c r="AE230" s="36"/>
      <c r="AF230" s="58" t="str">
        <f t="shared" si="18"/>
        <v/>
      </c>
      <c r="AG230" s="42">
        <f t="shared" si="19"/>
        <v>1</v>
      </c>
      <c r="AH230" s="42" t="s">
        <v>339</v>
      </c>
      <c r="AI230" s="42" t="s">
        <v>41</v>
      </c>
    </row>
    <row r="231" spans="1:35" ht="90.6" customHeight="1" x14ac:dyDescent="0.3">
      <c r="A231" s="59" t="s">
        <v>53</v>
      </c>
      <c r="B231" s="59" t="s">
        <v>40</v>
      </c>
      <c r="C231" s="60" t="str">
        <f>'[16]BD Plan'!$B$3</f>
        <v>Norte de Santander</v>
      </c>
      <c r="D231" s="60" t="s">
        <v>54</v>
      </c>
      <c r="E231" s="60" t="s">
        <v>254</v>
      </c>
      <c r="F231" s="60">
        <v>3</v>
      </c>
      <c r="G231" s="60">
        <v>3</v>
      </c>
      <c r="H231" s="60" t="s">
        <v>748</v>
      </c>
      <c r="I231" s="60" t="s">
        <v>6</v>
      </c>
      <c r="J231" s="60" t="s">
        <v>1370</v>
      </c>
      <c r="K231" s="61">
        <f t="shared" si="15"/>
        <v>1</v>
      </c>
      <c r="L231" s="60"/>
      <c r="M231" s="60"/>
      <c r="N231" s="60"/>
      <c r="O231" s="60"/>
      <c r="P231" s="60"/>
      <c r="Q231" s="60"/>
      <c r="R231" s="61" t="str">
        <f t="shared" si="16"/>
        <v/>
      </c>
      <c r="S231" s="60"/>
      <c r="T231" s="60"/>
      <c r="U231" s="60"/>
      <c r="V231" s="60"/>
      <c r="W231" s="60"/>
      <c r="X231" s="60"/>
      <c r="Y231" s="61" t="str">
        <f t="shared" si="17"/>
        <v/>
      </c>
      <c r="Z231" s="60"/>
      <c r="AA231" s="60"/>
      <c r="AB231" s="60"/>
      <c r="AC231" s="60"/>
      <c r="AD231" s="60"/>
      <c r="AE231" s="60"/>
      <c r="AF231" s="58" t="str">
        <f t="shared" si="18"/>
        <v/>
      </c>
      <c r="AG231" s="42">
        <f t="shared" si="19"/>
        <v>1</v>
      </c>
      <c r="AH231" s="42" t="s">
        <v>340</v>
      </c>
      <c r="AI231" s="42" t="s">
        <v>466</v>
      </c>
    </row>
    <row r="232" spans="1:35" ht="90.6" customHeight="1" x14ac:dyDescent="0.3">
      <c r="A232" s="37" t="s">
        <v>63</v>
      </c>
      <c r="B232" s="37" t="s">
        <v>62</v>
      </c>
      <c r="C232" s="36" t="str">
        <f>'[16]BD Plan'!$B$3</f>
        <v>Norte de Santander</v>
      </c>
      <c r="D232" s="36" t="s">
        <v>64</v>
      </c>
      <c r="E232" s="36" t="s">
        <v>65</v>
      </c>
      <c r="F232" s="36">
        <v>25</v>
      </c>
      <c r="G232" s="36">
        <v>25</v>
      </c>
      <c r="H232" s="36" t="s">
        <v>749</v>
      </c>
      <c r="I232" s="36" t="s">
        <v>6</v>
      </c>
      <c r="J232" s="36" t="s">
        <v>1371</v>
      </c>
      <c r="K232" s="38">
        <f t="shared" si="15"/>
        <v>1</v>
      </c>
      <c r="L232" s="36"/>
      <c r="M232" s="36"/>
      <c r="N232" s="36"/>
      <c r="O232" s="36"/>
      <c r="P232" s="36"/>
      <c r="Q232" s="36"/>
      <c r="R232" s="38" t="str">
        <f t="shared" si="16"/>
        <v/>
      </c>
      <c r="S232" s="36"/>
      <c r="T232" s="36"/>
      <c r="U232" s="36"/>
      <c r="V232" s="36"/>
      <c r="W232" s="36"/>
      <c r="X232" s="36"/>
      <c r="Y232" s="38" t="str">
        <f t="shared" si="17"/>
        <v/>
      </c>
      <c r="Z232" s="36"/>
      <c r="AA232" s="36"/>
      <c r="AB232" s="36"/>
      <c r="AC232" s="36"/>
      <c r="AD232" s="36"/>
      <c r="AE232" s="36"/>
      <c r="AF232" s="58" t="str">
        <f t="shared" si="18"/>
        <v/>
      </c>
      <c r="AG232" s="42">
        <f t="shared" si="19"/>
        <v>1</v>
      </c>
      <c r="AH232" s="42" t="s">
        <v>63</v>
      </c>
      <c r="AI232" s="42" t="s">
        <v>472</v>
      </c>
    </row>
    <row r="233" spans="1:35" ht="90.6" customHeight="1" x14ac:dyDescent="0.3">
      <c r="A233" s="59" t="s">
        <v>66</v>
      </c>
      <c r="B233" s="59" t="s">
        <v>62</v>
      </c>
      <c r="C233" s="60" t="str">
        <f>'[16]BD Plan'!$B$3</f>
        <v>Norte de Santander</v>
      </c>
      <c r="D233" s="60" t="s">
        <v>67</v>
      </c>
      <c r="E233" s="60" t="s">
        <v>68</v>
      </c>
      <c r="F233" s="60">
        <v>1</v>
      </c>
      <c r="G233" s="60">
        <v>1</v>
      </c>
      <c r="H233" s="60" t="s">
        <v>750</v>
      </c>
      <c r="I233" s="60" t="s">
        <v>6</v>
      </c>
      <c r="J233" s="60" t="s">
        <v>1372</v>
      </c>
      <c r="K233" s="61">
        <f t="shared" si="15"/>
        <v>1</v>
      </c>
      <c r="L233" s="60"/>
      <c r="M233" s="60"/>
      <c r="N233" s="60"/>
      <c r="O233" s="60"/>
      <c r="P233" s="60"/>
      <c r="Q233" s="60"/>
      <c r="R233" s="61" t="str">
        <f t="shared" si="16"/>
        <v/>
      </c>
      <c r="S233" s="60"/>
      <c r="T233" s="60"/>
      <c r="U233" s="60"/>
      <c r="V233" s="60"/>
      <c r="W233" s="60"/>
      <c r="X233" s="60"/>
      <c r="Y233" s="61" t="str">
        <f t="shared" si="17"/>
        <v/>
      </c>
      <c r="Z233" s="60"/>
      <c r="AA233" s="60"/>
      <c r="AB233" s="60"/>
      <c r="AC233" s="60"/>
      <c r="AD233" s="60"/>
      <c r="AE233" s="60"/>
      <c r="AF233" s="58" t="str">
        <f t="shared" si="18"/>
        <v/>
      </c>
      <c r="AG233" s="42">
        <f t="shared" si="19"/>
        <v>1</v>
      </c>
      <c r="AH233" s="42" t="s">
        <v>66</v>
      </c>
      <c r="AI233" s="42" t="s">
        <v>472</v>
      </c>
    </row>
    <row r="234" spans="1:35" ht="90.6" customHeight="1" x14ac:dyDescent="0.3">
      <c r="A234" s="37" t="s">
        <v>32</v>
      </c>
      <c r="B234" s="37" t="s">
        <v>29</v>
      </c>
      <c r="C234" s="36" t="str">
        <f>'[16]BD Plan'!$B$3</f>
        <v>Norte de Santander</v>
      </c>
      <c r="D234" s="36" t="s">
        <v>33</v>
      </c>
      <c r="E234" s="36"/>
      <c r="F234" s="36"/>
      <c r="G234" s="36"/>
      <c r="H234" s="36"/>
      <c r="I234" s="36"/>
      <c r="J234" s="36"/>
      <c r="K234" s="38" t="str">
        <f t="shared" si="15"/>
        <v/>
      </c>
      <c r="L234" s="36" t="s">
        <v>34</v>
      </c>
      <c r="M234" s="36">
        <v>1</v>
      </c>
      <c r="N234" s="36">
        <v>1</v>
      </c>
      <c r="O234" s="36" t="s">
        <v>751</v>
      </c>
      <c r="P234" s="36" t="s">
        <v>6</v>
      </c>
      <c r="Q234" s="36" t="s">
        <v>1373</v>
      </c>
      <c r="R234" s="38">
        <f t="shared" si="16"/>
        <v>1</v>
      </c>
      <c r="S234" s="36"/>
      <c r="T234" s="36"/>
      <c r="U234" s="36"/>
      <c r="V234" s="36"/>
      <c r="W234" s="36"/>
      <c r="X234" s="36"/>
      <c r="Y234" s="38" t="str">
        <f t="shared" si="17"/>
        <v/>
      </c>
      <c r="Z234" s="36"/>
      <c r="AA234" s="36"/>
      <c r="AB234" s="36"/>
      <c r="AC234" s="36"/>
      <c r="AD234" s="36"/>
      <c r="AE234" s="36"/>
      <c r="AF234" s="58" t="str">
        <f t="shared" si="18"/>
        <v/>
      </c>
      <c r="AG234" s="42">
        <f t="shared" si="19"/>
        <v>1</v>
      </c>
      <c r="AH234" s="42" t="s">
        <v>326</v>
      </c>
      <c r="AI234" s="42" t="s">
        <v>475</v>
      </c>
    </row>
    <row r="235" spans="1:35" ht="90.6" customHeight="1" x14ac:dyDescent="0.3">
      <c r="A235" s="59" t="s">
        <v>35</v>
      </c>
      <c r="B235" s="59" t="s">
        <v>29</v>
      </c>
      <c r="C235" s="60" t="str">
        <f>'[16]BD Plan'!$B$3</f>
        <v>Norte de Santander</v>
      </c>
      <c r="D235" s="60" t="s">
        <v>36</v>
      </c>
      <c r="E235" s="60"/>
      <c r="F235" s="60"/>
      <c r="G235" s="60"/>
      <c r="H235" s="60"/>
      <c r="I235" s="60"/>
      <c r="J235" s="60"/>
      <c r="K235" s="61" t="str">
        <f t="shared" si="15"/>
        <v/>
      </c>
      <c r="L235" s="60" t="s">
        <v>37</v>
      </c>
      <c r="M235" s="60">
        <v>1</v>
      </c>
      <c r="N235" s="60">
        <v>1</v>
      </c>
      <c r="O235" s="60" t="s">
        <v>752</v>
      </c>
      <c r="P235" s="60" t="s">
        <v>6</v>
      </c>
      <c r="Q235" s="60" t="s">
        <v>1374</v>
      </c>
      <c r="R235" s="61">
        <f t="shared" si="16"/>
        <v>1</v>
      </c>
      <c r="S235" s="60"/>
      <c r="T235" s="60"/>
      <c r="U235" s="60"/>
      <c r="V235" s="60"/>
      <c r="W235" s="60"/>
      <c r="X235" s="60"/>
      <c r="Y235" s="61" t="str">
        <f t="shared" si="17"/>
        <v/>
      </c>
      <c r="Z235" s="60"/>
      <c r="AA235" s="60"/>
      <c r="AB235" s="60"/>
      <c r="AC235" s="60"/>
      <c r="AD235" s="60"/>
      <c r="AE235" s="60"/>
      <c r="AF235" s="58" t="str">
        <f t="shared" si="18"/>
        <v/>
      </c>
      <c r="AG235" s="42">
        <f t="shared" si="19"/>
        <v>1</v>
      </c>
      <c r="AH235" s="42" t="s">
        <v>330</v>
      </c>
      <c r="AI235" s="42" t="s">
        <v>477</v>
      </c>
    </row>
    <row r="236" spans="1:35" ht="90.6" customHeight="1" x14ac:dyDescent="0.3">
      <c r="A236" s="37" t="s">
        <v>207</v>
      </c>
      <c r="B236" s="37" t="s">
        <v>204</v>
      </c>
      <c r="C236" s="36" t="str">
        <f>'[16]BD Plan'!$B$3</f>
        <v>Norte de Santander</v>
      </c>
      <c r="D236" s="36" t="s">
        <v>208</v>
      </c>
      <c r="E236" s="36" t="s">
        <v>209</v>
      </c>
      <c r="F236" s="36">
        <v>38</v>
      </c>
      <c r="G236" s="36">
        <v>38</v>
      </c>
      <c r="H236" s="36" t="s">
        <v>753</v>
      </c>
      <c r="I236" s="36" t="s">
        <v>6</v>
      </c>
      <c r="J236" s="36" t="s">
        <v>1375</v>
      </c>
      <c r="K236" s="38">
        <f t="shared" si="15"/>
        <v>1</v>
      </c>
      <c r="L236" s="36" t="s">
        <v>210</v>
      </c>
      <c r="M236" s="36">
        <v>3</v>
      </c>
      <c r="N236" s="36">
        <v>3</v>
      </c>
      <c r="O236" s="36" t="s">
        <v>754</v>
      </c>
      <c r="P236" s="36" t="s">
        <v>6</v>
      </c>
      <c r="Q236" s="36" t="s">
        <v>1376</v>
      </c>
      <c r="R236" s="38">
        <f t="shared" si="16"/>
        <v>1</v>
      </c>
      <c r="S236" s="36"/>
      <c r="T236" s="36"/>
      <c r="U236" s="36"/>
      <c r="V236" s="36"/>
      <c r="W236" s="36"/>
      <c r="X236" s="36"/>
      <c r="Y236" s="38" t="str">
        <f t="shared" si="17"/>
        <v/>
      </c>
      <c r="Z236" s="36"/>
      <c r="AA236" s="36"/>
      <c r="AB236" s="36"/>
      <c r="AC236" s="36"/>
      <c r="AD236" s="36"/>
      <c r="AE236" s="36"/>
      <c r="AF236" s="58" t="str">
        <f t="shared" si="18"/>
        <v/>
      </c>
      <c r="AG236" s="42">
        <f t="shared" si="19"/>
        <v>2</v>
      </c>
      <c r="AH236" s="42" t="s">
        <v>207</v>
      </c>
      <c r="AI236" s="42" t="s">
        <v>205</v>
      </c>
    </row>
    <row r="237" spans="1:35" ht="90.6" customHeight="1" x14ac:dyDescent="0.3">
      <c r="A237" s="59" t="s">
        <v>213</v>
      </c>
      <c r="B237" s="59" t="s">
        <v>204</v>
      </c>
      <c r="C237" s="60" t="str">
        <f>'[16]BD Plan'!$B$3</f>
        <v>Norte de Santander</v>
      </c>
      <c r="D237" s="60" t="s">
        <v>214</v>
      </c>
      <c r="E237" s="60" t="s">
        <v>215</v>
      </c>
      <c r="F237" s="60">
        <v>3</v>
      </c>
      <c r="G237" s="60">
        <v>3</v>
      </c>
      <c r="H237" s="60" t="s">
        <v>755</v>
      </c>
      <c r="I237" s="60" t="s">
        <v>6</v>
      </c>
      <c r="J237" s="60" t="s">
        <v>1377</v>
      </c>
      <c r="K237" s="61">
        <f t="shared" si="15"/>
        <v>1</v>
      </c>
      <c r="L237" s="60"/>
      <c r="M237" s="60"/>
      <c r="N237" s="60"/>
      <c r="O237" s="60"/>
      <c r="P237" s="60"/>
      <c r="Q237" s="60"/>
      <c r="R237" s="61" t="str">
        <f t="shared" si="16"/>
        <v/>
      </c>
      <c r="S237" s="60"/>
      <c r="T237" s="60"/>
      <c r="U237" s="60"/>
      <c r="V237" s="60"/>
      <c r="W237" s="60"/>
      <c r="X237" s="60"/>
      <c r="Y237" s="61" t="str">
        <f t="shared" si="17"/>
        <v/>
      </c>
      <c r="Z237" s="60"/>
      <c r="AA237" s="60"/>
      <c r="AB237" s="60"/>
      <c r="AC237" s="60"/>
      <c r="AD237" s="60"/>
      <c r="AE237" s="60"/>
      <c r="AF237" s="58" t="str">
        <f t="shared" si="18"/>
        <v/>
      </c>
      <c r="AG237" s="42">
        <f t="shared" si="19"/>
        <v>1</v>
      </c>
      <c r="AH237" s="42" t="s">
        <v>481</v>
      </c>
      <c r="AI237" s="42" t="s">
        <v>206</v>
      </c>
    </row>
    <row r="238" spans="1:35" ht="90.6" customHeight="1" x14ac:dyDescent="0.3">
      <c r="A238" s="37" t="s">
        <v>148</v>
      </c>
      <c r="B238" s="37" t="s">
        <v>145</v>
      </c>
      <c r="C238" s="36" t="str">
        <f>'[16]BD Plan'!$B$3</f>
        <v>Norte de Santander</v>
      </c>
      <c r="D238" s="36" t="s">
        <v>149</v>
      </c>
      <c r="E238" s="36" t="s">
        <v>150</v>
      </c>
      <c r="F238" s="36">
        <v>3</v>
      </c>
      <c r="G238" s="36">
        <v>3</v>
      </c>
      <c r="H238" s="36" t="s">
        <v>756</v>
      </c>
      <c r="I238" s="36" t="s">
        <v>6</v>
      </c>
      <c r="J238" s="36" t="s">
        <v>1378</v>
      </c>
      <c r="K238" s="38">
        <f t="shared" si="15"/>
        <v>1</v>
      </c>
      <c r="L238" s="36"/>
      <c r="M238" s="36"/>
      <c r="N238" s="36"/>
      <c r="O238" s="36"/>
      <c r="P238" s="36"/>
      <c r="Q238" s="36"/>
      <c r="R238" s="38" t="str">
        <f t="shared" si="16"/>
        <v/>
      </c>
      <c r="S238" s="36"/>
      <c r="T238" s="36"/>
      <c r="U238" s="36"/>
      <c r="V238" s="36"/>
      <c r="W238" s="36"/>
      <c r="X238" s="36"/>
      <c r="Y238" s="38" t="str">
        <f t="shared" si="17"/>
        <v/>
      </c>
      <c r="Z238" s="36"/>
      <c r="AA238" s="36"/>
      <c r="AB238" s="36"/>
      <c r="AC238" s="36"/>
      <c r="AD238" s="36"/>
      <c r="AE238" s="36"/>
      <c r="AF238" s="58" t="str">
        <f t="shared" si="18"/>
        <v/>
      </c>
      <c r="AG238" s="42">
        <f t="shared" si="19"/>
        <v>1</v>
      </c>
      <c r="AH238" s="42" t="s">
        <v>399</v>
      </c>
      <c r="AI238" s="42" t="s">
        <v>483</v>
      </c>
    </row>
    <row r="239" spans="1:35" ht="90.6" customHeight="1" x14ac:dyDescent="0.3">
      <c r="A239" s="59" t="s">
        <v>153</v>
      </c>
      <c r="B239" s="59" t="s">
        <v>145</v>
      </c>
      <c r="C239" s="60" t="str">
        <f>'[16]BD Plan'!$B$3</f>
        <v>Norte de Santander</v>
      </c>
      <c r="D239" s="60" t="s">
        <v>154</v>
      </c>
      <c r="E239" s="60"/>
      <c r="F239" s="60"/>
      <c r="G239" s="60"/>
      <c r="H239" s="60"/>
      <c r="I239" s="60"/>
      <c r="J239" s="60"/>
      <c r="K239" s="61" t="str">
        <f t="shared" si="15"/>
        <v/>
      </c>
      <c r="L239" s="60" t="s">
        <v>155</v>
      </c>
      <c r="M239" s="60">
        <v>1</v>
      </c>
      <c r="N239" s="60">
        <v>1</v>
      </c>
      <c r="O239" s="60" t="s">
        <v>757</v>
      </c>
      <c r="P239" s="60" t="s">
        <v>6</v>
      </c>
      <c r="Q239" s="60" t="s">
        <v>1379</v>
      </c>
      <c r="R239" s="61">
        <f t="shared" si="16"/>
        <v>1</v>
      </c>
      <c r="S239" s="60"/>
      <c r="T239" s="60"/>
      <c r="U239" s="60"/>
      <c r="V239" s="60"/>
      <c r="W239" s="60"/>
      <c r="X239" s="60"/>
      <c r="Y239" s="61" t="str">
        <f t="shared" si="17"/>
        <v/>
      </c>
      <c r="Z239" s="60"/>
      <c r="AA239" s="60"/>
      <c r="AB239" s="60"/>
      <c r="AC239" s="60"/>
      <c r="AD239" s="60"/>
      <c r="AE239" s="60"/>
      <c r="AF239" s="58" t="str">
        <f t="shared" si="18"/>
        <v/>
      </c>
      <c r="AG239" s="42">
        <f t="shared" si="19"/>
        <v>1</v>
      </c>
      <c r="AH239" s="42" t="s">
        <v>404</v>
      </c>
      <c r="AI239" s="42" t="s">
        <v>483</v>
      </c>
    </row>
    <row r="240" spans="1:35" ht="90.6" customHeight="1" x14ac:dyDescent="0.3">
      <c r="A240" s="37" t="s">
        <v>218</v>
      </c>
      <c r="B240" s="37" t="s">
        <v>216</v>
      </c>
      <c r="C240" s="36" t="str">
        <f>'[16]BD Plan'!$B$3</f>
        <v>Norte de Santander</v>
      </c>
      <c r="D240" s="36" t="s">
        <v>219</v>
      </c>
      <c r="E240" s="36" t="s">
        <v>220</v>
      </c>
      <c r="F240" s="36">
        <v>24</v>
      </c>
      <c r="G240" s="36">
        <v>24</v>
      </c>
      <c r="H240" s="36" t="s">
        <v>758</v>
      </c>
      <c r="I240" s="36" t="s">
        <v>6</v>
      </c>
      <c r="J240" s="36" t="s">
        <v>1380</v>
      </c>
      <c r="K240" s="38">
        <f t="shared" si="15"/>
        <v>1</v>
      </c>
      <c r="L240" s="36" t="s">
        <v>221</v>
      </c>
      <c r="M240" s="36">
        <v>1</v>
      </c>
      <c r="N240" s="36">
        <v>1</v>
      </c>
      <c r="O240" s="36" t="s">
        <v>759</v>
      </c>
      <c r="P240" s="36" t="s">
        <v>6</v>
      </c>
      <c r="Q240" s="36" t="s">
        <v>1381</v>
      </c>
      <c r="R240" s="38">
        <f t="shared" si="16"/>
        <v>1</v>
      </c>
      <c r="S240" s="36" t="s">
        <v>222</v>
      </c>
      <c r="T240" s="36">
        <v>1</v>
      </c>
      <c r="U240" s="36">
        <v>1</v>
      </c>
      <c r="V240" s="36" t="s">
        <v>760</v>
      </c>
      <c r="W240" s="36" t="s">
        <v>6</v>
      </c>
      <c r="X240" s="36" t="s">
        <v>1382</v>
      </c>
      <c r="Y240" s="38">
        <f t="shared" si="17"/>
        <v>1</v>
      </c>
      <c r="Z240" s="36"/>
      <c r="AA240" s="36"/>
      <c r="AB240" s="36"/>
      <c r="AC240" s="36"/>
      <c r="AD240" s="36"/>
      <c r="AE240" s="36"/>
      <c r="AF240" s="58" t="str">
        <f t="shared" si="18"/>
        <v/>
      </c>
      <c r="AG240" s="42">
        <f t="shared" si="19"/>
        <v>3</v>
      </c>
      <c r="AH240" s="42" t="s">
        <v>436</v>
      </c>
      <c r="AI240" s="42" t="s">
        <v>217</v>
      </c>
    </row>
    <row r="241" spans="1:35" ht="90.6" customHeight="1" x14ac:dyDescent="0.3">
      <c r="A241" s="59" t="s">
        <v>223</v>
      </c>
      <c r="B241" s="59" t="s">
        <v>216</v>
      </c>
      <c r="C241" s="60" t="str">
        <f>'[16]BD Plan'!$B$3</f>
        <v>Norte de Santander</v>
      </c>
      <c r="D241" s="60" t="s">
        <v>224</v>
      </c>
      <c r="E241" s="60" t="s">
        <v>220</v>
      </c>
      <c r="F241" s="60">
        <v>24</v>
      </c>
      <c r="G241" s="60">
        <v>24</v>
      </c>
      <c r="H241" s="60" t="s">
        <v>761</v>
      </c>
      <c r="I241" s="60" t="s">
        <v>6</v>
      </c>
      <c r="J241" s="60" t="s">
        <v>1383</v>
      </c>
      <c r="K241" s="61">
        <f t="shared" si="15"/>
        <v>1</v>
      </c>
      <c r="L241" s="60"/>
      <c r="M241" s="60"/>
      <c r="N241" s="60"/>
      <c r="O241" s="60"/>
      <c r="P241" s="60"/>
      <c r="Q241" s="60"/>
      <c r="R241" s="61" t="str">
        <f t="shared" si="16"/>
        <v/>
      </c>
      <c r="S241" s="60" t="s">
        <v>222</v>
      </c>
      <c r="T241" s="60">
        <v>1</v>
      </c>
      <c r="U241" s="60">
        <v>1</v>
      </c>
      <c r="V241" s="60" t="s">
        <v>762</v>
      </c>
      <c r="W241" s="60" t="s">
        <v>6</v>
      </c>
      <c r="X241" s="60" t="s">
        <v>1384</v>
      </c>
      <c r="Y241" s="61">
        <f t="shared" si="17"/>
        <v>1</v>
      </c>
      <c r="Z241" s="60"/>
      <c r="AA241" s="60"/>
      <c r="AB241" s="60"/>
      <c r="AC241" s="60"/>
      <c r="AD241" s="60"/>
      <c r="AE241" s="60"/>
      <c r="AF241" s="58" t="str">
        <f t="shared" si="18"/>
        <v/>
      </c>
      <c r="AG241" s="42">
        <f t="shared" si="19"/>
        <v>2</v>
      </c>
      <c r="AH241" s="42" t="s">
        <v>441</v>
      </c>
      <c r="AI241" s="42" t="s">
        <v>217</v>
      </c>
    </row>
    <row r="242" spans="1:35" ht="90.6" customHeight="1" x14ac:dyDescent="0.3">
      <c r="A242" s="37" t="s">
        <v>26</v>
      </c>
      <c r="B242" s="37" t="s">
        <v>4</v>
      </c>
      <c r="C242" s="36" t="str">
        <f>'[17]BD Plan'!$B$3</f>
        <v>Quindío</v>
      </c>
      <c r="D242" s="36" t="s">
        <v>27</v>
      </c>
      <c r="E242" s="36"/>
      <c r="F242" s="36"/>
      <c r="G242" s="36"/>
      <c r="H242" s="36"/>
      <c r="I242" s="36"/>
      <c r="J242" s="36"/>
      <c r="K242" s="38" t="str">
        <f t="shared" si="15"/>
        <v/>
      </c>
      <c r="L242" s="36"/>
      <c r="M242" s="36"/>
      <c r="N242" s="36"/>
      <c r="O242" s="36"/>
      <c r="P242" s="36"/>
      <c r="Q242" s="36"/>
      <c r="R242" s="38" t="str">
        <f t="shared" si="16"/>
        <v/>
      </c>
      <c r="S242" s="36" t="s">
        <v>28</v>
      </c>
      <c r="T242" s="36">
        <v>1</v>
      </c>
      <c r="U242" s="36">
        <v>1</v>
      </c>
      <c r="V242" s="36" t="s">
        <v>763</v>
      </c>
      <c r="W242" s="36" t="s">
        <v>6</v>
      </c>
      <c r="X242" s="36" t="s">
        <v>1385</v>
      </c>
      <c r="Y242" s="38">
        <f t="shared" si="17"/>
        <v>1</v>
      </c>
      <c r="Z242" s="36"/>
      <c r="AA242" s="36"/>
      <c r="AB242" s="36"/>
      <c r="AC242" s="36"/>
      <c r="AD242" s="36"/>
      <c r="AE242" s="36"/>
      <c r="AF242" s="58" t="str">
        <f t="shared" si="18"/>
        <v/>
      </c>
      <c r="AG242" s="42">
        <f t="shared" si="19"/>
        <v>1</v>
      </c>
      <c r="AH242" s="42" t="s">
        <v>321</v>
      </c>
      <c r="AI242" s="42" t="s">
        <v>9</v>
      </c>
    </row>
    <row r="243" spans="1:35" ht="90.6" customHeight="1" x14ac:dyDescent="0.3">
      <c r="A243" s="59" t="s">
        <v>44</v>
      </c>
      <c r="B243" s="59" t="s">
        <v>40</v>
      </c>
      <c r="C243" s="60" t="str">
        <f>'[17]BD Plan'!$B$3</f>
        <v>Quindío</v>
      </c>
      <c r="D243" s="60" t="s">
        <v>45</v>
      </c>
      <c r="E243" s="60" t="s">
        <v>251</v>
      </c>
      <c r="F243" s="60">
        <v>3</v>
      </c>
      <c r="G243" s="60">
        <v>3</v>
      </c>
      <c r="H243" s="60" t="s">
        <v>764</v>
      </c>
      <c r="I243" s="60" t="s">
        <v>6</v>
      </c>
      <c r="J243" s="60" t="s">
        <v>1386</v>
      </c>
      <c r="K243" s="61">
        <f t="shared" si="15"/>
        <v>1</v>
      </c>
      <c r="L243" s="60"/>
      <c r="M243" s="60"/>
      <c r="N243" s="60"/>
      <c r="O243" s="60"/>
      <c r="P243" s="60"/>
      <c r="Q243" s="60"/>
      <c r="R243" s="61" t="str">
        <f t="shared" si="16"/>
        <v/>
      </c>
      <c r="S243" s="60"/>
      <c r="T243" s="60"/>
      <c r="U243" s="60"/>
      <c r="V243" s="60"/>
      <c r="W243" s="60"/>
      <c r="X243" s="60"/>
      <c r="Y243" s="61" t="str">
        <f t="shared" si="17"/>
        <v/>
      </c>
      <c r="Z243" s="60"/>
      <c r="AA243" s="60"/>
      <c r="AB243" s="60"/>
      <c r="AC243" s="60"/>
      <c r="AD243" s="60"/>
      <c r="AE243" s="60"/>
      <c r="AF243" s="58" t="str">
        <f t="shared" si="18"/>
        <v/>
      </c>
      <c r="AG243" s="42">
        <f t="shared" si="19"/>
        <v>1</v>
      </c>
      <c r="AH243" s="42" t="s">
        <v>334</v>
      </c>
      <c r="AI243" s="42" t="s">
        <v>466</v>
      </c>
    </row>
    <row r="244" spans="1:35" ht="90.6" customHeight="1" x14ac:dyDescent="0.3">
      <c r="A244" s="37" t="s">
        <v>47</v>
      </c>
      <c r="B244" s="37" t="s">
        <v>40</v>
      </c>
      <c r="C244" s="36" t="str">
        <f>'[17]BD Plan'!$B$3</f>
        <v>Quindío</v>
      </c>
      <c r="D244" s="36" t="s">
        <v>48</v>
      </c>
      <c r="E244" s="36" t="s">
        <v>252</v>
      </c>
      <c r="F244" s="36">
        <v>0</v>
      </c>
      <c r="G244" s="36">
        <v>0</v>
      </c>
      <c r="H244" s="36" t="s">
        <v>765</v>
      </c>
      <c r="I244" s="36" t="s">
        <v>8</v>
      </c>
      <c r="J244" s="36" t="s">
        <v>1387</v>
      </c>
      <c r="K244" s="38" t="str">
        <f t="shared" si="15"/>
        <v/>
      </c>
      <c r="L244" s="36"/>
      <c r="M244" s="36"/>
      <c r="N244" s="36"/>
      <c r="O244" s="36"/>
      <c r="P244" s="36"/>
      <c r="Q244" s="36"/>
      <c r="R244" s="38" t="str">
        <f t="shared" si="16"/>
        <v/>
      </c>
      <c r="S244" s="36"/>
      <c r="T244" s="36"/>
      <c r="U244" s="36"/>
      <c r="V244" s="36"/>
      <c r="W244" s="36"/>
      <c r="X244" s="36"/>
      <c r="Y244" s="38" t="str">
        <f t="shared" si="17"/>
        <v/>
      </c>
      <c r="Z244" s="36"/>
      <c r="AA244" s="36"/>
      <c r="AB244" s="36"/>
      <c r="AC244" s="36"/>
      <c r="AD244" s="36"/>
      <c r="AE244" s="36"/>
      <c r="AF244" s="58" t="str">
        <f t="shared" si="18"/>
        <v/>
      </c>
      <c r="AG244" s="42">
        <f t="shared" si="19"/>
        <v>1</v>
      </c>
      <c r="AH244" s="42" t="s">
        <v>337</v>
      </c>
      <c r="AI244" s="42" t="s">
        <v>468</v>
      </c>
    </row>
    <row r="245" spans="1:35" ht="90.6" customHeight="1" x14ac:dyDescent="0.3">
      <c r="A245" s="59" t="s">
        <v>50</v>
      </c>
      <c r="B245" s="59" t="s">
        <v>40</v>
      </c>
      <c r="C245" s="60" t="str">
        <f>'[17]BD Plan'!$B$3</f>
        <v>Quindío</v>
      </c>
      <c r="D245" s="60" t="s">
        <v>51</v>
      </c>
      <c r="E245" s="60" t="s">
        <v>253</v>
      </c>
      <c r="F245" s="60">
        <v>5</v>
      </c>
      <c r="G245" s="60">
        <v>5</v>
      </c>
      <c r="H245" s="60" t="s">
        <v>766</v>
      </c>
      <c r="I245" s="60" t="s">
        <v>6</v>
      </c>
      <c r="J245" s="60" t="s">
        <v>1388</v>
      </c>
      <c r="K245" s="61">
        <f t="shared" si="15"/>
        <v>1</v>
      </c>
      <c r="L245" s="60"/>
      <c r="M245" s="60"/>
      <c r="N245" s="60"/>
      <c r="O245" s="60"/>
      <c r="P245" s="60"/>
      <c r="Q245" s="60"/>
      <c r="R245" s="61" t="str">
        <f t="shared" si="16"/>
        <v/>
      </c>
      <c r="S245" s="60"/>
      <c r="T245" s="60"/>
      <c r="U245" s="60"/>
      <c r="V245" s="60"/>
      <c r="W245" s="60"/>
      <c r="X245" s="60"/>
      <c r="Y245" s="61" t="str">
        <f t="shared" si="17"/>
        <v/>
      </c>
      <c r="Z245" s="60"/>
      <c r="AA245" s="60"/>
      <c r="AB245" s="60"/>
      <c r="AC245" s="60"/>
      <c r="AD245" s="60"/>
      <c r="AE245" s="60"/>
      <c r="AF245" s="58" t="str">
        <f t="shared" si="18"/>
        <v/>
      </c>
      <c r="AG245" s="42">
        <f t="shared" si="19"/>
        <v>1</v>
      </c>
      <c r="AH245" s="42" t="s">
        <v>339</v>
      </c>
      <c r="AI245" s="42" t="s">
        <v>41</v>
      </c>
    </row>
    <row r="246" spans="1:35" ht="90.6" customHeight="1" x14ac:dyDescent="0.3">
      <c r="A246" s="37" t="s">
        <v>53</v>
      </c>
      <c r="B246" s="37" t="s">
        <v>40</v>
      </c>
      <c r="C246" s="36" t="str">
        <f>'[17]BD Plan'!$B$3</f>
        <v>Quindío</v>
      </c>
      <c r="D246" s="36" t="s">
        <v>54</v>
      </c>
      <c r="E246" s="36" t="s">
        <v>254</v>
      </c>
      <c r="F246" s="36">
        <v>3</v>
      </c>
      <c r="G246" s="36">
        <v>3</v>
      </c>
      <c r="H246" s="36" t="s">
        <v>767</v>
      </c>
      <c r="I246" s="36" t="s">
        <v>6</v>
      </c>
      <c r="J246" s="36" t="s">
        <v>1389</v>
      </c>
      <c r="K246" s="38">
        <f t="shared" si="15"/>
        <v>1</v>
      </c>
      <c r="L246" s="36"/>
      <c r="M246" s="36"/>
      <c r="N246" s="36"/>
      <c r="O246" s="36"/>
      <c r="P246" s="36"/>
      <c r="Q246" s="36"/>
      <c r="R246" s="38" t="str">
        <f t="shared" si="16"/>
        <v/>
      </c>
      <c r="S246" s="36"/>
      <c r="T246" s="36"/>
      <c r="U246" s="36"/>
      <c r="V246" s="36"/>
      <c r="W246" s="36"/>
      <c r="X246" s="36"/>
      <c r="Y246" s="38" t="str">
        <f t="shared" si="17"/>
        <v/>
      </c>
      <c r="Z246" s="36"/>
      <c r="AA246" s="36"/>
      <c r="AB246" s="36"/>
      <c r="AC246" s="36"/>
      <c r="AD246" s="36"/>
      <c r="AE246" s="36"/>
      <c r="AF246" s="58" t="str">
        <f t="shared" si="18"/>
        <v/>
      </c>
      <c r="AG246" s="42">
        <f t="shared" si="19"/>
        <v>1</v>
      </c>
      <c r="AH246" s="42" t="s">
        <v>340</v>
      </c>
      <c r="AI246" s="42" t="s">
        <v>466</v>
      </c>
    </row>
    <row r="247" spans="1:35" ht="90.6" customHeight="1" x14ac:dyDescent="0.3">
      <c r="A247" s="59" t="s">
        <v>63</v>
      </c>
      <c r="B247" s="59" t="s">
        <v>62</v>
      </c>
      <c r="C247" s="60" t="str">
        <f>'[17]BD Plan'!$B$3</f>
        <v>Quindío</v>
      </c>
      <c r="D247" s="60" t="s">
        <v>64</v>
      </c>
      <c r="E247" s="60" t="s">
        <v>65</v>
      </c>
      <c r="F247" s="60">
        <v>0</v>
      </c>
      <c r="G247" s="60">
        <v>0</v>
      </c>
      <c r="H247" s="60" t="s">
        <v>768</v>
      </c>
      <c r="I247" s="60" t="s">
        <v>8</v>
      </c>
      <c r="J247" s="60" t="s">
        <v>1390</v>
      </c>
      <c r="K247" s="61" t="str">
        <f t="shared" si="15"/>
        <v/>
      </c>
      <c r="L247" s="60"/>
      <c r="M247" s="60"/>
      <c r="N247" s="60"/>
      <c r="O247" s="60"/>
      <c r="P247" s="60"/>
      <c r="Q247" s="60"/>
      <c r="R247" s="61" t="str">
        <f t="shared" si="16"/>
        <v/>
      </c>
      <c r="S247" s="60"/>
      <c r="T247" s="60"/>
      <c r="U247" s="60"/>
      <c r="V247" s="60"/>
      <c r="W247" s="60"/>
      <c r="X247" s="60"/>
      <c r="Y247" s="61" t="str">
        <f t="shared" si="17"/>
        <v/>
      </c>
      <c r="Z247" s="60"/>
      <c r="AA247" s="60"/>
      <c r="AB247" s="60"/>
      <c r="AC247" s="60"/>
      <c r="AD247" s="60"/>
      <c r="AE247" s="60"/>
      <c r="AF247" s="58" t="str">
        <f t="shared" si="18"/>
        <v/>
      </c>
      <c r="AG247" s="42">
        <f t="shared" si="19"/>
        <v>1</v>
      </c>
      <c r="AH247" s="42" t="s">
        <v>63</v>
      </c>
      <c r="AI247" s="42" t="s">
        <v>472</v>
      </c>
    </row>
    <row r="248" spans="1:35" ht="90.6" customHeight="1" x14ac:dyDescent="0.3">
      <c r="A248" s="37" t="s">
        <v>66</v>
      </c>
      <c r="B248" s="37" t="s">
        <v>62</v>
      </c>
      <c r="C248" s="36" t="str">
        <f>'[17]BD Plan'!$B$3</f>
        <v>Quindío</v>
      </c>
      <c r="D248" s="36" t="s">
        <v>67</v>
      </c>
      <c r="E248" s="36" t="s">
        <v>68</v>
      </c>
      <c r="F248" s="36">
        <v>0</v>
      </c>
      <c r="G248" s="36">
        <v>0</v>
      </c>
      <c r="H248" s="36" t="s">
        <v>769</v>
      </c>
      <c r="I248" s="36" t="s">
        <v>8</v>
      </c>
      <c r="J248" s="36" t="s">
        <v>1387</v>
      </c>
      <c r="K248" s="38" t="str">
        <f t="shared" si="15"/>
        <v/>
      </c>
      <c r="L248" s="36"/>
      <c r="M248" s="36"/>
      <c r="N248" s="36"/>
      <c r="O248" s="36"/>
      <c r="P248" s="36"/>
      <c r="Q248" s="36"/>
      <c r="R248" s="38" t="str">
        <f t="shared" si="16"/>
        <v/>
      </c>
      <c r="S248" s="36"/>
      <c r="T248" s="36"/>
      <c r="U248" s="36"/>
      <c r="V248" s="36"/>
      <c r="W248" s="36"/>
      <c r="X248" s="36"/>
      <c r="Y248" s="38" t="str">
        <f t="shared" si="17"/>
        <v/>
      </c>
      <c r="Z248" s="36"/>
      <c r="AA248" s="36"/>
      <c r="AB248" s="36"/>
      <c r="AC248" s="36"/>
      <c r="AD248" s="36"/>
      <c r="AE248" s="36"/>
      <c r="AF248" s="58" t="str">
        <f t="shared" si="18"/>
        <v/>
      </c>
      <c r="AG248" s="42">
        <f t="shared" si="19"/>
        <v>1</v>
      </c>
      <c r="AH248" s="42" t="s">
        <v>66</v>
      </c>
      <c r="AI248" s="42" t="s">
        <v>472</v>
      </c>
    </row>
    <row r="249" spans="1:35" ht="90.6" customHeight="1" x14ac:dyDescent="0.3">
      <c r="A249" s="59" t="s">
        <v>32</v>
      </c>
      <c r="B249" s="59" t="s">
        <v>29</v>
      </c>
      <c r="C249" s="60" t="str">
        <f>'[17]BD Plan'!$B$3</f>
        <v>Quindío</v>
      </c>
      <c r="D249" s="60" t="s">
        <v>33</v>
      </c>
      <c r="E249" s="60"/>
      <c r="F249" s="60"/>
      <c r="G249" s="60"/>
      <c r="H249" s="60"/>
      <c r="I249" s="60"/>
      <c r="J249" s="60"/>
      <c r="K249" s="61" t="str">
        <f t="shared" si="15"/>
        <v/>
      </c>
      <c r="L249" s="60" t="s">
        <v>34</v>
      </c>
      <c r="M249" s="60">
        <v>1</v>
      </c>
      <c r="N249" s="60">
        <v>1</v>
      </c>
      <c r="O249" s="60" t="s">
        <v>770</v>
      </c>
      <c r="P249" s="60" t="s">
        <v>6</v>
      </c>
      <c r="Q249" s="60" t="s">
        <v>1391</v>
      </c>
      <c r="R249" s="61">
        <f t="shared" si="16"/>
        <v>1</v>
      </c>
      <c r="S249" s="60"/>
      <c r="T249" s="60"/>
      <c r="U249" s="60"/>
      <c r="V249" s="60"/>
      <c r="W249" s="60"/>
      <c r="X249" s="60"/>
      <c r="Y249" s="61" t="str">
        <f t="shared" si="17"/>
        <v/>
      </c>
      <c r="Z249" s="60"/>
      <c r="AA249" s="60"/>
      <c r="AB249" s="60"/>
      <c r="AC249" s="60"/>
      <c r="AD249" s="60"/>
      <c r="AE249" s="60"/>
      <c r="AF249" s="58" t="str">
        <f t="shared" si="18"/>
        <v/>
      </c>
      <c r="AG249" s="42">
        <f t="shared" si="19"/>
        <v>1</v>
      </c>
      <c r="AH249" s="42" t="s">
        <v>326</v>
      </c>
      <c r="AI249" s="42" t="s">
        <v>475</v>
      </c>
    </row>
    <row r="250" spans="1:35" ht="90.6" customHeight="1" x14ac:dyDescent="0.3">
      <c r="A250" s="37" t="s">
        <v>35</v>
      </c>
      <c r="B250" s="37" t="s">
        <v>29</v>
      </c>
      <c r="C250" s="36" t="str">
        <f>'[17]BD Plan'!$B$3</f>
        <v>Quindío</v>
      </c>
      <c r="D250" s="36" t="s">
        <v>36</v>
      </c>
      <c r="E250" s="36"/>
      <c r="F250" s="36"/>
      <c r="G250" s="36"/>
      <c r="H250" s="36"/>
      <c r="I250" s="36"/>
      <c r="J250" s="36"/>
      <c r="K250" s="38" t="str">
        <f t="shared" si="15"/>
        <v/>
      </c>
      <c r="L250" s="36" t="s">
        <v>37</v>
      </c>
      <c r="M250" s="36">
        <v>0</v>
      </c>
      <c r="N250" s="36">
        <v>0</v>
      </c>
      <c r="O250" s="36" t="s">
        <v>771</v>
      </c>
      <c r="P250" s="36" t="s">
        <v>8</v>
      </c>
      <c r="Q250" s="36" t="s">
        <v>432</v>
      </c>
      <c r="R250" s="38" t="str">
        <f t="shared" si="16"/>
        <v/>
      </c>
      <c r="S250" s="36"/>
      <c r="T250" s="36"/>
      <c r="U250" s="36"/>
      <c r="V250" s="36"/>
      <c r="W250" s="36"/>
      <c r="X250" s="36"/>
      <c r="Y250" s="38" t="str">
        <f t="shared" si="17"/>
        <v/>
      </c>
      <c r="Z250" s="36"/>
      <c r="AA250" s="36"/>
      <c r="AB250" s="36"/>
      <c r="AC250" s="36"/>
      <c r="AD250" s="36"/>
      <c r="AE250" s="36"/>
      <c r="AF250" s="58" t="str">
        <f t="shared" si="18"/>
        <v/>
      </c>
      <c r="AG250" s="42">
        <f t="shared" si="19"/>
        <v>1</v>
      </c>
      <c r="AH250" s="42" t="s">
        <v>330</v>
      </c>
      <c r="AI250" s="42" t="s">
        <v>477</v>
      </c>
    </row>
    <row r="251" spans="1:35" ht="90.6" customHeight="1" x14ac:dyDescent="0.3">
      <c r="A251" s="59" t="s">
        <v>207</v>
      </c>
      <c r="B251" s="59" t="s">
        <v>204</v>
      </c>
      <c r="C251" s="60" t="str">
        <f>'[17]BD Plan'!$B$3</f>
        <v>Quindío</v>
      </c>
      <c r="D251" s="60" t="s">
        <v>208</v>
      </c>
      <c r="E251" s="60" t="s">
        <v>209</v>
      </c>
      <c r="F251" s="60">
        <v>34</v>
      </c>
      <c r="G251" s="60">
        <v>34</v>
      </c>
      <c r="H251" s="60" t="s">
        <v>772</v>
      </c>
      <c r="I251" s="60" t="s">
        <v>6</v>
      </c>
      <c r="J251" s="60" t="s">
        <v>1393</v>
      </c>
      <c r="K251" s="61">
        <f t="shared" si="15"/>
        <v>1</v>
      </c>
      <c r="L251" s="60" t="s">
        <v>210</v>
      </c>
      <c r="M251" s="60">
        <v>3</v>
      </c>
      <c r="N251" s="60">
        <v>3</v>
      </c>
      <c r="O251" s="60" t="s">
        <v>773</v>
      </c>
      <c r="P251" s="60" t="s">
        <v>6</v>
      </c>
      <c r="Q251" s="60" t="s">
        <v>1394</v>
      </c>
      <c r="R251" s="61">
        <f t="shared" si="16"/>
        <v>1</v>
      </c>
      <c r="S251" s="60"/>
      <c r="T251" s="60"/>
      <c r="U251" s="60"/>
      <c r="V251" s="60"/>
      <c r="W251" s="60"/>
      <c r="X251" s="60"/>
      <c r="Y251" s="61" t="str">
        <f t="shared" si="17"/>
        <v/>
      </c>
      <c r="Z251" s="60"/>
      <c r="AA251" s="60"/>
      <c r="AB251" s="60"/>
      <c r="AC251" s="60"/>
      <c r="AD251" s="60"/>
      <c r="AE251" s="60"/>
      <c r="AF251" s="58" t="str">
        <f t="shared" si="18"/>
        <v/>
      </c>
      <c r="AG251" s="42">
        <f t="shared" si="19"/>
        <v>2</v>
      </c>
      <c r="AH251" s="42" t="s">
        <v>207</v>
      </c>
      <c r="AI251" s="42" t="s">
        <v>205</v>
      </c>
    </row>
    <row r="252" spans="1:35" ht="90.6" customHeight="1" x14ac:dyDescent="0.3">
      <c r="A252" s="37" t="s">
        <v>213</v>
      </c>
      <c r="B252" s="37" t="s">
        <v>204</v>
      </c>
      <c r="C252" s="36" t="str">
        <f>'[17]BD Plan'!$B$3</f>
        <v>Quindío</v>
      </c>
      <c r="D252" s="36" t="s">
        <v>214</v>
      </c>
      <c r="E252" s="36" t="s">
        <v>215</v>
      </c>
      <c r="F252" s="36">
        <v>3</v>
      </c>
      <c r="G252" s="36">
        <v>3</v>
      </c>
      <c r="H252" s="36" t="s">
        <v>774</v>
      </c>
      <c r="I252" s="36" t="s">
        <v>6</v>
      </c>
      <c r="J252" s="36" t="s">
        <v>1395</v>
      </c>
      <c r="K252" s="38">
        <f t="shared" si="15"/>
        <v>1</v>
      </c>
      <c r="L252" s="36"/>
      <c r="M252" s="36"/>
      <c r="N252" s="36"/>
      <c r="O252" s="36"/>
      <c r="P252" s="36"/>
      <c r="Q252" s="36"/>
      <c r="R252" s="38" t="str">
        <f t="shared" si="16"/>
        <v/>
      </c>
      <c r="S252" s="36"/>
      <c r="T252" s="36"/>
      <c r="U252" s="36"/>
      <c r="V252" s="36"/>
      <c r="W252" s="36"/>
      <c r="X252" s="36"/>
      <c r="Y252" s="38" t="str">
        <f t="shared" si="17"/>
        <v/>
      </c>
      <c r="Z252" s="36"/>
      <c r="AA252" s="36"/>
      <c r="AB252" s="36"/>
      <c r="AC252" s="36"/>
      <c r="AD252" s="36"/>
      <c r="AE252" s="36"/>
      <c r="AF252" s="58" t="str">
        <f t="shared" si="18"/>
        <v/>
      </c>
      <c r="AG252" s="42">
        <f t="shared" si="19"/>
        <v>1</v>
      </c>
      <c r="AH252" s="42" t="s">
        <v>481</v>
      </c>
      <c r="AI252" s="42" t="s">
        <v>206</v>
      </c>
    </row>
    <row r="253" spans="1:35" ht="90.6" customHeight="1" x14ac:dyDescent="0.3">
      <c r="A253" s="59" t="s">
        <v>148</v>
      </c>
      <c r="B253" s="59" t="s">
        <v>145</v>
      </c>
      <c r="C253" s="60" t="str">
        <f>'[17]BD Plan'!$B$3</f>
        <v>Quindío</v>
      </c>
      <c r="D253" s="60" t="s">
        <v>149</v>
      </c>
      <c r="E253" s="60" t="s">
        <v>150</v>
      </c>
      <c r="F253" s="60">
        <v>5</v>
      </c>
      <c r="G253" s="60">
        <v>5</v>
      </c>
      <c r="H253" s="60" t="s">
        <v>775</v>
      </c>
      <c r="I253" s="60" t="s">
        <v>6</v>
      </c>
      <c r="J253" s="60" t="s">
        <v>1396</v>
      </c>
      <c r="K253" s="61">
        <f t="shared" si="15"/>
        <v>1</v>
      </c>
      <c r="L253" s="60"/>
      <c r="M253" s="60"/>
      <c r="N253" s="60"/>
      <c r="O253" s="60"/>
      <c r="P253" s="60"/>
      <c r="Q253" s="60"/>
      <c r="R253" s="61" t="str">
        <f t="shared" si="16"/>
        <v/>
      </c>
      <c r="S253" s="60"/>
      <c r="T253" s="60"/>
      <c r="U253" s="60"/>
      <c r="V253" s="60"/>
      <c r="W253" s="60"/>
      <c r="X253" s="60"/>
      <c r="Y253" s="61" t="str">
        <f t="shared" si="17"/>
        <v/>
      </c>
      <c r="Z253" s="60"/>
      <c r="AA253" s="60"/>
      <c r="AB253" s="60"/>
      <c r="AC253" s="60"/>
      <c r="AD253" s="60"/>
      <c r="AE253" s="60"/>
      <c r="AF253" s="58" t="str">
        <f t="shared" si="18"/>
        <v/>
      </c>
      <c r="AG253" s="42">
        <f t="shared" si="19"/>
        <v>1</v>
      </c>
      <c r="AH253" s="42" t="s">
        <v>399</v>
      </c>
      <c r="AI253" s="42" t="s">
        <v>483</v>
      </c>
    </row>
    <row r="254" spans="1:35" ht="90.6" customHeight="1" x14ac:dyDescent="0.3">
      <c r="A254" s="37" t="s">
        <v>153</v>
      </c>
      <c r="B254" s="37" t="s">
        <v>145</v>
      </c>
      <c r="C254" s="36" t="str">
        <f>'[17]BD Plan'!$B$3</f>
        <v>Quindío</v>
      </c>
      <c r="D254" s="36" t="s">
        <v>154</v>
      </c>
      <c r="E254" s="36"/>
      <c r="F254" s="36"/>
      <c r="G254" s="36"/>
      <c r="H254" s="36"/>
      <c r="I254" s="36"/>
      <c r="J254" s="36"/>
      <c r="K254" s="38" t="str">
        <f t="shared" si="15"/>
        <v/>
      </c>
      <c r="L254" s="36" t="s">
        <v>155</v>
      </c>
      <c r="M254" s="36">
        <v>10</v>
      </c>
      <c r="N254" s="36">
        <v>10</v>
      </c>
      <c r="O254" s="36" t="s">
        <v>776</v>
      </c>
      <c r="P254" s="36" t="s">
        <v>6</v>
      </c>
      <c r="Q254" s="36" t="s">
        <v>1397</v>
      </c>
      <c r="R254" s="38">
        <f t="shared" si="16"/>
        <v>1</v>
      </c>
      <c r="S254" s="36"/>
      <c r="T254" s="36"/>
      <c r="U254" s="36"/>
      <c r="V254" s="36"/>
      <c r="W254" s="36"/>
      <c r="X254" s="36"/>
      <c r="Y254" s="38" t="str">
        <f t="shared" si="17"/>
        <v/>
      </c>
      <c r="Z254" s="36"/>
      <c r="AA254" s="36"/>
      <c r="AB254" s="36"/>
      <c r="AC254" s="36"/>
      <c r="AD254" s="36"/>
      <c r="AE254" s="36"/>
      <c r="AF254" s="58" t="str">
        <f t="shared" si="18"/>
        <v/>
      </c>
      <c r="AG254" s="42">
        <f t="shared" si="19"/>
        <v>1</v>
      </c>
      <c r="AH254" s="42" t="s">
        <v>404</v>
      </c>
      <c r="AI254" s="42" t="s">
        <v>483</v>
      </c>
    </row>
    <row r="255" spans="1:35" ht="90.6" customHeight="1" x14ac:dyDescent="0.3">
      <c r="A255" s="59" t="s">
        <v>218</v>
      </c>
      <c r="B255" s="59" t="s">
        <v>216</v>
      </c>
      <c r="C255" s="60" t="str">
        <f>'[17]BD Plan'!$B$3</f>
        <v>Quindío</v>
      </c>
      <c r="D255" s="60" t="s">
        <v>219</v>
      </c>
      <c r="E255" s="60" t="s">
        <v>220</v>
      </c>
      <c r="F255" s="60">
        <v>24</v>
      </c>
      <c r="G255" s="60">
        <v>24</v>
      </c>
      <c r="H255" s="60" t="s">
        <v>777</v>
      </c>
      <c r="I255" s="60" t="s">
        <v>6</v>
      </c>
      <c r="J255" s="60" t="s">
        <v>1398</v>
      </c>
      <c r="K255" s="61">
        <f t="shared" si="15"/>
        <v>1</v>
      </c>
      <c r="L255" s="60" t="s">
        <v>221</v>
      </c>
      <c r="M255" s="60">
        <v>0</v>
      </c>
      <c r="N255" s="60">
        <v>0</v>
      </c>
      <c r="O255" s="60" t="s">
        <v>778</v>
      </c>
      <c r="P255" s="60" t="s">
        <v>8</v>
      </c>
      <c r="Q255" s="60" t="s">
        <v>1399</v>
      </c>
      <c r="R255" s="61" t="str">
        <f t="shared" si="16"/>
        <v/>
      </c>
      <c r="S255" s="60" t="s">
        <v>222</v>
      </c>
      <c r="T255" s="60">
        <v>2</v>
      </c>
      <c r="U255" s="60">
        <v>2</v>
      </c>
      <c r="V255" s="60" t="s">
        <v>779</v>
      </c>
      <c r="W255" s="60" t="s">
        <v>6</v>
      </c>
      <c r="X255" s="60" t="s">
        <v>1400</v>
      </c>
      <c r="Y255" s="61">
        <f t="shared" si="17"/>
        <v>1</v>
      </c>
      <c r="Z255" s="60"/>
      <c r="AA255" s="60"/>
      <c r="AB255" s="60"/>
      <c r="AC255" s="60"/>
      <c r="AD255" s="60"/>
      <c r="AE255" s="60"/>
      <c r="AF255" s="58" t="str">
        <f t="shared" si="18"/>
        <v/>
      </c>
      <c r="AG255" s="42">
        <f t="shared" si="19"/>
        <v>3</v>
      </c>
      <c r="AH255" s="42" t="s">
        <v>436</v>
      </c>
      <c r="AI255" s="42" t="s">
        <v>217</v>
      </c>
    </row>
    <row r="256" spans="1:35" ht="90.6" customHeight="1" x14ac:dyDescent="0.3">
      <c r="A256" s="37" t="s">
        <v>223</v>
      </c>
      <c r="B256" s="37" t="s">
        <v>216</v>
      </c>
      <c r="C256" s="36" t="str">
        <f>'[17]BD Plan'!$B$3</f>
        <v>Quindío</v>
      </c>
      <c r="D256" s="36" t="s">
        <v>224</v>
      </c>
      <c r="E256" s="36" t="s">
        <v>220</v>
      </c>
      <c r="F256" s="36">
        <v>24</v>
      </c>
      <c r="G256" s="36">
        <v>24</v>
      </c>
      <c r="H256" s="36" t="s">
        <v>780</v>
      </c>
      <c r="I256" s="36" t="s">
        <v>6</v>
      </c>
      <c r="J256" s="36" t="s">
        <v>1401</v>
      </c>
      <c r="K256" s="38">
        <f t="shared" si="15"/>
        <v>1</v>
      </c>
      <c r="L256" s="36"/>
      <c r="M256" s="36"/>
      <c r="N256" s="36"/>
      <c r="O256" s="36"/>
      <c r="P256" s="36"/>
      <c r="Q256" s="36"/>
      <c r="R256" s="38" t="str">
        <f t="shared" si="16"/>
        <v/>
      </c>
      <c r="S256" s="36" t="s">
        <v>222</v>
      </c>
      <c r="T256" s="36">
        <v>2</v>
      </c>
      <c r="U256" s="36">
        <v>2</v>
      </c>
      <c r="V256" s="36" t="s">
        <v>781</v>
      </c>
      <c r="W256" s="36" t="s">
        <v>6</v>
      </c>
      <c r="X256" s="36" t="s">
        <v>1402</v>
      </c>
      <c r="Y256" s="38">
        <f t="shared" si="17"/>
        <v>1</v>
      </c>
      <c r="Z256" s="36"/>
      <c r="AA256" s="36"/>
      <c r="AB256" s="36"/>
      <c r="AC256" s="36"/>
      <c r="AD256" s="36"/>
      <c r="AE256" s="36"/>
      <c r="AF256" s="58" t="str">
        <f t="shared" si="18"/>
        <v/>
      </c>
      <c r="AG256" s="42">
        <f t="shared" si="19"/>
        <v>2</v>
      </c>
      <c r="AH256" s="42" t="s">
        <v>441</v>
      </c>
      <c r="AI256" s="42" t="s">
        <v>217</v>
      </c>
    </row>
    <row r="257" spans="1:35" ht="90.6" customHeight="1" x14ac:dyDescent="0.3">
      <c r="A257" s="59" t="s">
        <v>26</v>
      </c>
      <c r="B257" s="59" t="s">
        <v>4</v>
      </c>
      <c r="C257" s="60" t="str">
        <f>'[18]BD Plan'!$B$3</f>
        <v>Risaralda</v>
      </c>
      <c r="D257" s="60" t="s">
        <v>27</v>
      </c>
      <c r="E257" s="60"/>
      <c r="F257" s="60"/>
      <c r="G257" s="60"/>
      <c r="H257" s="60"/>
      <c r="I257" s="60"/>
      <c r="J257" s="60"/>
      <c r="K257" s="61" t="str">
        <f t="shared" si="15"/>
        <v/>
      </c>
      <c r="L257" s="60"/>
      <c r="M257" s="60"/>
      <c r="N257" s="60"/>
      <c r="O257" s="60"/>
      <c r="P257" s="60"/>
      <c r="Q257" s="60"/>
      <c r="R257" s="61" t="str">
        <f t="shared" si="16"/>
        <v/>
      </c>
      <c r="S257" s="60" t="s">
        <v>28</v>
      </c>
      <c r="T257" s="60">
        <v>3</v>
      </c>
      <c r="U257" s="60">
        <v>3</v>
      </c>
      <c r="V257" s="60" t="s">
        <v>782</v>
      </c>
      <c r="W257" s="60" t="s">
        <v>6</v>
      </c>
      <c r="X257" s="60" t="s">
        <v>1403</v>
      </c>
      <c r="Y257" s="61">
        <f t="shared" si="17"/>
        <v>1</v>
      </c>
      <c r="Z257" s="60"/>
      <c r="AA257" s="60"/>
      <c r="AB257" s="60"/>
      <c r="AC257" s="60"/>
      <c r="AD257" s="60"/>
      <c r="AE257" s="60"/>
      <c r="AF257" s="58" t="str">
        <f t="shared" si="18"/>
        <v/>
      </c>
      <c r="AG257" s="42">
        <f t="shared" si="19"/>
        <v>1</v>
      </c>
      <c r="AH257" s="42" t="s">
        <v>321</v>
      </c>
      <c r="AI257" s="42" t="s">
        <v>9</v>
      </c>
    </row>
    <row r="258" spans="1:35" ht="90.6" customHeight="1" x14ac:dyDescent="0.3">
      <c r="A258" s="37" t="s">
        <v>44</v>
      </c>
      <c r="B258" s="37" t="s">
        <v>40</v>
      </c>
      <c r="C258" s="36" t="str">
        <f>'[18]BD Plan'!$B$3</f>
        <v>Risaralda</v>
      </c>
      <c r="D258" s="36" t="s">
        <v>45</v>
      </c>
      <c r="E258" s="36" t="s">
        <v>251</v>
      </c>
      <c r="F258" s="36">
        <v>3</v>
      </c>
      <c r="G258" s="36">
        <v>3</v>
      </c>
      <c r="H258" s="36" t="s">
        <v>783</v>
      </c>
      <c r="I258" s="36" t="s">
        <v>6</v>
      </c>
      <c r="J258" s="36" t="s">
        <v>1404</v>
      </c>
      <c r="K258" s="38">
        <f t="shared" ref="K258:K321" si="20">IFERROR(IF(F258=0,"",IF((G258/F258)&gt;1,1,(G258/F258))),"")</f>
        <v>1</v>
      </c>
      <c r="L258" s="36"/>
      <c r="M258" s="36"/>
      <c r="N258" s="36"/>
      <c r="O258" s="36"/>
      <c r="P258" s="36"/>
      <c r="Q258" s="36"/>
      <c r="R258" s="38" t="str">
        <f t="shared" ref="R258:R321" si="21">IFERROR(IF(M258=0,"",IF((N258/M258)&gt;1,1,(N258/M258))),"")</f>
        <v/>
      </c>
      <c r="S258" s="36"/>
      <c r="T258" s="36"/>
      <c r="U258" s="36"/>
      <c r="V258" s="36"/>
      <c r="W258" s="36"/>
      <c r="X258" s="36"/>
      <c r="Y258" s="38" t="str">
        <f t="shared" ref="Y258:Y321" si="22">IFERROR(IF(T258=0,"",IF((U258/T258)&gt;1,1,(U258/T258))),"")</f>
        <v/>
      </c>
      <c r="Z258" s="36"/>
      <c r="AA258" s="36"/>
      <c r="AB258" s="36"/>
      <c r="AC258" s="36"/>
      <c r="AD258" s="36"/>
      <c r="AE258" s="36"/>
      <c r="AF258" s="58" t="str">
        <f t="shared" ref="AF258:AF321" si="23">IFERROR(IF(AA258=0,"",IF((AB258/AA258)&gt;1,1,(AB258/AA258))),"")</f>
        <v/>
      </c>
      <c r="AG258" s="42">
        <f t="shared" ref="AG258:AG321" si="24">IF(E258&lt;&gt;"",1,0)+IF(L258&lt;&gt;"",1,0)+IF(S258&lt;&gt;"",1,0)+IF(Z258&lt;&gt;"",1,0)</f>
        <v>1</v>
      </c>
      <c r="AH258" s="42" t="s">
        <v>334</v>
      </c>
      <c r="AI258" s="42" t="s">
        <v>466</v>
      </c>
    </row>
    <row r="259" spans="1:35" ht="90.6" customHeight="1" x14ac:dyDescent="0.3">
      <c r="A259" s="59" t="s">
        <v>47</v>
      </c>
      <c r="B259" s="59" t="s">
        <v>40</v>
      </c>
      <c r="C259" s="60" t="str">
        <f>'[18]BD Plan'!$B$3</f>
        <v>Risaralda</v>
      </c>
      <c r="D259" s="60" t="s">
        <v>48</v>
      </c>
      <c r="E259" s="60" t="s">
        <v>252</v>
      </c>
      <c r="F259" s="60">
        <v>0</v>
      </c>
      <c r="G259" s="60">
        <v>0</v>
      </c>
      <c r="H259" s="60" t="s">
        <v>784</v>
      </c>
      <c r="I259" s="60" t="s">
        <v>8</v>
      </c>
      <c r="J259" s="60" t="s">
        <v>1405</v>
      </c>
      <c r="K259" s="61" t="str">
        <f t="shared" si="20"/>
        <v/>
      </c>
      <c r="L259" s="60"/>
      <c r="M259" s="60"/>
      <c r="N259" s="60"/>
      <c r="O259" s="60"/>
      <c r="P259" s="60"/>
      <c r="Q259" s="60"/>
      <c r="R259" s="61" t="str">
        <f t="shared" si="21"/>
        <v/>
      </c>
      <c r="S259" s="60"/>
      <c r="T259" s="60"/>
      <c r="U259" s="60"/>
      <c r="V259" s="60"/>
      <c r="W259" s="60"/>
      <c r="X259" s="60"/>
      <c r="Y259" s="61" t="str">
        <f t="shared" si="22"/>
        <v/>
      </c>
      <c r="Z259" s="60"/>
      <c r="AA259" s="60"/>
      <c r="AB259" s="60"/>
      <c r="AC259" s="60"/>
      <c r="AD259" s="60"/>
      <c r="AE259" s="60"/>
      <c r="AF259" s="58" t="str">
        <f t="shared" si="23"/>
        <v/>
      </c>
      <c r="AG259" s="42">
        <f t="shared" si="24"/>
        <v>1</v>
      </c>
      <c r="AH259" s="42" t="s">
        <v>337</v>
      </c>
      <c r="AI259" s="42" t="s">
        <v>468</v>
      </c>
    </row>
    <row r="260" spans="1:35" ht="90.6" customHeight="1" x14ac:dyDescent="0.3">
      <c r="A260" s="37" t="s">
        <v>50</v>
      </c>
      <c r="B260" s="37" t="s">
        <v>40</v>
      </c>
      <c r="C260" s="36" t="str">
        <f>'[18]BD Plan'!$B$3</f>
        <v>Risaralda</v>
      </c>
      <c r="D260" s="36" t="s">
        <v>51</v>
      </c>
      <c r="E260" s="36" t="s">
        <v>253</v>
      </c>
      <c r="F260" s="36">
        <v>8</v>
      </c>
      <c r="G260" s="36">
        <v>8</v>
      </c>
      <c r="H260" s="36" t="s">
        <v>785</v>
      </c>
      <c r="I260" s="36" t="s">
        <v>6</v>
      </c>
      <c r="J260" s="36" t="s">
        <v>1406</v>
      </c>
      <c r="K260" s="38">
        <f t="shared" si="20"/>
        <v>1</v>
      </c>
      <c r="L260" s="36"/>
      <c r="M260" s="36"/>
      <c r="N260" s="36"/>
      <c r="O260" s="36"/>
      <c r="P260" s="36"/>
      <c r="Q260" s="36"/>
      <c r="R260" s="38" t="str">
        <f t="shared" si="21"/>
        <v/>
      </c>
      <c r="S260" s="36"/>
      <c r="T260" s="36"/>
      <c r="U260" s="36"/>
      <c r="V260" s="36"/>
      <c r="W260" s="36"/>
      <c r="X260" s="36"/>
      <c r="Y260" s="38" t="str">
        <f t="shared" si="22"/>
        <v/>
      </c>
      <c r="Z260" s="36"/>
      <c r="AA260" s="36"/>
      <c r="AB260" s="36"/>
      <c r="AC260" s="36"/>
      <c r="AD260" s="36"/>
      <c r="AE260" s="36"/>
      <c r="AF260" s="58" t="str">
        <f t="shared" si="23"/>
        <v/>
      </c>
      <c r="AG260" s="42">
        <f t="shared" si="24"/>
        <v>1</v>
      </c>
      <c r="AH260" s="42" t="s">
        <v>339</v>
      </c>
      <c r="AI260" s="42" t="s">
        <v>41</v>
      </c>
    </row>
    <row r="261" spans="1:35" ht="90.6" customHeight="1" x14ac:dyDescent="0.3">
      <c r="A261" s="59" t="s">
        <v>53</v>
      </c>
      <c r="B261" s="59" t="s">
        <v>40</v>
      </c>
      <c r="C261" s="60" t="str">
        <f>'[18]BD Plan'!$B$3</f>
        <v>Risaralda</v>
      </c>
      <c r="D261" s="60" t="s">
        <v>54</v>
      </c>
      <c r="E261" s="60" t="s">
        <v>254</v>
      </c>
      <c r="F261" s="60">
        <v>3</v>
      </c>
      <c r="G261" s="60">
        <v>3</v>
      </c>
      <c r="H261" s="60" t="s">
        <v>786</v>
      </c>
      <c r="I261" s="60" t="s">
        <v>6</v>
      </c>
      <c r="J261" s="60" t="s">
        <v>1407</v>
      </c>
      <c r="K261" s="61">
        <f t="shared" si="20"/>
        <v>1</v>
      </c>
      <c r="L261" s="60"/>
      <c r="M261" s="60"/>
      <c r="N261" s="60"/>
      <c r="O261" s="60"/>
      <c r="P261" s="60"/>
      <c r="Q261" s="60"/>
      <c r="R261" s="61" t="str">
        <f t="shared" si="21"/>
        <v/>
      </c>
      <c r="S261" s="60"/>
      <c r="T261" s="60"/>
      <c r="U261" s="60"/>
      <c r="V261" s="60"/>
      <c r="W261" s="60"/>
      <c r="X261" s="60"/>
      <c r="Y261" s="61" t="str">
        <f t="shared" si="22"/>
        <v/>
      </c>
      <c r="Z261" s="60"/>
      <c r="AA261" s="60"/>
      <c r="AB261" s="60"/>
      <c r="AC261" s="60"/>
      <c r="AD261" s="60"/>
      <c r="AE261" s="60"/>
      <c r="AF261" s="58" t="str">
        <f t="shared" si="23"/>
        <v/>
      </c>
      <c r="AG261" s="42">
        <f t="shared" si="24"/>
        <v>1</v>
      </c>
      <c r="AH261" s="42" t="s">
        <v>340</v>
      </c>
      <c r="AI261" s="42" t="s">
        <v>466</v>
      </c>
    </row>
    <row r="262" spans="1:35" ht="90.6" customHeight="1" x14ac:dyDescent="0.3">
      <c r="A262" s="37" t="s">
        <v>63</v>
      </c>
      <c r="B262" s="37" t="s">
        <v>62</v>
      </c>
      <c r="C262" s="36" t="str">
        <f>'[18]BD Plan'!$B$3</f>
        <v>Risaralda</v>
      </c>
      <c r="D262" s="36" t="s">
        <v>64</v>
      </c>
      <c r="E262" s="36" t="s">
        <v>65</v>
      </c>
      <c r="F262" s="36">
        <v>6</v>
      </c>
      <c r="G262" s="36">
        <v>6</v>
      </c>
      <c r="H262" s="36" t="s">
        <v>787</v>
      </c>
      <c r="I262" s="36" t="s">
        <v>11</v>
      </c>
      <c r="J262" s="36" t="s">
        <v>1408</v>
      </c>
      <c r="K262" s="38">
        <f t="shared" si="20"/>
        <v>1</v>
      </c>
      <c r="L262" s="36"/>
      <c r="M262" s="36"/>
      <c r="N262" s="36"/>
      <c r="O262" s="36"/>
      <c r="P262" s="36"/>
      <c r="Q262" s="36"/>
      <c r="R262" s="38" t="str">
        <f t="shared" si="21"/>
        <v/>
      </c>
      <c r="S262" s="36"/>
      <c r="T262" s="36"/>
      <c r="U262" s="36"/>
      <c r="V262" s="36"/>
      <c r="W262" s="36"/>
      <c r="X262" s="36"/>
      <c r="Y262" s="38" t="str">
        <f t="shared" si="22"/>
        <v/>
      </c>
      <c r="Z262" s="36"/>
      <c r="AA262" s="36"/>
      <c r="AB262" s="36"/>
      <c r="AC262" s="36"/>
      <c r="AD262" s="36"/>
      <c r="AE262" s="36"/>
      <c r="AF262" s="58" t="str">
        <f t="shared" si="23"/>
        <v/>
      </c>
      <c r="AG262" s="42">
        <f t="shared" si="24"/>
        <v>1</v>
      </c>
      <c r="AH262" s="42" t="s">
        <v>63</v>
      </c>
      <c r="AI262" s="42" t="s">
        <v>472</v>
      </c>
    </row>
    <row r="263" spans="1:35" ht="90.6" customHeight="1" x14ac:dyDescent="0.3">
      <c r="A263" s="59" t="s">
        <v>66</v>
      </c>
      <c r="B263" s="59" t="s">
        <v>62</v>
      </c>
      <c r="C263" s="60" t="str">
        <f>'[18]BD Plan'!$B$3</f>
        <v>Risaralda</v>
      </c>
      <c r="D263" s="60" t="s">
        <v>67</v>
      </c>
      <c r="E263" s="60" t="s">
        <v>68</v>
      </c>
      <c r="F263" s="60">
        <v>0</v>
      </c>
      <c r="G263" s="60">
        <v>0</v>
      </c>
      <c r="H263" s="60" t="s">
        <v>788</v>
      </c>
      <c r="I263" s="60" t="s">
        <v>8</v>
      </c>
      <c r="J263" s="60" t="s">
        <v>1405</v>
      </c>
      <c r="K263" s="61" t="str">
        <f t="shared" si="20"/>
        <v/>
      </c>
      <c r="L263" s="60"/>
      <c r="M263" s="60"/>
      <c r="N263" s="60"/>
      <c r="O263" s="60"/>
      <c r="P263" s="60"/>
      <c r="Q263" s="60"/>
      <c r="R263" s="61" t="str">
        <f t="shared" si="21"/>
        <v/>
      </c>
      <c r="S263" s="60"/>
      <c r="T263" s="60"/>
      <c r="U263" s="60"/>
      <c r="V263" s="60"/>
      <c r="W263" s="60"/>
      <c r="X263" s="60"/>
      <c r="Y263" s="61" t="str">
        <f t="shared" si="22"/>
        <v/>
      </c>
      <c r="Z263" s="60"/>
      <c r="AA263" s="60"/>
      <c r="AB263" s="60"/>
      <c r="AC263" s="60"/>
      <c r="AD263" s="60"/>
      <c r="AE263" s="60"/>
      <c r="AF263" s="58" t="str">
        <f t="shared" si="23"/>
        <v/>
      </c>
      <c r="AG263" s="42">
        <f t="shared" si="24"/>
        <v>1</v>
      </c>
      <c r="AH263" s="42" t="s">
        <v>66</v>
      </c>
      <c r="AI263" s="42" t="s">
        <v>472</v>
      </c>
    </row>
    <row r="264" spans="1:35" ht="90.6" customHeight="1" x14ac:dyDescent="0.3">
      <c r="A264" s="37" t="s">
        <v>32</v>
      </c>
      <c r="B264" s="37" t="s">
        <v>29</v>
      </c>
      <c r="C264" s="36" t="str">
        <f>'[18]BD Plan'!$B$3</f>
        <v>Risaralda</v>
      </c>
      <c r="D264" s="36" t="s">
        <v>33</v>
      </c>
      <c r="E264" s="36"/>
      <c r="F264" s="36"/>
      <c r="G264" s="36"/>
      <c r="H264" s="36"/>
      <c r="I264" s="36"/>
      <c r="J264" s="36"/>
      <c r="K264" s="38" t="str">
        <f t="shared" si="20"/>
        <v/>
      </c>
      <c r="L264" s="36" t="s">
        <v>34</v>
      </c>
      <c r="M264" s="36">
        <v>3</v>
      </c>
      <c r="N264" s="36">
        <v>3</v>
      </c>
      <c r="O264" s="36" t="s">
        <v>789</v>
      </c>
      <c r="P264" s="36" t="s">
        <v>6</v>
      </c>
      <c r="Q264" s="36" t="s">
        <v>1409</v>
      </c>
      <c r="R264" s="38">
        <f t="shared" si="21"/>
        <v>1</v>
      </c>
      <c r="S264" s="36"/>
      <c r="T264" s="36"/>
      <c r="U264" s="36"/>
      <c r="V264" s="36"/>
      <c r="W264" s="36"/>
      <c r="X264" s="36"/>
      <c r="Y264" s="38" t="str">
        <f t="shared" si="22"/>
        <v/>
      </c>
      <c r="Z264" s="36"/>
      <c r="AA264" s="36"/>
      <c r="AB264" s="36"/>
      <c r="AC264" s="36"/>
      <c r="AD264" s="36"/>
      <c r="AE264" s="36"/>
      <c r="AF264" s="58" t="str">
        <f t="shared" si="23"/>
        <v/>
      </c>
      <c r="AG264" s="42">
        <f t="shared" si="24"/>
        <v>1</v>
      </c>
      <c r="AH264" s="42" t="s">
        <v>326</v>
      </c>
      <c r="AI264" s="42" t="s">
        <v>475</v>
      </c>
    </row>
    <row r="265" spans="1:35" ht="90.6" customHeight="1" x14ac:dyDescent="0.3">
      <c r="A265" s="59" t="s">
        <v>35</v>
      </c>
      <c r="B265" s="59" t="s">
        <v>29</v>
      </c>
      <c r="C265" s="60" t="str">
        <f>'[18]BD Plan'!$B$3</f>
        <v>Risaralda</v>
      </c>
      <c r="D265" s="60" t="s">
        <v>36</v>
      </c>
      <c r="E265" s="60"/>
      <c r="F265" s="60"/>
      <c r="G265" s="60"/>
      <c r="H265" s="60"/>
      <c r="I265" s="60"/>
      <c r="J265" s="60"/>
      <c r="K265" s="61" t="str">
        <f t="shared" si="20"/>
        <v/>
      </c>
      <c r="L265" s="60" t="s">
        <v>37</v>
      </c>
      <c r="M265" s="60">
        <v>1</v>
      </c>
      <c r="N265" s="60">
        <v>1</v>
      </c>
      <c r="O265" s="60" t="s">
        <v>790</v>
      </c>
      <c r="P265" s="60" t="s">
        <v>11</v>
      </c>
      <c r="Q265" s="60" t="s">
        <v>1410</v>
      </c>
      <c r="R265" s="61">
        <f t="shared" si="21"/>
        <v>1</v>
      </c>
      <c r="S265" s="60"/>
      <c r="T265" s="60"/>
      <c r="U265" s="60"/>
      <c r="V265" s="60"/>
      <c r="W265" s="60"/>
      <c r="X265" s="60"/>
      <c r="Y265" s="61" t="str">
        <f t="shared" si="22"/>
        <v/>
      </c>
      <c r="Z265" s="60"/>
      <c r="AA265" s="60"/>
      <c r="AB265" s="60"/>
      <c r="AC265" s="60"/>
      <c r="AD265" s="60"/>
      <c r="AE265" s="60"/>
      <c r="AF265" s="58" t="str">
        <f t="shared" si="23"/>
        <v/>
      </c>
      <c r="AG265" s="42">
        <f t="shared" si="24"/>
        <v>1</v>
      </c>
      <c r="AH265" s="42" t="s">
        <v>330</v>
      </c>
      <c r="AI265" s="42" t="s">
        <v>477</v>
      </c>
    </row>
    <row r="266" spans="1:35" ht="90.6" customHeight="1" x14ac:dyDescent="0.3">
      <c r="A266" s="37" t="s">
        <v>207</v>
      </c>
      <c r="B266" s="37" t="s">
        <v>204</v>
      </c>
      <c r="C266" s="36" t="str">
        <f>'[18]BD Plan'!$B$3</f>
        <v>Risaralda</v>
      </c>
      <c r="D266" s="36" t="s">
        <v>208</v>
      </c>
      <c r="E266" s="36" t="s">
        <v>209</v>
      </c>
      <c r="F266" s="36">
        <v>56</v>
      </c>
      <c r="G266" s="36">
        <v>56</v>
      </c>
      <c r="H266" s="36" t="s">
        <v>791</v>
      </c>
      <c r="I266" s="36" t="s">
        <v>6</v>
      </c>
      <c r="J266" s="36" t="s">
        <v>1411</v>
      </c>
      <c r="K266" s="38">
        <f t="shared" si="20"/>
        <v>1</v>
      </c>
      <c r="L266" s="36" t="s">
        <v>210</v>
      </c>
      <c r="M266" s="36">
        <v>3</v>
      </c>
      <c r="N266" s="36">
        <v>3</v>
      </c>
      <c r="O266" s="36" t="s">
        <v>792</v>
      </c>
      <c r="P266" s="36" t="s">
        <v>6</v>
      </c>
      <c r="Q266" s="36" t="s">
        <v>1412</v>
      </c>
      <c r="R266" s="38">
        <f t="shared" si="21"/>
        <v>1</v>
      </c>
      <c r="S266" s="36"/>
      <c r="T266" s="36"/>
      <c r="U266" s="36"/>
      <c r="V266" s="36"/>
      <c r="W266" s="36"/>
      <c r="X266" s="36"/>
      <c r="Y266" s="38" t="str">
        <f t="shared" si="22"/>
        <v/>
      </c>
      <c r="Z266" s="36"/>
      <c r="AA266" s="36"/>
      <c r="AB266" s="36"/>
      <c r="AC266" s="36"/>
      <c r="AD266" s="36"/>
      <c r="AE266" s="36"/>
      <c r="AF266" s="58" t="str">
        <f t="shared" si="23"/>
        <v/>
      </c>
      <c r="AG266" s="42">
        <f t="shared" si="24"/>
        <v>2</v>
      </c>
      <c r="AH266" s="42" t="s">
        <v>207</v>
      </c>
      <c r="AI266" s="42" t="s">
        <v>205</v>
      </c>
    </row>
    <row r="267" spans="1:35" ht="90.6" customHeight="1" x14ac:dyDescent="0.3">
      <c r="A267" s="59" t="s">
        <v>213</v>
      </c>
      <c r="B267" s="59" t="s">
        <v>204</v>
      </c>
      <c r="C267" s="60" t="str">
        <f>'[18]BD Plan'!$B$3</f>
        <v>Risaralda</v>
      </c>
      <c r="D267" s="60" t="s">
        <v>214</v>
      </c>
      <c r="E267" s="60" t="s">
        <v>215</v>
      </c>
      <c r="F267" s="60">
        <v>3</v>
      </c>
      <c r="G267" s="60">
        <v>3</v>
      </c>
      <c r="H267" s="60" t="s">
        <v>793</v>
      </c>
      <c r="I267" s="60" t="s">
        <v>6</v>
      </c>
      <c r="J267" s="60" t="s">
        <v>1412</v>
      </c>
      <c r="K267" s="61">
        <f t="shared" si="20"/>
        <v>1</v>
      </c>
      <c r="L267" s="60"/>
      <c r="M267" s="60"/>
      <c r="N267" s="60"/>
      <c r="O267" s="60"/>
      <c r="P267" s="60"/>
      <c r="Q267" s="60"/>
      <c r="R267" s="61" t="str">
        <f t="shared" si="21"/>
        <v/>
      </c>
      <c r="S267" s="60"/>
      <c r="T267" s="60"/>
      <c r="U267" s="60"/>
      <c r="V267" s="60"/>
      <c r="W267" s="60"/>
      <c r="X267" s="60"/>
      <c r="Y267" s="61" t="str">
        <f t="shared" si="22"/>
        <v/>
      </c>
      <c r="Z267" s="60"/>
      <c r="AA267" s="60"/>
      <c r="AB267" s="60"/>
      <c r="AC267" s="60"/>
      <c r="AD267" s="60"/>
      <c r="AE267" s="60"/>
      <c r="AF267" s="58" t="str">
        <f t="shared" si="23"/>
        <v/>
      </c>
      <c r="AG267" s="42">
        <f t="shared" si="24"/>
        <v>1</v>
      </c>
      <c r="AH267" s="42" t="s">
        <v>481</v>
      </c>
      <c r="AI267" s="42" t="s">
        <v>206</v>
      </c>
    </row>
    <row r="268" spans="1:35" ht="90.6" customHeight="1" x14ac:dyDescent="0.3">
      <c r="A268" s="37" t="s">
        <v>148</v>
      </c>
      <c r="B268" s="37" t="s">
        <v>145</v>
      </c>
      <c r="C268" s="36" t="str">
        <f>'[18]BD Plan'!$B$3</f>
        <v>Risaralda</v>
      </c>
      <c r="D268" s="36" t="s">
        <v>149</v>
      </c>
      <c r="E268" s="36" t="s">
        <v>150</v>
      </c>
      <c r="F268" s="36">
        <v>3</v>
      </c>
      <c r="G268" s="36">
        <v>3</v>
      </c>
      <c r="H268" s="36" t="s">
        <v>794</v>
      </c>
      <c r="I268" s="36" t="s">
        <v>6</v>
      </c>
      <c r="J268" s="36" t="s">
        <v>1413</v>
      </c>
      <c r="K268" s="38">
        <f t="shared" si="20"/>
        <v>1</v>
      </c>
      <c r="L268" s="36"/>
      <c r="M268" s="36"/>
      <c r="N268" s="36"/>
      <c r="O268" s="36"/>
      <c r="P268" s="36"/>
      <c r="Q268" s="36"/>
      <c r="R268" s="38" t="str">
        <f t="shared" si="21"/>
        <v/>
      </c>
      <c r="S268" s="36"/>
      <c r="T268" s="36"/>
      <c r="U268" s="36"/>
      <c r="V268" s="36"/>
      <c r="W268" s="36"/>
      <c r="X268" s="36"/>
      <c r="Y268" s="38" t="str">
        <f t="shared" si="22"/>
        <v/>
      </c>
      <c r="Z268" s="36"/>
      <c r="AA268" s="36"/>
      <c r="AB268" s="36"/>
      <c r="AC268" s="36"/>
      <c r="AD268" s="36"/>
      <c r="AE268" s="36"/>
      <c r="AF268" s="58" t="str">
        <f t="shared" si="23"/>
        <v/>
      </c>
      <c r="AG268" s="42">
        <f t="shared" si="24"/>
        <v>1</v>
      </c>
      <c r="AH268" s="42" t="s">
        <v>399</v>
      </c>
      <c r="AI268" s="42" t="s">
        <v>483</v>
      </c>
    </row>
    <row r="269" spans="1:35" ht="90.6" customHeight="1" x14ac:dyDescent="0.3">
      <c r="A269" s="59" t="s">
        <v>153</v>
      </c>
      <c r="B269" s="59" t="s">
        <v>145</v>
      </c>
      <c r="C269" s="60" t="str">
        <f>'[18]BD Plan'!$B$3</f>
        <v>Risaralda</v>
      </c>
      <c r="D269" s="60" t="s">
        <v>154</v>
      </c>
      <c r="E269" s="60"/>
      <c r="F269" s="60"/>
      <c r="G269" s="60"/>
      <c r="H269" s="60"/>
      <c r="I269" s="60"/>
      <c r="J269" s="60"/>
      <c r="K269" s="61" t="str">
        <f t="shared" si="20"/>
        <v/>
      </c>
      <c r="L269" s="60" t="s">
        <v>155</v>
      </c>
      <c r="M269" s="60">
        <v>1</v>
      </c>
      <c r="N269" s="60">
        <v>1</v>
      </c>
      <c r="O269" s="60" t="s">
        <v>795</v>
      </c>
      <c r="P269" s="60" t="s">
        <v>6</v>
      </c>
      <c r="Q269" s="60" t="s">
        <v>1414</v>
      </c>
      <c r="R269" s="61">
        <f t="shared" si="21"/>
        <v>1</v>
      </c>
      <c r="S269" s="60"/>
      <c r="T269" s="60"/>
      <c r="U269" s="60"/>
      <c r="V269" s="60"/>
      <c r="W269" s="60"/>
      <c r="X269" s="60"/>
      <c r="Y269" s="61" t="str">
        <f t="shared" si="22"/>
        <v/>
      </c>
      <c r="Z269" s="60"/>
      <c r="AA269" s="60"/>
      <c r="AB269" s="60"/>
      <c r="AC269" s="60"/>
      <c r="AD269" s="60"/>
      <c r="AE269" s="60"/>
      <c r="AF269" s="58" t="str">
        <f t="shared" si="23"/>
        <v/>
      </c>
      <c r="AG269" s="42">
        <f t="shared" si="24"/>
        <v>1</v>
      </c>
      <c r="AH269" s="42" t="s">
        <v>404</v>
      </c>
      <c r="AI269" s="42" t="s">
        <v>483</v>
      </c>
    </row>
    <row r="270" spans="1:35" ht="90.6" customHeight="1" x14ac:dyDescent="0.3">
      <c r="A270" s="37" t="s">
        <v>218</v>
      </c>
      <c r="B270" s="37" t="s">
        <v>216</v>
      </c>
      <c r="C270" s="36" t="str">
        <f>'[18]BD Plan'!$B$3</f>
        <v>Risaralda</v>
      </c>
      <c r="D270" s="36" t="s">
        <v>219</v>
      </c>
      <c r="E270" s="36" t="s">
        <v>220</v>
      </c>
      <c r="F270" s="36">
        <v>24</v>
      </c>
      <c r="G270" s="36">
        <v>24</v>
      </c>
      <c r="H270" s="36" t="s">
        <v>796</v>
      </c>
      <c r="I270" s="36" t="s">
        <v>6</v>
      </c>
      <c r="J270" s="36" t="s">
        <v>1415</v>
      </c>
      <c r="K270" s="38">
        <f t="shared" si="20"/>
        <v>1</v>
      </c>
      <c r="L270" s="36" t="s">
        <v>221</v>
      </c>
      <c r="M270" s="36">
        <v>0</v>
      </c>
      <c r="N270" s="36">
        <v>0</v>
      </c>
      <c r="O270" s="36" t="s">
        <v>797</v>
      </c>
      <c r="P270" s="36" t="s">
        <v>8</v>
      </c>
      <c r="Q270" s="36" t="s">
        <v>1416</v>
      </c>
      <c r="R270" s="38" t="str">
        <f t="shared" si="21"/>
        <v/>
      </c>
      <c r="S270" s="36" t="s">
        <v>222</v>
      </c>
      <c r="T270" s="36">
        <v>1</v>
      </c>
      <c r="U270" s="36">
        <v>1</v>
      </c>
      <c r="V270" s="36" t="s">
        <v>798</v>
      </c>
      <c r="W270" s="36" t="s">
        <v>6</v>
      </c>
      <c r="X270" s="36" t="s">
        <v>1417</v>
      </c>
      <c r="Y270" s="38">
        <f t="shared" si="22"/>
        <v>1</v>
      </c>
      <c r="Z270" s="36"/>
      <c r="AA270" s="36"/>
      <c r="AB270" s="36"/>
      <c r="AC270" s="36"/>
      <c r="AD270" s="36"/>
      <c r="AE270" s="36"/>
      <c r="AF270" s="58" t="str">
        <f t="shared" si="23"/>
        <v/>
      </c>
      <c r="AG270" s="42">
        <f t="shared" si="24"/>
        <v>3</v>
      </c>
      <c r="AH270" s="42" t="s">
        <v>436</v>
      </c>
      <c r="AI270" s="42" t="s">
        <v>217</v>
      </c>
    </row>
    <row r="271" spans="1:35" ht="90.6" customHeight="1" x14ac:dyDescent="0.3">
      <c r="A271" s="59" t="s">
        <v>223</v>
      </c>
      <c r="B271" s="59" t="s">
        <v>216</v>
      </c>
      <c r="C271" s="60" t="str">
        <f>'[18]BD Plan'!$B$3</f>
        <v>Risaralda</v>
      </c>
      <c r="D271" s="60" t="s">
        <v>224</v>
      </c>
      <c r="E271" s="60" t="s">
        <v>220</v>
      </c>
      <c r="F271" s="60">
        <v>24</v>
      </c>
      <c r="G271" s="60">
        <v>24</v>
      </c>
      <c r="H271" s="60" t="s">
        <v>799</v>
      </c>
      <c r="I271" s="60" t="s">
        <v>6</v>
      </c>
      <c r="J271" s="60" t="s">
        <v>1418</v>
      </c>
      <c r="K271" s="61">
        <f t="shared" si="20"/>
        <v>1</v>
      </c>
      <c r="L271" s="60"/>
      <c r="M271" s="60"/>
      <c r="N271" s="60"/>
      <c r="O271" s="60"/>
      <c r="P271" s="60"/>
      <c r="Q271" s="60"/>
      <c r="R271" s="61" t="str">
        <f t="shared" si="21"/>
        <v/>
      </c>
      <c r="S271" s="60" t="s">
        <v>222</v>
      </c>
      <c r="T271" s="60">
        <v>0</v>
      </c>
      <c r="U271" s="60"/>
      <c r="V271" s="60"/>
      <c r="W271" s="60" t="s">
        <v>11</v>
      </c>
      <c r="X271" s="60" t="s">
        <v>1419</v>
      </c>
      <c r="Y271" s="61" t="str">
        <f t="shared" si="22"/>
        <v/>
      </c>
      <c r="Z271" s="60"/>
      <c r="AA271" s="60"/>
      <c r="AB271" s="60"/>
      <c r="AC271" s="60"/>
      <c r="AD271" s="60"/>
      <c r="AE271" s="60"/>
      <c r="AF271" s="58" t="str">
        <f t="shared" si="23"/>
        <v/>
      </c>
      <c r="AG271" s="42">
        <f t="shared" si="24"/>
        <v>2</v>
      </c>
      <c r="AH271" s="42" t="s">
        <v>441</v>
      </c>
      <c r="AI271" s="42" t="s">
        <v>217</v>
      </c>
    </row>
    <row r="272" spans="1:35" ht="90.6" customHeight="1" x14ac:dyDescent="0.3">
      <c r="A272" s="37" t="s">
        <v>26</v>
      </c>
      <c r="B272" s="37" t="s">
        <v>4</v>
      </c>
      <c r="C272" s="36" t="str">
        <f>'[19]BD Plan'!$B$3</f>
        <v>Santander</v>
      </c>
      <c r="D272" s="36" t="s">
        <v>27</v>
      </c>
      <c r="E272" s="36"/>
      <c r="F272" s="36"/>
      <c r="G272" s="36"/>
      <c r="H272" s="36"/>
      <c r="I272" s="36"/>
      <c r="J272" s="36"/>
      <c r="K272" s="38" t="str">
        <f t="shared" si="20"/>
        <v/>
      </c>
      <c r="L272" s="36"/>
      <c r="M272" s="36"/>
      <c r="N272" s="36"/>
      <c r="O272" s="36"/>
      <c r="P272" s="36"/>
      <c r="Q272" s="36"/>
      <c r="R272" s="38" t="str">
        <f t="shared" si="21"/>
        <v/>
      </c>
      <c r="S272" s="36" t="s">
        <v>28</v>
      </c>
      <c r="T272" s="36">
        <v>4</v>
      </c>
      <c r="U272" s="36">
        <v>4</v>
      </c>
      <c r="V272" s="36" t="s">
        <v>800</v>
      </c>
      <c r="W272" s="36" t="s">
        <v>6</v>
      </c>
      <c r="X272" s="36" t="s">
        <v>1420</v>
      </c>
      <c r="Y272" s="38">
        <f t="shared" si="22"/>
        <v>1</v>
      </c>
      <c r="Z272" s="36"/>
      <c r="AA272" s="36"/>
      <c r="AB272" s="36"/>
      <c r="AC272" s="36"/>
      <c r="AD272" s="36"/>
      <c r="AE272" s="36"/>
      <c r="AF272" s="58" t="str">
        <f t="shared" si="23"/>
        <v/>
      </c>
      <c r="AG272" s="42">
        <f t="shared" si="24"/>
        <v>1</v>
      </c>
      <c r="AH272" s="42" t="s">
        <v>321</v>
      </c>
      <c r="AI272" s="42" t="s">
        <v>9</v>
      </c>
    </row>
    <row r="273" spans="1:35" ht="90.6" customHeight="1" x14ac:dyDescent="0.3">
      <c r="A273" s="59" t="s">
        <v>44</v>
      </c>
      <c r="B273" s="59" t="s">
        <v>40</v>
      </c>
      <c r="C273" s="60" t="str">
        <f>'[19]BD Plan'!$B$3</f>
        <v>Santander</v>
      </c>
      <c r="D273" s="60" t="s">
        <v>45</v>
      </c>
      <c r="E273" s="60" t="s">
        <v>251</v>
      </c>
      <c r="F273" s="60">
        <v>6558</v>
      </c>
      <c r="G273" s="60">
        <v>6558</v>
      </c>
      <c r="H273" s="60" t="s">
        <v>801</v>
      </c>
      <c r="I273" s="60" t="s">
        <v>6</v>
      </c>
      <c r="J273" s="60" t="s">
        <v>1421</v>
      </c>
      <c r="K273" s="61">
        <f t="shared" si="20"/>
        <v>1</v>
      </c>
      <c r="L273" s="60"/>
      <c r="M273" s="60"/>
      <c r="N273" s="60"/>
      <c r="O273" s="60"/>
      <c r="P273" s="60"/>
      <c r="Q273" s="60"/>
      <c r="R273" s="61" t="str">
        <f t="shared" si="21"/>
        <v/>
      </c>
      <c r="S273" s="60"/>
      <c r="T273" s="60"/>
      <c r="U273" s="60"/>
      <c r="V273" s="60"/>
      <c r="W273" s="60"/>
      <c r="X273" s="60"/>
      <c r="Y273" s="61" t="str">
        <f t="shared" si="22"/>
        <v/>
      </c>
      <c r="Z273" s="60"/>
      <c r="AA273" s="60"/>
      <c r="AB273" s="60"/>
      <c r="AC273" s="60"/>
      <c r="AD273" s="60"/>
      <c r="AE273" s="60"/>
      <c r="AF273" s="58" t="str">
        <f t="shared" si="23"/>
        <v/>
      </c>
      <c r="AG273" s="42">
        <f t="shared" si="24"/>
        <v>1</v>
      </c>
      <c r="AH273" s="42" t="s">
        <v>334</v>
      </c>
      <c r="AI273" s="42" t="s">
        <v>466</v>
      </c>
    </row>
    <row r="274" spans="1:35" ht="90.6" customHeight="1" x14ac:dyDescent="0.3">
      <c r="A274" s="37" t="s">
        <v>47</v>
      </c>
      <c r="B274" s="37" t="s">
        <v>40</v>
      </c>
      <c r="C274" s="36" t="str">
        <f>'[19]BD Plan'!$B$3</f>
        <v>Santander</v>
      </c>
      <c r="D274" s="36" t="s">
        <v>48</v>
      </c>
      <c r="E274" s="36" t="s">
        <v>252</v>
      </c>
      <c r="F274" s="36">
        <v>0</v>
      </c>
      <c r="G274" s="36">
        <v>0</v>
      </c>
      <c r="H274" s="36" t="s">
        <v>802</v>
      </c>
      <c r="I274" s="36" t="s">
        <v>6</v>
      </c>
      <c r="J274" s="36" t="s">
        <v>1422</v>
      </c>
      <c r="K274" s="38" t="str">
        <f t="shared" si="20"/>
        <v/>
      </c>
      <c r="L274" s="36"/>
      <c r="M274" s="36"/>
      <c r="N274" s="36"/>
      <c r="O274" s="36"/>
      <c r="P274" s="36"/>
      <c r="Q274" s="36"/>
      <c r="R274" s="38" t="str">
        <f t="shared" si="21"/>
        <v/>
      </c>
      <c r="S274" s="36"/>
      <c r="T274" s="36"/>
      <c r="U274" s="36"/>
      <c r="V274" s="36"/>
      <c r="W274" s="36"/>
      <c r="X274" s="36"/>
      <c r="Y274" s="38" t="str">
        <f t="shared" si="22"/>
        <v/>
      </c>
      <c r="Z274" s="36"/>
      <c r="AA274" s="36"/>
      <c r="AB274" s="36"/>
      <c r="AC274" s="36"/>
      <c r="AD274" s="36"/>
      <c r="AE274" s="36"/>
      <c r="AF274" s="58" t="str">
        <f t="shared" si="23"/>
        <v/>
      </c>
      <c r="AG274" s="42">
        <f t="shared" si="24"/>
        <v>1</v>
      </c>
      <c r="AH274" s="42" t="s">
        <v>337</v>
      </c>
      <c r="AI274" s="42" t="s">
        <v>468</v>
      </c>
    </row>
    <row r="275" spans="1:35" ht="90.6" customHeight="1" x14ac:dyDescent="0.3">
      <c r="A275" s="59" t="s">
        <v>50</v>
      </c>
      <c r="B275" s="59" t="s">
        <v>40</v>
      </c>
      <c r="C275" s="60" t="str">
        <f>'[19]BD Plan'!$B$3</f>
        <v>Santander</v>
      </c>
      <c r="D275" s="60" t="s">
        <v>51</v>
      </c>
      <c r="E275" s="60" t="s">
        <v>253</v>
      </c>
      <c r="F275" s="60">
        <v>218</v>
      </c>
      <c r="G275" s="60">
        <v>218</v>
      </c>
      <c r="H275" s="60" t="s">
        <v>803</v>
      </c>
      <c r="I275" s="60" t="s">
        <v>6</v>
      </c>
      <c r="J275" s="60" t="s">
        <v>1423</v>
      </c>
      <c r="K275" s="61">
        <f t="shared" si="20"/>
        <v>1</v>
      </c>
      <c r="L275" s="60"/>
      <c r="M275" s="60"/>
      <c r="N275" s="60"/>
      <c r="O275" s="60"/>
      <c r="P275" s="60"/>
      <c r="Q275" s="60"/>
      <c r="R275" s="61" t="str">
        <f t="shared" si="21"/>
        <v/>
      </c>
      <c r="S275" s="60"/>
      <c r="T275" s="60"/>
      <c r="U275" s="60"/>
      <c r="V275" s="60"/>
      <c r="W275" s="60"/>
      <c r="X275" s="60"/>
      <c r="Y275" s="61" t="str">
        <f t="shared" si="22"/>
        <v/>
      </c>
      <c r="Z275" s="60"/>
      <c r="AA275" s="60"/>
      <c r="AB275" s="60"/>
      <c r="AC275" s="60"/>
      <c r="AD275" s="60"/>
      <c r="AE275" s="60"/>
      <c r="AF275" s="58" t="str">
        <f t="shared" si="23"/>
        <v/>
      </c>
      <c r="AG275" s="42">
        <f t="shared" si="24"/>
        <v>1</v>
      </c>
      <c r="AH275" s="42" t="s">
        <v>339</v>
      </c>
      <c r="AI275" s="42" t="s">
        <v>41</v>
      </c>
    </row>
    <row r="276" spans="1:35" ht="90.6" customHeight="1" x14ac:dyDescent="0.3">
      <c r="A276" s="37" t="s">
        <v>53</v>
      </c>
      <c r="B276" s="37" t="s">
        <v>40</v>
      </c>
      <c r="C276" s="36" t="str">
        <f>'[19]BD Plan'!$B$3</f>
        <v>Santander</v>
      </c>
      <c r="D276" s="36" t="s">
        <v>54</v>
      </c>
      <c r="E276" s="36" t="s">
        <v>254</v>
      </c>
      <c r="F276" s="36">
        <v>6558</v>
      </c>
      <c r="G276" s="36">
        <v>6558</v>
      </c>
      <c r="H276" s="36" t="s">
        <v>804</v>
      </c>
      <c r="I276" s="36" t="s">
        <v>6</v>
      </c>
      <c r="J276" s="36" t="s">
        <v>1424</v>
      </c>
      <c r="K276" s="38">
        <f t="shared" si="20"/>
        <v>1</v>
      </c>
      <c r="L276" s="36"/>
      <c r="M276" s="36"/>
      <c r="N276" s="36"/>
      <c r="O276" s="36"/>
      <c r="P276" s="36"/>
      <c r="Q276" s="36"/>
      <c r="R276" s="38" t="str">
        <f t="shared" si="21"/>
        <v/>
      </c>
      <c r="S276" s="36"/>
      <c r="T276" s="36"/>
      <c r="U276" s="36"/>
      <c r="V276" s="36"/>
      <c r="W276" s="36"/>
      <c r="X276" s="36"/>
      <c r="Y276" s="38" t="str">
        <f t="shared" si="22"/>
        <v/>
      </c>
      <c r="Z276" s="36"/>
      <c r="AA276" s="36"/>
      <c r="AB276" s="36"/>
      <c r="AC276" s="36"/>
      <c r="AD276" s="36"/>
      <c r="AE276" s="36"/>
      <c r="AF276" s="58" t="str">
        <f t="shared" si="23"/>
        <v/>
      </c>
      <c r="AG276" s="42">
        <f t="shared" si="24"/>
        <v>1</v>
      </c>
      <c r="AH276" s="42" t="s">
        <v>340</v>
      </c>
      <c r="AI276" s="42" t="s">
        <v>466</v>
      </c>
    </row>
    <row r="277" spans="1:35" ht="90.6" customHeight="1" x14ac:dyDescent="0.3">
      <c r="A277" s="59" t="s">
        <v>63</v>
      </c>
      <c r="B277" s="59" t="s">
        <v>62</v>
      </c>
      <c r="C277" s="60" t="str">
        <f>'[19]BD Plan'!$B$3</f>
        <v>Santander</v>
      </c>
      <c r="D277" s="60" t="s">
        <v>64</v>
      </c>
      <c r="E277" s="60" t="s">
        <v>65</v>
      </c>
      <c r="F277" s="60">
        <v>5</v>
      </c>
      <c r="G277" s="60">
        <v>5</v>
      </c>
      <c r="H277" s="60" t="s">
        <v>805</v>
      </c>
      <c r="I277" s="60" t="s">
        <v>6</v>
      </c>
      <c r="J277" s="60" t="s">
        <v>1425</v>
      </c>
      <c r="K277" s="61">
        <f t="shared" si="20"/>
        <v>1</v>
      </c>
      <c r="L277" s="60"/>
      <c r="M277" s="60"/>
      <c r="N277" s="60"/>
      <c r="O277" s="60"/>
      <c r="P277" s="60"/>
      <c r="Q277" s="60"/>
      <c r="R277" s="61" t="str">
        <f t="shared" si="21"/>
        <v/>
      </c>
      <c r="S277" s="60"/>
      <c r="T277" s="60"/>
      <c r="U277" s="60"/>
      <c r="V277" s="60"/>
      <c r="W277" s="60"/>
      <c r="X277" s="60"/>
      <c r="Y277" s="61" t="str">
        <f t="shared" si="22"/>
        <v/>
      </c>
      <c r="Z277" s="60"/>
      <c r="AA277" s="60"/>
      <c r="AB277" s="60"/>
      <c r="AC277" s="60"/>
      <c r="AD277" s="60"/>
      <c r="AE277" s="60"/>
      <c r="AF277" s="58" t="str">
        <f t="shared" si="23"/>
        <v/>
      </c>
      <c r="AG277" s="42">
        <f t="shared" si="24"/>
        <v>1</v>
      </c>
      <c r="AH277" s="42" t="s">
        <v>63</v>
      </c>
      <c r="AI277" s="42" t="s">
        <v>472</v>
      </c>
    </row>
    <row r="278" spans="1:35" ht="90.6" customHeight="1" x14ac:dyDescent="0.3">
      <c r="A278" s="37" t="s">
        <v>66</v>
      </c>
      <c r="B278" s="37" t="s">
        <v>62</v>
      </c>
      <c r="C278" s="36" t="str">
        <f>'[19]BD Plan'!$B$3</f>
        <v>Santander</v>
      </c>
      <c r="D278" s="36" t="s">
        <v>67</v>
      </c>
      <c r="E278" s="36" t="s">
        <v>68</v>
      </c>
      <c r="F278" s="36">
        <v>3</v>
      </c>
      <c r="G278" s="36">
        <v>3</v>
      </c>
      <c r="H278" s="36" t="s">
        <v>806</v>
      </c>
      <c r="I278" s="36" t="s">
        <v>6</v>
      </c>
      <c r="J278" s="36" t="s">
        <v>1426</v>
      </c>
      <c r="K278" s="38">
        <f t="shared" si="20"/>
        <v>1</v>
      </c>
      <c r="L278" s="36"/>
      <c r="M278" s="36"/>
      <c r="N278" s="36"/>
      <c r="O278" s="36"/>
      <c r="P278" s="36"/>
      <c r="Q278" s="36"/>
      <c r="R278" s="38" t="str">
        <f t="shared" si="21"/>
        <v/>
      </c>
      <c r="S278" s="36"/>
      <c r="T278" s="36"/>
      <c r="U278" s="36"/>
      <c r="V278" s="36"/>
      <c r="W278" s="36"/>
      <c r="X278" s="36"/>
      <c r="Y278" s="38" t="str">
        <f t="shared" si="22"/>
        <v/>
      </c>
      <c r="Z278" s="36"/>
      <c r="AA278" s="36"/>
      <c r="AB278" s="36"/>
      <c r="AC278" s="36"/>
      <c r="AD278" s="36"/>
      <c r="AE278" s="36"/>
      <c r="AF278" s="58" t="str">
        <f t="shared" si="23"/>
        <v/>
      </c>
      <c r="AG278" s="42">
        <f t="shared" si="24"/>
        <v>1</v>
      </c>
      <c r="AH278" s="42" t="s">
        <v>66</v>
      </c>
      <c r="AI278" s="42" t="s">
        <v>472</v>
      </c>
    </row>
    <row r="279" spans="1:35" ht="90.6" customHeight="1" x14ac:dyDescent="0.3">
      <c r="A279" s="59" t="s">
        <v>32</v>
      </c>
      <c r="B279" s="59" t="s">
        <v>29</v>
      </c>
      <c r="C279" s="60" t="str">
        <f>'[19]BD Plan'!$B$3</f>
        <v>Santander</v>
      </c>
      <c r="D279" s="60" t="s">
        <v>33</v>
      </c>
      <c r="E279" s="60"/>
      <c r="F279" s="60"/>
      <c r="G279" s="60"/>
      <c r="H279" s="60"/>
      <c r="I279" s="60"/>
      <c r="J279" s="60"/>
      <c r="K279" s="61" t="str">
        <f t="shared" si="20"/>
        <v/>
      </c>
      <c r="L279" s="60" t="s">
        <v>34</v>
      </c>
      <c r="M279" s="60">
        <v>3</v>
      </c>
      <c r="N279" s="60">
        <v>3</v>
      </c>
      <c r="O279" s="60" t="s">
        <v>807</v>
      </c>
      <c r="P279" s="60" t="s">
        <v>6</v>
      </c>
      <c r="Q279" s="60" t="s">
        <v>1427</v>
      </c>
      <c r="R279" s="61">
        <f t="shared" si="21"/>
        <v>1</v>
      </c>
      <c r="S279" s="60"/>
      <c r="T279" s="60"/>
      <c r="U279" s="60"/>
      <c r="V279" s="60"/>
      <c r="W279" s="60"/>
      <c r="X279" s="60"/>
      <c r="Y279" s="61" t="str">
        <f t="shared" si="22"/>
        <v/>
      </c>
      <c r="Z279" s="60"/>
      <c r="AA279" s="60"/>
      <c r="AB279" s="60"/>
      <c r="AC279" s="60"/>
      <c r="AD279" s="60"/>
      <c r="AE279" s="60"/>
      <c r="AF279" s="58" t="str">
        <f t="shared" si="23"/>
        <v/>
      </c>
      <c r="AG279" s="42">
        <f t="shared" si="24"/>
        <v>1</v>
      </c>
      <c r="AH279" s="42" t="s">
        <v>326</v>
      </c>
      <c r="AI279" s="42" t="s">
        <v>475</v>
      </c>
    </row>
    <row r="280" spans="1:35" ht="90.6" customHeight="1" x14ac:dyDescent="0.3">
      <c r="A280" s="37" t="s">
        <v>35</v>
      </c>
      <c r="B280" s="37" t="s">
        <v>29</v>
      </c>
      <c r="C280" s="36" t="str">
        <f>'[19]BD Plan'!$B$3</f>
        <v>Santander</v>
      </c>
      <c r="D280" s="36" t="s">
        <v>36</v>
      </c>
      <c r="E280" s="36"/>
      <c r="F280" s="36"/>
      <c r="G280" s="36"/>
      <c r="H280" s="36"/>
      <c r="I280" s="36"/>
      <c r="J280" s="36"/>
      <c r="K280" s="38" t="str">
        <f t="shared" si="20"/>
        <v/>
      </c>
      <c r="L280" s="36" t="s">
        <v>37</v>
      </c>
      <c r="M280" s="36">
        <v>1</v>
      </c>
      <c r="N280" s="36">
        <v>1</v>
      </c>
      <c r="O280" s="36" t="s">
        <v>808</v>
      </c>
      <c r="P280" s="36" t="s">
        <v>6</v>
      </c>
      <c r="Q280" s="36" t="s">
        <v>1428</v>
      </c>
      <c r="R280" s="38">
        <f t="shared" si="21"/>
        <v>1</v>
      </c>
      <c r="S280" s="36"/>
      <c r="T280" s="36"/>
      <c r="U280" s="36"/>
      <c r="V280" s="36"/>
      <c r="W280" s="36"/>
      <c r="X280" s="36"/>
      <c r="Y280" s="38" t="str">
        <f t="shared" si="22"/>
        <v/>
      </c>
      <c r="Z280" s="36"/>
      <c r="AA280" s="36"/>
      <c r="AB280" s="36"/>
      <c r="AC280" s="36"/>
      <c r="AD280" s="36"/>
      <c r="AE280" s="36"/>
      <c r="AF280" s="58" t="str">
        <f t="shared" si="23"/>
        <v/>
      </c>
      <c r="AG280" s="42">
        <f t="shared" si="24"/>
        <v>1</v>
      </c>
      <c r="AH280" s="42" t="s">
        <v>330</v>
      </c>
      <c r="AI280" s="42" t="s">
        <v>477</v>
      </c>
    </row>
    <row r="281" spans="1:35" ht="90.6" customHeight="1" x14ac:dyDescent="0.3">
      <c r="A281" s="59" t="s">
        <v>207</v>
      </c>
      <c r="B281" s="59" t="s">
        <v>204</v>
      </c>
      <c r="C281" s="60" t="str">
        <f>'[19]BD Plan'!$B$3</f>
        <v>Santander</v>
      </c>
      <c r="D281" s="60" t="s">
        <v>208</v>
      </c>
      <c r="E281" s="60" t="s">
        <v>209</v>
      </c>
      <c r="F281" s="60">
        <v>3</v>
      </c>
      <c r="G281" s="60">
        <v>3</v>
      </c>
      <c r="H281" s="60" t="s">
        <v>809</v>
      </c>
      <c r="I281" s="60" t="s">
        <v>6</v>
      </c>
      <c r="J281" s="60" t="s">
        <v>1429</v>
      </c>
      <c r="K281" s="61">
        <f t="shared" si="20"/>
        <v>1</v>
      </c>
      <c r="L281" s="60" t="s">
        <v>210</v>
      </c>
      <c r="M281" s="60">
        <v>3</v>
      </c>
      <c r="N281" s="60">
        <v>3</v>
      </c>
      <c r="O281" s="60" t="s">
        <v>810</v>
      </c>
      <c r="P281" s="60" t="s">
        <v>6</v>
      </c>
      <c r="Q281" s="60" t="s">
        <v>1430</v>
      </c>
      <c r="R281" s="61">
        <f t="shared" si="21"/>
        <v>1</v>
      </c>
      <c r="S281" s="60"/>
      <c r="T281" s="60"/>
      <c r="U281" s="60"/>
      <c r="V281" s="60"/>
      <c r="W281" s="60"/>
      <c r="X281" s="60"/>
      <c r="Y281" s="61" t="str">
        <f t="shared" si="22"/>
        <v/>
      </c>
      <c r="Z281" s="60"/>
      <c r="AA281" s="60"/>
      <c r="AB281" s="60"/>
      <c r="AC281" s="60"/>
      <c r="AD281" s="60"/>
      <c r="AE281" s="60"/>
      <c r="AF281" s="58" t="str">
        <f t="shared" si="23"/>
        <v/>
      </c>
      <c r="AG281" s="42">
        <f t="shared" si="24"/>
        <v>2</v>
      </c>
      <c r="AH281" s="42" t="s">
        <v>207</v>
      </c>
      <c r="AI281" s="42" t="s">
        <v>205</v>
      </c>
    </row>
    <row r="282" spans="1:35" ht="90.6" customHeight="1" x14ac:dyDescent="0.3">
      <c r="A282" s="37" t="s">
        <v>213</v>
      </c>
      <c r="B282" s="37" t="s">
        <v>204</v>
      </c>
      <c r="C282" s="36" t="str">
        <f>'[19]BD Plan'!$B$3</f>
        <v>Santander</v>
      </c>
      <c r="D282" s="36" t="s">
        <v>214</v>
      </c>
      <c r="E282" s="36" t="s">
        <v>215</v>
      </c>
      <c r="F282" s="36">
        <v>3</v>
      </c>
      <c r="G282" s="36">
        <v>3</v>
      </c>
      <c r="H282" s="36" t="s">
        <v>811</v>
      </c>
      <c r="I282" s="36" t="s">
        <v>6</v>
      </c>
      <c r="J282" s="36" t="s">
        <v>1431</v>
      </c>
      <c r="K282" s="38">
        <f t="shared" si="20"/>
        <v>1</v>
      </c>
      <c r="L282" s="36"/>
      <c r="M282" s="36"/>
      <c r="N282" s="36"/>
      <c r="O282" s="36"/>
      <c r="P282" s="36"/>
      <c r="Q282" s="36"/>
      <c r="R282" s="38" t="str">
        <f t="shared" si="21"/>
        <v/>
      </c>
      <c r="S282" s="36"/>
      <c r="T282" s="36"/>
      <c r="U282" s="36"/>
      <c r="V282" s="36"/>
      <c r="W282" s="36"/>
      <c r="X282" s="36"/>
      <c r="Y282" s="38" t="str">
        <f t="shared" si="22"/>
        <v/>
      </c>
      <c r="Z282" s="36"/>
      <c r="AA282" s="36"/>
      <c r="AB282" s="36"/>
      <c r="AC282" s="36"/>
      <c r="AD282" s="36"/>
      <c r="AE282" s="36"/>
      <c r="AF282" s="58" t="str">
        <f t="shared" si="23"/>
        <v/>
      </c>
      <c r="AG282" s="42">
        <f t="shared" si="24"/>
        <v>1</v>
      </c>
      <c r="AH282" s="42" t="s">
        <v>481</v>
      </c>
      <c r="AI282" s="42" t="s">
        <v>206</v>
      </c>
    </row>
    <row r="283" spans="1:35" ht="90.6" customHeight="1" x14ac:dyDescent="0.3">
      <c r="A283" s="59" t="s">
        <v>148</v>
      </c>
      <c r="B283" s="59" t="s">
        <v>145</v>
      </c>
      <c r="C283" s="60" t="str">
        <f>'[19]BD Plan'!$B$3</f>
        <v>Santander</v>
      </c>
      <c r="D283" s="60" t="s">
        <v>149</v>
      </c>
      <c r="E283" s="60" t="s">
        <v>150</v>
      </c>
      <c r="F283" s="60">
        <v>55</v>
      </c>
      <c r="G283" s="60">
        <v>55</v>
      </c>
      <c r="H283" s="60" t="s">
        <v>812</v>
      </c>
      <c r="I283" s="60" t="s">
        <v>6</v>
      </c>
      <c r="J283" s="60" t="s">
        <v>1432</v>
      </c>
      <c r="K283" s="61">
        <f t="shared" si="20"/>
        <v>1</v>
      </c>
      <c r="L283" s="60"/>
      <c r="M283" s="60"/>
      <c r="N283" s="60"/>
      <c r="O283" s="60"/>
      <c r="P283" s="60"/>
      <c r="Q283" s="60"/>
      <c r="R283" s="61" t="str">
        <f t="shared" si="21"/>
        <v/>
      </c>
      <c r="S283" s="60"/>
      <c r="T283" s="60"/>
      <c r="U283" s="60"/>
      <c r="V283" s="60"/>
      <c r="W283" s="60"/>
      <c r="X283" s="60"/>
      <c r="Y283" s="61" t="str">
        <f t="shared" si="22"/>
        <v/>
      </c>
      <c r="Z283" s="60"/>
      <c r="AA283" s="60"/>
      <c r="AB283" s="60"/>
      <c r="AC283" s="60"/>
      <c r="AD283" s="60"/>
      <c r="AE283" s="60"/>
      <c r="AF283" s="58" t="str">
        <f t="shared" si="23"/>
        <v/>
      </c>
      <c r="AG283" s="42">
        <f t="shared" si="24"/>
        <v>1</v>
      </c>
      <c r="AH283" s="42" t="s">
        <v>399</v>
      </c>
      <c r="AI283" s="42" t="s">
        <v>483</v>
      </c>
    </row>
    <row r="284" spans="1:35" ht="90.6" customHeight="1" x14ac:dyDescent="0.3">
      <c r="A284" s="37" t="s">
        <v>153</v>
      </c>
      <c r="B284" s="37" t="s">
        <v>145</v>
      </c>
      <c r="C284" s="36" t="str">
        <f>'[19]BD Plan'!$B$3</f>
        <v>Santander</v>
      </c>
      <c r="D284" s="36" t="s">
        <v>154</v>
      </c>
      <c r="E284" s="36"/>
      <c r="F284" s="36"/>
      <c r="G284" s="36"/>
      <c r="H284" s="36"/>
      <c r="I284" s="36"/>
      <c r="J284" s="36"/>
      <c r="K284" s="38" t="str">
        <f t="shared" si="20"/>
        <v/>
      </c>
      <c r="L284" s="36" t="s">
        <v>155</v>
      </c>
      <c r="M284" s="36">
        <v>1</v>
      </c>
      <c r="N284" s="36">
        <v>1</v>
      </c>
      <c r="O284" s="36" t="s">
        <v>813</v>
      </c>
      <c r="P284" s="36" t="s">
        <v>6</v>
      </c>
      <c r="Q284" s="36" t="s">
        <v>1433</v>
      </c>
      <c r="R284" s="38">
        <f t="shared" si="21"/>
        <v>1</v>
      </c>
      <c r="S284" s="36"/>
      <c r="T284" s="36"/>
      <c r="U284" s="36"/>
      <c r="V284" s="36"/>
      <c r="W284" s="36"/>
      <c r="X284" s="36"/>
      <c r="Y284" s="38" t="str">
        <f t="shared" si="22"/>
        <v/>
      </c>
      <c r="Z284" s="36"/>
      <c r="AA284" s="36"/>
      <c r="AB284" s="36"/>
      <c r="AC284" s="36"/>
      <c r="AD284" s="36"/>
      <c r="AE284" s="36"/>
      <c r="AF284" s="58" t="str">
        <f t="shared" si="23"/>
        <v/>
      </c>
      <c r="AG284" s="42">
        <f t="shared" si="24"/>
        <v>1</v>
      </c>
      <c r="AH284" s="42" t="s">
        <v>404</v>
      </c>
      <c r="AI284" s="42" t="s">
        <v>483</v>
      </c>
    </row>
    <row r="285" spans="1:35" ht="90.6" customHeight="1" x14ac:dyDescent="0.3">
      <c r="A285" s="59" t="s">
        <v>218</v>
      </c>
      <c r="B285" s="59" t="s">
        <v>216</v>
      </c>
      <c r="C285" s="60" t="str">
        <f>'[19]BD Plan'!$B$3</f>
        <v>Santander</v>
      </c>
      <c r="D285" s="60" t="s">
        <v>219</v>
      </c>
      <c r="E285" s="60" t="s">
        <v>220</v>
      </c>
      <c r="F285" s="60">
        <v>24</v>
      </c>
      <c r="G285" s="60">
        <v>24</v>
      </c>
      <c r="H285" s="60" t="s">
        <v>814</v>
      </c>
      <c r="I285" s="60" t="s">
        <v>6</v>
      </c>
      <c r="J285" s="60" t="s">
        <v>1434</v>
      </c>
      <c r="K285" s="61">
        <f t="shared" si="20"/>
        <v>1</v>
      </c>
      <c r="L285" s="60" t="s">
        <v>221</v>
      </c>
      <c r="M285" s="60">
        <v>3</v>
      </c>
      <c r="N285" s="60">
        <v>3</v>
      </c>
      <c r="O285" s="60" t="s">
        <v>815</v>
      </c>
      <c r="P285" s="60" t="s">
        <v>6</v>
      </c>
      <c r="Q285" s="60" t="s">
        <v>1435</v>
      </c>
      <c r="R285" s="61">
        <f t="shared" si="21"/>
        <v>1</v>
      </c>
      <c r="S285" s="60" t="s">
        <v>222</v>
      </c>
      <c r="T285" s="60">
        <v>5</v>
      </c>
      <c r="U285" s="60">
        <v>5</v>
      </c>
      <c r="V285" s="60" t="s">
        <v>816</v>
      </c>
      <c r="W285" s="60" t="s">
        <v>6</v>
      </c>
      <c r="X285" s="60" t="s">
        <v>1436</v>
      </c>
      <c r="Y285" s="61">
        <f t="shared" si="22"/>
        <v>1</v>
      </c>
      <c r="Z285" s="60"/>
      <c r="AA285" s="60"/>
      <c r="AB285" s="60"/>
      <c r="AC285" s="60"/>
      <c r="AD285" s="60"/>
      <c r="AE285" s="60"/>
      <c r="AF285" s="58" t="str">
        <f t="shared" si="23"/>
        <v/>
      </c>
      <c r="AG285" s="42">
        <f t="shared" si="24"/>
        <v>3</v>
      </c>
      <c r="AH285" s="42" t="s">
        <v>436</v>
      </c>
      <c r="AI285" s="42" t="s">
        <v>217</v>
      </c>
    </row>
    <row r="286" spans="1:35" ht="90.6" customHeight="1" x14ac:dyDescent="0.3">
      <c r="A286" s="37" t="s">
        <v>223</v>
      </c>
      <c r="B286" s="37" t="s">
        <v>216</v>
      </c>
      <c r="C286" s="36" t="str">
        <f>'[19]BD Plan'!$B$3</f>
        <v>Santander</v>
      </c>
      <c r="D286" s="36" t="s">
        <v>224</v>
      </c>
      <c r="E286" s="36" t="s">
        <v>220</v>
      </c>
      <c r="F286" s="36">
        <v>24</v>
      </c>
      <c r="G286" s="36">
        <v>24</v>
      </c>
      <c r="H286" s="36" t="s">
        <v>817</v>
      </c>
      <c r="I286" s="36" t="s">
        <v>6</v>
      </c>
      <c r="J286" s="36" t="s">
        <v>1434</v>
      </c>
      <c r="K286" s="38">
        <f t="shared" si="20"/>
        <v>1</v>
      </c>
      <c r="L286" s="36"/>
      <c r="M286" s="36"/>
      <c r="N286" s="36"/>
      <c r="O286" s="36"/>
      <c r="P286" s="36"/>
      <c r="Q286" s="36"/>
      <c r="R286" s="38" t="str">
        <f t="shared" si="21"/>
        <v/>
      </c>
      <c r="S286" s="36" t="s">
        <v>222</v>
      </c>
      <c r="T286" s="36">
        <v>5</v>
      </c>
      <c r="U286" s="36">
        <v>5</v>
      </c>
      <c r="V286" s="36" t="s">
        <v>818</v>
      </c>
      <c r="W286" s="36" t="s">
        <v>6</v>
      </c>
      <c r="X286" s="36" t="s">
        <v>1436</v>
      </c>
      <c r="Y286" s="38">
        <f t="shared" si="22"/>
        <v>1</v>
      </c>
      <c r="Z286" s="36"/>
      <c r="AA286" s="36"/>
      <c r="AB286" s="36"/>
      <c r="AC286" s="36"/>
      <c r="AD286" s="36"/>
      <c r="AE286" s="36"/>
      <c r="AF286" s="58" t="str">
        <f t="shared" si="23"/>
        <v/>
      </c>
      <c r="AG286" s="42">
        <f t="shared" si="24"/>
        <v>2</v>
      </c>
      <c r="AH286" s="42" t="s">
        <v>441</v>
      </c>
      <c r="AI286" s="42" t="s">
        <v>217</v>
      </c>
    </row>
    <row r="287" spans="1:35" ht="90.6" customHeight="1" x14ac:dyDescent="0.3">
      <c r="A287" s="59" t="s">
        <v>26</v>
      </c>
      <c r="B287" s="59" t="s">
        <v>4</v>
      </c>
      <c r="C287" s="60" t="str">
        <f>'[20]BD Plan'!$B$3</f>
        <v>Sucre</v>
      </c>
      <c r="D287" s="60" t="s">
        <v>27</v>
      </c>
      <c r="E287" s="60"/>
      <c r="F287" s="60"/>
      <c r="G287" s="60"/>
      <c r="H287" s="60"/>
      <c r="I287" s="60"/>
      <c r="J287" s="60"/>
      <c r="K287" s="61" t="str">
        <f t="shared" si="20"/>
        <v/>
      </c>
      <c r="L287" s="60"/>
      <c r="M287" s="60"/>
      <c r="N287" s="60"/>
      <c r="O287" s="60"/>
      <c r="P287" s="60"/>
      <c r="Q287" s="60"/>
      <c r="R287" s="61" t="str">
        <f t="shared" si="21"/>
        <v/>
      </c>
      <c r="S287" s="60" t="s">
        <v>28</v>
      </c>
      <c r="T287" s="60">
        <v>1</v>
      </c>
      <c r="U287" s="60">
        <v>1</v>
      </c>
      <c r="V287" s="60" t="s">
        <v>819</v>
      </c>
      <c r="W287" s="60" t="s">
        <v>6</v>
      </c>
      <c r="X287" s="60" t="s">
        <v>1437</v>
      </c>
      <c r="Y287" s="61">
        <f t="shared" si="22"/>
        <v>1</v>
      </c>
      <c r="Z287" s="60"/>
      <c r="AA287" s="60"/>
      <c r="AB287" s="60"/>
      <c r="AC287" s="60"/>
      <c r="AD287" s="60"/>
      <c r="AE287" s="60"/>
      <c r="AF287" s="58" t="str">
        <f t="shared" si="23"/>
        <v/>
      </c>
      <c r="AG287" s="42">
        <f t="shared" si="24"/>
        <v>1</v>
      </c>
      <c r="AH287" s="42" t="s">
        <v>321</v>
      </c>
      <c r="AI287" s="42" t="s">
        <v>9</v>
      </c>
    </row>
    <row r="288" spans="1:35" ht="90.6" customHeight="1" x14ac:dyDescent="0.3">
      <c r="A288" s="37" t="s">
        <v>44</v>
      </c>
      <c r="B288" s="37" t="s">
        <v>40</v>
      </c>
      <c r="C288" s="36" t="str">
        <f>'[20]BD Plan'!$B$3</f>
        <v>Sucre</v>
      </c>
      <c r="D288" s="36" t="s">
        <v>45</v>
      </c>
      <c r="E288" s="36" t="s">
        <v>251</v>
      </c>
      <c r="F288" s="36">
        <v>3</v>
      </c>
      <c r="G288" s="36">
        <v>3</v>
      </c>
      <c r="H288" s="36" t="s">
        <v>820</v>
      </c>
      <c r="I288" s="36" t="s">
        <v>6</v>
      </c>
      <c r="J288" s="36" t="s">
        <v>1438</v>
      </c>
      <c r="K288" s="38">
        <f t="shared" si="20"/>
        <v>1</v>
      </c>
      <c r="L288" s="36"/>
      <c r="M288" s="36"/>
      <c r="N288" s="36"/>
      <c r="O288" s="36"/>
      <c r="P288" s="36"/>
      <c r="Q288" s="36"/>
      <c r="R288" s="38" t="str">
        <f t="shared" si="21"/>
        <v/>
      </c>
      <c r="S288" s="36"/>
      <c r="T288" s="36"/>
      <c r="U288" s="36"/>
      <c r="V288" s="36"/>
      <c r="W288" s="36"/>
      <c r="X288" s="36"/>
      <c r="Y288" s="38" t="str">
        <f t="shared" si="22"/>
        <v/>
      </c>
      <c r="Z288" s="36"/>
      <c r="AA288" s="36"/>
      <c r="AB288" s="36"/>
      <c r="AC288" s="36"/>
      <c r="AD288" s="36"/>
      <c r="AE288" s="36"/>
      <c r="AF288" s="58" t="str">
        <f t="shared" si="23"/>
        <v/>
      </c>
      <c r="AG288" s="42">
        <f t="shared" si="24"/>
        <v>1</v>
      </c>
      <c r="AH288" s="42" t="s">
        <v>334</v>
      </c>
      <c r="AI288" s="42" t="s">
        <v>466</v>
      </c>
    </row>
    <row r="289" spans="1:35" ht="90.6" customHeight="1" x14ac:dyDescent="0.3">
      <c r="A289" s="59" t="s">
        <v>47</v>
      </c>
      <c r="B289" s="59" t="s">
        <v>40</v>
      </c>
      <c r="C289" s="60" t="str">
        <f>'[20]BD Plan'!$B$3</f>
        <v>Sucre</v>
      </c>
      <c r="D289" s="60" t="s">
        <v>48</v>
      </c>
      <c r="E289" s="60" t="s">
        <v>252</v>
      </c>
      <c r="F289" s="60">
        <v>0</v>
      </c>
      <c r="G289" s="60">
        <v>0</v>
      </c>
      <c r="H289" s="60" t="s">
        <v>821</v>
      </c>
      <c r="I289" s="60" t="s">
        <v>8</v>
      </c>
      <c r="J289" s="60" t="s">
        <v>1392</v>
      </c>
      <c r="K289" s="61" t="str">
        <f t="shared" si="20"/>
        <v/>
      </c>
      <c r="L289" s="60"/>
      <c r="M289" s="60"/>
      <c r="N289" s="60"/>
      <c r="O289" s="60"/>
      <c r="P289" s="60"/>
      <c r="Q289" s="60"/>
      <c r="R289" s="61" t="str">
        <f t="shared" si="21"/>
        <v/>
      </c>
      <c r="S289" s="60"/>
      <c r="T289" s="60"/>
      <c r="U289" s="60"/>
      <c r="V289" s="60"/>
      <c r="W289" s="60"/>
      <c r="X289" s="60"/>
      <c r="Y289" s="61" t="str">
        <f t="shared" si="22"/>
        <v/>
      </c>
      <c r="Z289" s="60"/>
      <c r="AA289" s="60"/>
      <c r="AB289" s="60"/>
      <c r="AC289" s="60"/>
      <c r="AD289" s="60"/>
      <c r="AE289" s="60"/>
      <c r="AF289" s="58" t="str">
        <f t="shared" si="23"/>
        <v/>
      </c>
      <c r="AG289" s="42">
        <f t="shared" si="24"/>
        <v>1</v>
      </c>
      <c r="AH289" s="42" t="s">
        <v>337</v>
      </c>
      <c r="AI289" s="42" t="s">
        <v>468</v>
      </c>
    </row>
    <row r="290" spans="1:35" ht="90.6" customHeight="1" x14ac:dyDescent="0.3">
      <c r="A290" s="37" t="s">
        <v>50</v>
      </c>
      <c r="B290" s="37" t="s">
        <v>40</v>
      </c>
      <c r="C290" s="36" t="str">
        <f>'[20]BD Plan'!$B$3</f>
        <v>Sucre</v>
      </c>
      <c r="D290" s="36" t="s">
        <v>51</v>
      </c>
      <c r="E290" s="36" t="s">
        <v>253</v>
      </c>
      <c r="F290" s="36">
        <v>12</v>
      </c>
      <c r="G290" s="36">
        <v>17</v>
      </c>
      <c r="H290" s="36" t="s">
        <v>822</v>
      </c>
      <c r="I290" s="36" t="s">
        <v>6</v>
      </c>
      <c r="J290" s="36" t="s">
        <v>1439</v>
      </c>
      <c r="K290" s="38">
        <f t="shared" si="20"/>
        <v>1</v>
      </c>
      <c r="L290" s="36"/>
      <c r="M290" s="36"/>
      <c r="N290" s="36"/>
      <c r="O290" s="36"/>
      <c r="P290" s="36"/>
      <c r="Q290" s="36"/>
      <c r="R290" s="38" t="str">
        <f t="shared" si="21"/>
        <v/>
      </c>
      <c r="S290" s="36"/>
      <c r="T290" s="36"/>
      <c r="U290" s="36"/>
      <c r="V290" s="36"/>
      <c r="W290" s="36"/>
      <c r="X290" s="36"/>
      <c r="Y290" s="38" t="str">
        <f t="shared" si="22"/>
        <v/>
      </c>
      <c r="Z290" s="36"/>
      <c r="AA290" s="36"/>
      <c r="AB290" s="36"/>
      <c r="AC290" s="36"/>
      <c r="AD290" s="36"/>
      <c r="AE290" s="36"/>
      <c r="AF290" s="58" t="str">
        <f t="shared" si="23"/>
        <v/>
      </c>
      <c r="AG290" s="42">
        <f t="shared" si="24"/>
        <v>1</v>
      </c>
      <c r="AH290" s="42" t="s">
        <v>339</v>
      </c>
      <c r="AI290" s="42" t="s">
        <v>41</v>
      </c>
    </row>
    <row r="291" spans="1:35" ht="90.6" customHeight="1" x14ac:dyDescent="0.3">
      <c r="A291" s="59" t="s">
        <v>53</v>
      </c>
      <c r="B291" s="59" t="s">
        <v>40</v>
      </c>
      <c r="C291" s="60" t="str">
        <f>'[20]BD Plan'!$B$3</f>
        <v>Sucre</v>
      </c>
      <c r="D291" s="60" t="s">
        <v>54</v>
      </c>
      <c r="E291" s="60" t="s">
        <v>254</v>
      </c>
      <c r="F291" s="60">
        <v>12</v>
      </c>
      <c r="G291" s="60">
        <v>12</v>
      </c>
      <c r="H291" s="60" t="s">
        <v>823</v>
      </c>
      <c r="I291" s="60" t="s">
        <v>6</v>
      </c>
      <c r="J291" s="60" t="s">
        <v>1440</v>
      </c>
      <c r="K291" s="61">
        <f t="shared" si="20"/>
        <v>1</v>
      </c>
      <c r="L291" s="60"/>
      <c r="M291" s="60"/>
      <c r="N291" s="60"/>
      <c r="O291" s="60"/>
      <c r="P291" s="60"/>
      <c r="Q291" s="60"/>
      <c r="R291" s="61" t="str">
        <f t="shared" si="21"/>
        <v/>
      </c>
      <c r="S291" s="60"/>
      <c r="T291" s="60"/>
      <c r="U291" s="60"/>
      <c r="V291" s="60"/>
      <c r="W291" s="60"/>
      <c r="X291" s="60"/>
      <c r="Y291" s="61" t="str">
        <f t="shared" si="22"/>
        <v/>
      </c>
      <c r="Z291" s="60"/>
      <c r="AA291" s="60"/>
      <c r="AB291" s="60"/>
      <c r="AC291" s="60"/>
      <c r="AD291" s="60"/>
      <c r="AE291" s="60"/>
      <c r="AF291" s="58" t="str">
        <f t="shared" si="23"/>
        <v/>
      </c>
      <c r="AG291" s="42">
        <f t="shared" si="24"/>
        <v>1</v>
      </c>
      <c r="AH291" s="42" t="s">
        <v>340</v>
      </c>
      <c r="AI291" s="42" t="s">
        <v>466</v>
      </c>
    </row>
    <row r="292" spans="1:35" ht="90.6" customHeight="1" x14ac:dyDescent="0.3">
      <c r="A292" s="37" t="s">
        <v>63</v>
      </c>
      <c r="B292" s="37" t="s">
        <v>62</v>
      </c>
      <c r="C292" s="36" t="str">
        <f>'[20]BD Plan'!$B$3</f>
        <v>Sucre</v>
      </c>
      <c r="D292" s="36" t="s">
        <v>64</v>
      </c>
      <c r="E292" s="36" t="s">
        <v>65</v>
      </c>
      <c r="F292" s="36">
        <v>61</v>
      </c>
      <c r="G292" s="36">
        <v>61</v>
      </c>
      <c r="H292" s="36" t="s">
        <v>824</v>
      </c>
      <c r="I292" s="36" t="s">
        <v>6</v>
      </c>
      <c r="J292" s="36" t="s">
        <v>1441</v>
      </c>
      <c r="K292" s="38">
        <f t="shared" si="20"/>
        <v>1</v>
      </c>
      <c r="L292" s="36"/>
      <c r="M292" s="36"/>
      <c r="N292" s="36"/>
      <c r="O292" s="36"/>
      <c r="P292" s="36"/>
      <c r="Q292" s="36"/>
      <c r="R292" s="38" t="str">
        <f t="shared" si="21"/>
        <v/>
      </c>
      <c r="S292" s="36"/>
      <c r="T292" s="36"/>
      <c r="U292" s="36"/>
      <c r="V292" s="36"/>
      <c r="W292" s="36"/>
      <c r="X292" s="36"/>
      <c r="Y292" s="38" t="str">
        <f t="shared" si="22"/>
        <v/>
      </c>
      <c r="Z292" s="36"/>
      <c r="AA292" s="36"/>
      <c r="AB292" s="36"/>
      <c r="AC292" s="36"/>
      <c r="AD292" s="36"/>
      <c r="AE292" s="36"/>
      <c r="AF292" s="58" t="str">
        <f t="shared" si="23"/>
        <v/>
      </c>
      <c r="AG292" s="42">
        <f t="shared" si="24"/>
        <v>1</v>
      </c>
      <c r="AH292" s="42" t="s">
        <v>63</v>
      </c>
      <c r="AI292" s="42" t="s">
        <v>472</v>
      </c>
    </row>
    <row r="293" spans="1:35" ht="90.6" customHeight="1" x14ac:dyDescent="0.3">
      <c r="A293" s="59" t="s">
        <v>66</v>
      </c>
      <c r="B293" s="59" t="s">
        <v>62</v>
      </c>
      <c r="C293" s="60" t="str">
        <f>'[20]BD Plan'!$B$3</f>
        <v>Sucre</v>
      </c>
      <c r="D293" s="60" t="s">
        <v>67</v>
      </c>
      <c r="E293" s="60" t="s">
        <v>68</v>
      </c>
      <c r="F293" s="60">
        <v>0</v>
      </c>
      <c r="G293" s="60">
        <v>0</v>
      </c>
      <c r="H293" s="60" t="s">
        <v>825</v>
      </c>
      <c r="I293" s="60" t="s">
        <v>8</v>
      </c>
      <c r="J293" s="60" t="s">
        <v>1442</v>
      </c>
      <c r="K293" s="61" t="str">
        <f t="shared" si="20"/>
        <v/>
      </c>
      <c r="L293" s="60"/>
      <c r="M293" s="60"/>
      <c r="N293" s="60"/>
      <c r="O293" s="60"/>
      <c r="P293" s="60"/>
      <c r="Q293" s="60"/>
      <c r="R293" s="61" t="str">
        <f t="shared" si="21"/>
        <v/>
      </c>
      <c r="S293" s="60"/>
      <c r="T293" s="60"/>
      <c r="U293" s="60"/>
      <c r="V293" s="60"/>
      <c r="W293" s="60"/>
      <c r="X293" s="60"/>
      <c r="Y293" s="61" t="str">
        <f t="shared" si="22"/>
        <v/>
      </c>
      <c r="Z293" s="60"/>
      <c r="AA293" s="60"/>
      <c r="AB293" s="60"/>
      <c r="AC293" s="60"/>
      <c r="AD293" s="60"/>
      <c r="AE293" s="60"/>
      <c r="AF293" s="58" t="str">
        <f t="shared" si="23"/>
        <v/>
      </c>
      <c r="AG293" s="42">
        <f t="shared" si="24"/>
        <v>1</v>
      </c>
      <c r="AH293" s="42" t="s">
        <v>66</v>
      </c>
      <c r="AI293" s="42" t="s">
        <v>472</v>
      </c>
    </row>
    <row r="294" spans="1:35" ht="90.6" customHeight="1" x14ac:dyDescent="0.3">
      <c r="A294" s="37" t="s">
        <v>32</v>
      </c>
      <c r="B294" s="37" t="s">
        <v>29</v>
      </c>
      <c r="C294" s="36" t="str">
        <f>'[20]BD Plan'!$B$3</f>
        <v>Sucre</v>
      </c>
      <c r="D294" s="36" t="s">
        <v>33</v>
      </c>
      <c r="E294" s="36"/>
      <c r="F294" s="36"/>
      <c r="G294" s="36"/>
      <c r="H294" s="36"/>
      <c r="I294" s="36"/>
      <c r="J294" s="36"/>
      <c r="K294" s="38" t="str">
        <f t="shared" si="20"/>
        <v/>
      </c>
      <c r="L294" s="36" t="s">
        <v>34</v>
      </c>
      <c r="M294" s="36">
        <v>3</v>
      </c>
      <c r="N294" s="36">
        <v>3</v>
      </c>
      <c r="O294" s="36" t="s">
        <v>826</v>
      </c>
      <c r="P294" s="36" t="s">
        <v>6</v>
      </c>
      <c r="Q294" s="36" t="s">
        <v>1443</v>
      </c>
      <c r="R294" s="38">
        <f t="shared" si="21"/>
        <v>1</v>
      </c>
      <c r="S294" s="36"/>
      <c r="T294" s="36"/>
      <c r="U294" s="36"/>
      <c r="V294" s="36"/>
      <c r="W294" s="36"/>
      <c r="X294" s="36"/>
      <c r="Y294" s="38" t="str">
        <f t="shared" si="22"/>
        <v/>
      </c>
      <c r="Z294" s="36"/>
      <c r="AA294" s="36"/>
      <c r="AB294" s="36"/>
      <c r="AC294" s="36"/>
      <c r="AD294" s="36"/>
      <c r="AE294" s="36"/>
      <c r="AF294" s="58" t="str">
        <f t="shared" si="23"/>
        <v/>
      </c>
      <c r="AG294" s="42">
        <f t="shared" si="24"/>
        <v>1</v>
      </c>
      <c r="AH294" s="42" t="s">
        <v>326</v>
      </c>
      <c r="AI294" s="42" t="s">
        <v>475</v>
      </c>
    </row>
    <row r="295" spans="1:35" ht="90.6" customHeight="1" x14ac:dyDescent="0.3">
      <c r="A295" s="59" t="s">
        <v>35</v>
      </c>
      <c r="B295" s="59" t="s">
        <v>29</v>
      </c>
      <c r="C295" s="60" t="str">
        <f>'[20]BD Plan'!$B$3</f>
        <v>Sucre</v>
      </c>
      <c r="D295" s="60" t="s">
        <v>36</v>
      </c>
      <c r="E295" s="60"/>
      <c r="F295" s="60"/>
      <c r="G295" s="60"/>
      <c r="H295" s="60"/>
      <c r="I295" s="60"/>
      <c r="J295" s="60"/>
      <c r="K295" s="61" t="str">
        <f t="shared" si="20"/>
        <v/>
      </c>
      <c r="L295" s="60" t="s">
        <v>37</v>
      </c>
      <c r="M295" s="60">
        <v>1</v>
      </c>
      <c r="N295" s="60">
        <v>1</v>
      </c>
      <c r="O295" s="60" t="s">
        <v>827</v>
      </c>
      <c r="P295" s="60" t="s">
        <v>6</v>
      </c>
      <c r="Q295" s="60" t="s">
        <v>1444</v>
      </c>
      <c r="R295" s="61">
        <f t="shared" si="21"/>
        <v>1</v>
      </c>
      <c r="S295" s="60"/>
      <c r="T295" s="60"/>
      <c r="U295" s="60"/>
      <c r="V295" s="60"/>
      <c r="W295" s="60"/>
      <c r="X295" s="60"/>
      <c r="Y295" s="61" t="str">
        <f t="shared" si="22"/>
        <v/>
      </c>
      <c r="Z295" s="60"/>
      <c r="AA295" s="60"/>
      <c r="AB295" s="60"/>
      <c r="AC295" s="60"/>
      <c r="AD295" s="60"/>
      <c r="AE295" s="60"/>
      <c r="AF295" s="58" t="str">
        <f t="shared" si="23"/>
        <v/>
      </c>
      <c r="AG295" s="42">
        <f t="shared" si="24"/>
        <v>1</v>
      </c>
      <c r="AH295" s="42" t="s">
        <v>330</v>
      </c>
      <c r="AI295" s="42" t="s">
        <v>477</v>
      </c>
    </row>
    <row r="296" spans="1:35" ht="90.6" customHeight="1" x14ac:dyDescent="0.3">
      <c r="A296" s="37" t="s">
        <v>207</v>
      </c>
      <c r="B296" s="37" t="s">
        <v>204</v>
      </c>
      <c r="C296" s="36" t="str">
        <f>'[20]BD Plan'!$B$3</f>
        <v>Sucre</v>
      </c>
      <c r="D296" s="36" t="s">
        <v>208</v>
      </c>
      <c r="E296" s="36" t="s">
        <v>209</v>
      </c>
      <c r="F296" s="36">
        <v>48</v>
      </c>
      <c r="G296" s="36">
        <v>48</v>
      </c>
      <c r="H296" s="36" t="s">
        <v>828</v>
      </c>
      <c r="I296" s="36" t="s">
        <v>6</v>
      </c>
      <c r="J296" s="36" t="s">
        <v>1445</v>
      </c>
      <c r="K296" s="38">
        <f t="shared" si="20"/>
        <v>1</v>
      </c>
      <c r="L296" s="36" t="s">
        <v>210</v>
      </c>
      <c r="M296" s="36">
        <v>3</v>
      </c>
      <c r="N296" s="36">
        <v>3</v>
      </c>
      <c r="O296" s="36" t="s">
        <v>829</v>
      </c>
      <c r="P296" s="36" t="s">
        <v>6</v>
      </c>
      <c r="Q296" s="36" t="s">
        <v>1446</v>
      </c>
      <c r="R296" s="38">
        <f t="shared" si="21"/>
        <v>1</v>
      </c>
      <c r="S296" s="36"/>
      <c r="T296" s="36"/>
      <c r="U296" s="36"/>
      <c r="V296" s="36"/>
      <c r="W296" s="36"/>
      <c r="X296" s="36"/>
      <c r="Y296" s="38" t="str">
        <f t="shared" si="22"/>
        <v/>
      </c>
      <c r="Z296" s="36"/>
      <c r="AA296" s="36"/>
      <c r="AB296" s="36"/>
      <c r="AC296" s="36"/>
      <c r="AD296" s="36"/>
      <c r="AE296" s="36"/>
      <c r="AF296" s="58" t="str">
        <f t="shared" si="23"/>
        <v/>
      </c>
      <c r="AG296" s="42">
        <f t="shared" si="24"/>
        <v>2</v>
      </c>
      <c r="AH296" s="42" t="s">
        <v>207</v>
      </c>
      <c r="AI296" s="42" t="s">
        <v>205</v>
      </c>
    </row>
    <row r="297" spans="1:35" ht="90.6" customHeight="1" x14ac:dyDescent="0.3">
      <c r="A297" s="59" t="s">
        <v>213</v>
      </c>
      <c r="B297" s="59" t="s">
        <v>204</v>
      </c>
      <c r="C297" s="60" t="str">
        <f>'[20]BD Plan'!$B$3</f>
        <v>Sucre</v>
      </c>
      <c r="D297" s="60" t="s">
        <v>214</v>
      </c>
      <c r="E297" s="60" t="s">
        <v>215</v>
      </c>
      <c r="F297" s="60">
        <v>3</v>
      </c>
      <c r="G297" s="60">
        <v>3</v>
      </c>
      <c r="H297" s="60" t="s">
        <v>830</v>
      </c>
      <c r="I297" s="60" t="s">
        <v>6</v>
      </c>
      <c r="J297" s="60" t="s">
        <v>1447</v>
      </c>
      <c r="K297" s="61">
        <f t="shared" si="20"/>
        <v>1</v>
      </c>
      <c r="L297" s="60"/>
      <c r="M297" s="60"/>
      <c r="N297" s="60"/>
      <c r="O297" s="60"/>
      <c r="P297" s="60"/>
      <c r="Q297" s="60"/>
      <c r="R297" s="61" t="str">
        <f t="shared" si="21"/>
        <v/>
      </c>
      <c r="S297" s="60"/>
      <c r="T297" s="60"/>
      <c r="U297" s="60"/>
      <c r="V297" s="60"/>
      <c r="W297" s="60"/>
      <c r="X297" s="60"/>
      <c r="Y297" s="61" t="str">
        <f t="shared" si="22"/>
        <v/>
      </c>
      <c r="Z297" s="60"/>
      <c r="AA297" s="60"/>
      <c r="AB297" s="60"/>
      <c r="AC297" s="60"/>
      <c r="AD297" s="60"/>
      <c r="AE297" s="60"/>
      <c r="AF297" s="58" t="str">
        <f t="shared" si="23"/>
        <v/>
      </c>
      <c r="AG297" s="42">
        <f t="shared" si="24"/>
        <v>1</v>
      </c>
      <c r="AH297" s="42" t="s">
        <v>481</v>
      </c>
      <c r="AI297" s="42" t="s">
        <v>206</v>
      </c>
    </row>
    <row r="298" spans="1:35" ht="90.6" customHeight="1" x14ac:dyDescent="0.3">
      <c r="A298" s="37" t="s">
        <v>148</v>
      </c>
      <c r="B298" s="37" t="s">
        <v>145</v>
      </c>
      <c r="C298" s="36" t="str">
        <f>'[20]BD Plan'!$B$3</f>
        <v>Sucre</v>
      </c>
      <c r="D298" s="36" t="s">
        <v>149</v>
      </c>
      <c r="E298" s="36" t="s">
        <v>150</v>
      </c>
      <c r="F298" s="36">
        <v>3</v>
      </c>
      <c r="G298" s="36">
        <v>3</v>
      </c>
      <c r="H298" s="36" t="s">
        <v>831</v>
      </c>
      <c r="I298" s="36" t="s">
        <v>6</v>
      </c>
      <c r="J298" s="36" t="s">
        <v>1448</v>
      </c>
      <c r="K298" s="38">
        <f t="shared" si="20"/>
        <v>1</v>
      </c>
      <c r="L298" s="36"/>
      <c r="M298" s="36"/>
      <c r="N298" s="36"/>
      <c r="O298" s="36"/>
      <c r="P298" s="36"/>
      <c r="Q298" s="36"/>
      <c r="R298" s="38" t="str">
        <f t="shared" si="21"/>
        <v/>
      </c>
      <c r="S298" s="36"/>
      <c r="T298" s="36"/>
      <c r="U298" s="36"/>
      <c r="V298" s="36"/>
      <c r="W298" s="36"/>
      <c r="X298" s="36"/>
      <c r="Y298" s="38" t="str">
        <f t="shared" si="22"/>
        <v/>
      </c>
      <c r="Z298" s="36"/>
      <c r="AA298" s="36"/>
      <c r="AB298" s="36"/>
      <c r="AC298" s="36"/>
      <c r="AD298" s="36"/>
      <c r="AE298" s="36"/>
      <c r="AF298" s="58" t="str">
        <f t="shared" si="23"/>
        <v/>
      </c>
      <c r="AG298" s="42">
        <f t="shared" si="24"/>
        <v>1</v>
      </c>
      <c r="AH298" s="42" t="s">
        <v>399</v>
      </c>
      <c r="AI298" s="42" t="s">
        <v>483</v>
      </c>
    </row>
    <row r="299" spans="1:35" ht="90.6" customHeight="1" x14ac:dyDescent="0.3">
      <c r="A299" s="59" t="s">
        <v>153</v>
      </c>
      <c r="B299" s="59" t="s">
        <v>145</v>
      </c>
      <c r="C299" s="60" t="str">
        <f>'[20]BD Plan'!$B$3</f>
        <v>Sucre</v>
      </c>
      <c r="D299" s="60" t="s">
        <v>154</v>
      </c>
      <c r="E299" s="60"/>
      <c r="F299" s="60"/>
      <c r="G299" s="60"/>
      <c r="H299" s="60"/>
      <c r="I299" s="60"/>
      <c r="J299" s="60"/>
      <c r="K299" s="61" t="str">
        <f t="shared" si="20"/>
        <v/>
      </c>
      <c r="L299" s="60" t="s">
        <v>155</v>
      </c>
      <c r="M299" s="60">
        <v>0</v>
      </c>
      <c r="N299" s="60">
        <v>0</v>
      </c>
      <c r="O299" s="60" t="s">
        <v>832</v>
      </c>
      <c r="P299" s="60" t="s">
        <v>8</v>
      </c>
      <c r="Q299" s="60" t="s">
        <v>1449</v>
      </c>
      <c r="R299" s="61" t="str">
        <f t="shared" si="21"/>
        <v/>
      </c>
      <c r="S299" s="60"/>
      <c r="T299" s="60"/>
      <c r="U299" s="60"/>
      <c r="V299" s="60"/>
      <c r="W299" s="60"/>
      <c r="X299" s="60"/>
      <c r="Y299" s="61" t="str">
        <f t="shared" si="22"/>
        <v/>
      </c>
      <c r="Z299" s="60"/>
      <c r="AA299" s="60"/>
      <c r="AB299" s="60"/>
      <c r="AC299" s="60"/>
      <c r="AD299" s="60"/>
      <c r="AE299" s="60"/>
      <c r="AF299" s="58" t="str">
        <f t="shared" si="23"/>
        <v/>
      </c>
      <c r="AG299" s="42">
        <f t="shared" si="24"/>
        <v>1</v>
      </c>
      <c r="AH299" s="42" t="s">
        <v>404</v>
      </c>
      <c r="AI299" s="42" t="s">
        <v>483</v>
      </c>
    </row>
    <row r="300" spans="1:35" ht="90.6" customHeight="1" x14ac:dyDescent="0.3">
      <c r="A300" s="37" t="s">
        <v>218</v>
      </c>
      <c r="B300" s="37" t="s">
        <v>216</v>
      </c>
      <c r="C300" s="36" t="str">
        <f>'[20]BD Plan'!$B$3</f>
        <v>Sucre</v>
      </c>
      <c r="D300" s="36" t="s">
        <v>219</v>
      </c>
      <c r="E300" s="36" t="s">
        <v>220</v>
      </c>
      <c r="F300" s="36">
        <v>24</v>
      </c>
      <c r="G300" s="36">
        <v>24</v>
      </c>
      <c r="H300" s="36" t="s">
        <v>833</v>
      </c>
      <c r="I300" s="36" t="s">
        <v>6</v>
      </c>
      <c r="J300" s="36" t="s">
        <v>1450</v>
      </c>
      <c r="K300" s="38">
        <f t="shared" si="20"/>
        <v>1</v>
      </c>
      <c r="L300" s="36" t="s">
        <v>221</v>
      </c>
      <c r="M300" s="36">
        <v>1</v>
      </c>
      <c r="N300" s="36">
        <v>1</v>
      </c>
      <c r="O300" s="36" t="s">
        <v>834</v>
      </c>
      <c r="P300" s="36" t="s">
        <v>6</v>
      </c>
      <c r="Q300" s="36" t="s">
        <v>1451</v>
      </c>
      <c r="R300" s="38">
        <f t="shared" si="21"/>
        <v>1</v>
      </c>
      <c r="S300" s="36" t="s">
        <v>222</v>
      </c>
      <c r="T300" s="36">
        <v>2</v>
      </c>
      <c r="U300" s="36">
        <v>2</v>
      </c>
      <c r="V300" s="36" t="s">
        <v>835</v>
      </c>
      <c r="W300" s="36" t="s">
        <v>6</v>
      </c>
      <c r="X300" s="36" t="s">
        <v>1452</v>
      </c>
      <c r="Y300" s="38">
        <f t="shared" si="22"/>
        <v>1</v>
      </c>
      <c r="Z300" s="36"/>
      <c r="AA300" s="36"/>
      <c r="AB300" s="36"/>
      <c r="AC300" s="36"/>
      <c r="AD300" s="36"/>
      <c r="AE300" s="36"/>
      <c r="AF300" s="58" t="str">
        <f t="shared" si="23"/>
        <v/>
      </c>
      <c r="AG300" s="42">
        <f t="shared" si="24"/>
        <v>3</v>
      </c>
      <c r="AH300" s="42" t="s">
        <v>436</v>
      </c>
      <c r="AI300" s="42" t="s">
        <v>217</v>
      </c>
    </row>
    <row r="301" spans="1:35" ht="90.6" customHeight="1" x14ac:dyDescent="0.3">
      <c r="A301" s="59" t="s">
        <v>223</v>
      </c>
      <c r="B301" s="59" t="s">
        <v>216</v>
      </c>
      <c r="C301" s="60" t="str">
        <f>'[20]BD Plan'!$B$3</f>
        <v>Sucre</v>
      </c>
      <c r="D301" s="60" t="s">
        <v>224</v>
      </c>
      <c r="E301" s="60" t="s">
        <v>220</v>
      </c>
      <c r="F301" s="60">
        <v>24</v>
      </c>
      <c r="G301" s="60">
        <v>24</v>
      </c>
      <c r="H301" s="60" t="s">
        <v>836</v>
      </c>
      <c r="I301" s="60" t="s">
        <v>6</v>
      </c>
      <c r="J301" s="60" t="s">
        <v>1450</v>
      </c>
      <c r="K301" s="61">
        <f t="shared" si="20"/>
        <v>1</v>
      </c>
      <c r="L301" s="60"/>
      <c r="M301" s="60"/>
      <c r="N301" s="60"/>
      <c r="O301" s="60"/>
      <c r="P301" s="60"/>
      <c r="Q301" s="60"/>
      <c r="R301" s="61" t="str">
        <f t="shared" si="21"/>
        <v/>
      </c>
      <c r="S301" s="60" t="s">
        <v>222</v>
      </c>
      <c r="T301" s="60">
        <v>0</v>
      </c>
      <c r="U301" s="60"/>
      <c r="V301" s="60"/>
      <c r="W301" s="60" t="s">
        <v>6</v>
      </c>
      <c r="X301" s="60" t="s">
        <v>1452</v>
      </c>
      <c r="Y301" s="61" t="str">
        <f t="shared" si="22"/>
        <v/>
      </c>
      <c r="Z301" s="60"/>
      <c r="AA301" s="60"/>
      <c r="AB301" s="60"/>
      <c r="AC301" s="60"/>
      <c r="AD301" s="60"/>
      <c r="AE301" s="60"/>
      <c r="AF301" s="58" t="str">
        <f t="shared" si="23"/>
        <v/>
      </c>
      <c r="AG301" s="42">
        <f t="shared" si="24"/>
        <v>2</v>
      </c>
      <c r="AH301" s="42" t="s">
        <v>441</v>
      </c>
      <c r="AI301" s="42" t="s">
        <v>217</v>
      </c>
    </row>
    <row r="302" spans="1:35" ht="90.6" customHeight="1" x14ac:dyDescent="0.3">
      <c r="A302" s="37" t="s">
        <v>26</v>
      </c>
      <c r="B302" s="37" t="s">
        <v>4</v>
      </c>
      <c r="C302" s="36" t="str">
        <f>'[21]BD Plan'!$B$3</f>
        <v>Tolima</v>
      </c>
      <c r="D302" s="36" t="s">
        <v>27</v>
      </c>
      <c r="E302" s="36"/>
      <c r="F302" s="36"/>
      <c r="G302" s="36"/>
      <c r="H302" s="36"/>
      <c r="I302" s="36"/>
      <c r="J302" s="36"/>
      <c r="K302" s="38" t="str">
        <f t="shared" si="20"/>
        <v/>
      </c>
      <c r="L302" s="36"/>
      <c r="M302" s="36"/>
      <c r="N302" s="36"/>
      <c r="O302" s="36"/>
      <c r="P302" s="36"/>
      <c r="Q302" s="36"/>
      <c r="R302" s="38" t="str">
        <f t="shared" si="21"/>
        <v/>
      </c>
      <c r="S302" s="36" t="s">
        <v>28</v>
      </c>
      <c r="T302" s="36">
        <v>1</v>
      </c>
      <c r="U302" s="36">
        <v>1</v>
      </c>
      <c r="V302" s="36" t="s">
        <v>837</v>
      </c>
      <c r="W302" s="36" t="s">
        <v>6</v>
      </c>
      <c r="X302" s="36" t="s">
        <v>1453</v>
      </c>
      <c r="Y302" s="38">
        <f t="shared" si="22"/>
        <v>1</v>
      </c>
      <c r="Z302" s="36"/>
      <c r="AA302" s="36"/>
      <c r="AB302" s="36"/>
      <c r="AC302" s="36"/>
      <c r="AD302" s="36"/>
      <c r="AE302" s="36"/>
      <c r="AF302" s="58" t="str">
        <f t="shared" si="23"/>
        <v/>
      </c>
      <c r="AG302" s="42">
        <f t="shared" si="24"/>
        <v>1</v>
      </c>
      <c r="AH302" s="42" t="s">
        <v>321</v>
      </c>
      <c r="AI302" s="42" t="s">
        <v>9</v>
      </c>
    </row>
    <row r="303" spans="1:35" ht="90.6" customHeight="1" x14ac:dyDescent="0.3">
      <c r="A303" s="59" t="s">
        <v>44</v>
      </c>
      <c r="B303" s="59" t="s">
        <v>40</v>
      </c>
      <c r="C303" s="60" t="str">
        <f>'[21]BD Plan'!$B$3</f>
        <v>Tolima</v>
      </c>
      <c r="D303" s="60" t="s">
        <v>45</v>
      </c>
      <c r="E303" s="60" t="s">
        <v>251</v>
      </c>
      <c r="F303" s="60">
        <v>3</v>
      </c>
      <c r="G303" s="60">
        <v>3</v>
      </c>
      <c r="H303" s="60" t="s">
        <v>838</v>
      </c>
      <c r="I303" s="60" t="s">
        <v>6</v>
      </c>
      <c r="J303" s="60" t="s">
        <v>1454</v>
      </c>
      <c r="K303" s="61">
        <f t="shared" si="20"/>
        <v>1</v>
      </c>
      <c r="L303" s="60"/>
      <c r="M303" s="60"/>
      <c r="N303" s="60"/>
      <c r="O303" s="60"/>
      <c r="P303" s="60"/>
      <c r="Q303" s="60"/>
      <c r="R303" s="61" t="str">
        <f t="shared" si="21"/>
        <v/>
      </c>
      <c r="S303" s="60"/>
      <c r="T303" s="60"/>
      <c r="U303" s="60"/>
      <c r="V303" s="60"/>
      <c r="W303" s="60"/>
      <c r="X303" s="60"/>
      <c r="Y303" s="61" t="str">
        <f t="shared" si="22"/>
        <v/>
      </c>
      <c r="Z303" s="60"/>
      <c r="AA303" s="60"/>
      <c r="AB303" s="60"/>
      <c r="AC303" s="60"/>
      <c r="AD303" s="60"/>
      <c r="AE303" s="60"/>
      <c r="AF303" s="58" t="str">
        <f t="shared" si="23"/>
        <v/>
      </c>
      <c r="AG303" s="42">
        <f t="shared" si="24"/>
        <v>1</v>
      </c>
      <c r="AH303" s="42" t="s">
        <v>334</v>
      </c>
      <c r="AI303" s="42" t="s">
        <v>466</v>
      </c>
    </row>
    <row r="304" spans="1:35" ht="90.6" customHeight="1" x14ac:dyDescent="0.3">
      <c r="A304" s="37" t="s">
        <v>47</v>
      </c>
      <c r="B304" s="37" t="s">
        <v>40</v>
      </c>
      <c r="C304" s="36" t="str">
        <f>'[21]BD Plan'!$B$3</f>
        <v>Tolima</v>
      </c>
      <c r="D304" s="36" t="s">
        <v>48</v>
      </c>
      <c r="E304" s="36" t="s">
        <v>252</v>
      </c>
      <c r="F304" s="36">
        <v>6</v>
      </c>
      <c r="G304" s="36">
        <v>6</v>
      </c>
      <c r="H304" s="36" t="s">
        <v>839</v>
      </c>
      <c r="I304" s="36" t="s">
        <v>11</v>
      </c>
      <c r="J304" s="36" t="s">
        <v>1455</v>
      </c>
      <c r="K304" s="38">
        <f t="shared" si="20"/>
        <v>1</v>
      </c>
      <c r="L304" s="36"/>
      <c r="M304" s="36"/>
      <c r="N304" s="36"/>
      <c r="O304" s="36"/>
      <c r="P304" s="36"/>
      <c r="Q304" s="36"/>
      <c r="R304" s="38" t="str">
        <f t="shared" si="21"/>
        <v/>
      </c>
      <c r="S304" s="36"/>
      <c r="T304" s="36"/>
      <c r="U304" s="36"/>
      <c r="V304" s="36"/>
      <c r="W304" s="36"/>
      <c r="X304" s="36"/>
      <c r="Y304" s="38" t="str">
        <f t="shared" si="22"/>
        <v/>
      </c>
      <c r="Z304" s="36"/>
      <c r="AA304" s="36"/>
      <c r="AB304" s="36"/>
      <c r="AC304" s="36"/>
      <c r="AD304" s="36"/>
      <c r="AE304" s="36"/>
      <c r="AF304" s="58" t="str">
        <f t="shared" si="23"/>
        <v/>
      </c>
      <c r="AG304" s="42">
        <f t="shared" si="24"/>
        <v>1</v>
      </c>
      <c r="AH304" s="42" t="s">
        <v>337</v>
      </c>
      <c r="AI304" s="42" t="s">
        <v>468</v>
      </c>
    </row>
    <row r="305" spans="1:35" ht="90.6" customHeight="1" x14ac:dyDescent="0.3">
      <c r="A305" s="59" t="s">
        <v>50</v>
      </c>
      <c r="B305" s="59" t="s">
        <v>40</v>
      </c>
      <c r="C305" s="60" t="str">
        <f>'[21]BD Plan'!$B$3</f>
        <v>Tolima</v>
      </c>
      <c r="D305" s="60" t="s">
        <v>51</v>
      </c>
      <c r="E305" s="60" t="s">
        <v>253</v>
      </c>
      <c r="F305" s="60">
        <v>6</v>
      </c>
      <c r="G305" s="60">
        <v>0</v>
      </c>
      <c r="H305" s="60" t="s">
        <v>840</v>
      </c>
      <c r="I305" s="60" t="s">
        <v>11</v>
      </c>
      <c r="J305" s="60" t="s">
        <v>1456</v>
      </c>
      <c r="K305" s="61">
        <f t="shared" si="20"/>
        <v>0</v>
      </c>
      <c r="L305" s="60"/>
      <c r="M305" s="60"/>
      <c r="N305" s="60"/>
      <c r="O305" s="60"/>
      <c r="P305" s="60"/>
      <c r="Q305" s="60"/>
      <c r="R305" s="61" t="str">
        <f t="shared" si="21"/>
        <v/>
      </c>
      <c r="S305" s="60"/>
      <c r="T305" s="60"/>
      <c r="U305" s="60"/>
      <c r="V305" s="60"/>
      <c r="W305" s="60"/>
      <c r="X305" s="60"/>
      <c r="Y305" s="61" t="str">
        <f t="shared" si="22"/>
        <v/>
      </c>
      <c r="Z305" s="60"/>
      <c r="AA305" s="60"/>
      <c r="AB305" s="60"/>
      <c r="AC305" s="60"/>
      <c r="AD305" s="60"/>
      <c r="AE305" s="60"/>
      <c r="AF305" s="58" t="str">
        <f t="shared" si="23"/>
        <v/>
      </c>
      <c r="AG305" s="42">
        <f t="shared" si="24"/>
        <v>1</v>
      </c>
      <c r="AH305" s="42" t="s">
        <v>339</v>
      </c>
      <c r="AI305" s="42" t="s">
        <v>41</v>
      </c>
    </row>
    <row r="306" spans="1:35" ht="90.6" customHeight="1" x14ac:dyDescent="0.3">
      <c r="A306" s="37" t="s">
        <v>53</v>
      </c>
      <c r="B306" s="37" t="s">
        <v>40</v>
      </c>
      <c r="C306" s="36" t="str">
        <f>'[21]BD Plan'!$B$3</f>
        <v>Tolima</v>
      </c>
      <c r="D306" s="36" t="s">
        <v>54</v>
      </c>
      <c r="E306" s="36" t="s">
        <v>254</v>
      </c>
      <c r="F306" s="36">
        <v>3</v>
      </c>
      <c r="G306" s="36">
        <v>3</v>
      </c>
      <c r="H306" s="36" t="s">
        <v>841</v>
      </c>
      <c r="I306" s="36" t="s">
        <v>6</v>
      </c>
      <c r="J306" s="36" t="s">
        <v>1454</v>
      </c>
      <c r="K306" s="38">
        <f t="shared" si="20"/>
        <v>1</v>
      </c>
      <c r="L306" s="36"/>
      <c r="M306" s="36"/>
      <c r="N306" s="36"/>
      <c r="O306" s="36"/>
      <c r="P306" s="36"/>
      <c r="Q306" s="36"/>
      <c r="R306" s="38" t="str">
        <f t="shared" si="21"/>
        <v/>
      </c>
      <c r="S306" s="36"/>
      <c r="T306" s="36"/>
      <c r="U306" s="36"/>
      <c r="V306" s="36"/>
      <c r="W306" s="36"/>
      <c r="X306" s="36"/>
      <c r="Y306" s="38" t="str">
        <f t="shared" si="22"/>
        <v/>
      </c>
      <c r="Z306" s="36"/>
      <c r="AA306" s="36"/>
      <c r="AB306" s="36"/>
      <c r="AC306" s="36"/>
      <c r="AD306" s="36"/>
      <c r="AE306" s="36"/>
      <c r="AF306" s="58" t="str">
        <f t="shared" si="23"/>
        <v/>
      </c>
      <c r="AG306" s="42">
        <f t="shared" si="24"/>
        <v>1</v>
      </c>
      <c r="AH306" s="42" t="s">
        <v>340</v>
      </c>
      <c r="AI306" s="42" t="s">
        <v>466</v>
      </c>
    </row>
    <row r="307" spans="1:35" ht="90.6" customHeight="1" x14ac:dyDescent="0.3">
      <c r="A307" s="59" t="s">
        <v>63</v>
      </c>
      <c r="B307" s="59" t="s">
        <v>62</v>
      </c>
      <c r="C307" s="60" t="str">
        <f>'[21]BD Plan'!$B$3</f>
        <v>Tolima</v>
      </c>
      <c r="D307" s="60" t="s">
        <v>64</v>
      </c>
      <c r="E307" s="60" t="s">
        <v>65</v>
      </c>
      <c r="F307" s="60">
        <v>31</v>
      </c>
      <c r="G307" s="60">
        <v>31</v>
      </c>
      <c r="H307" s="60" t="s">
        <v>842</v>
      </c>
      <c r="I307" s="60" t="s">
        <v>6</v>
      </c>
      <c r="J307" s="60" t="s">
        <v>1457</v>
      </c>
      <c r="K307" s="61">
        <f t="shared" si="20"/>
        <v>1</v>
      </c>
      <c r="L307" s="60"/>
      <c r="M307" s="60"/>
      <c r="N307" s="60"/>
      <c r="O307" s="60"/>
      <c r="P307" s="60"/>
      <c r="Q307" s="60"/>
      <c r="R307" s="61" t="str">
        <f t="shared" si="21"/>
        <v/>
      </c>
      <c r="S307" s="60"/>
      <c r="T307" s="60"/>
      <c r="U307" s="60"/>
      <c r="V307" s="60"/>
      <c r="W307" s="60"/>
      <c r="X307" s="60"/>
      <c r="Y307" s="61" t="str">
        <f t="shared" si="22"/>
        <v/>
      </c>
      <c r="Z307" s="60"/>
      <c r="AA307" s="60"/>
      <c r="AB307" s="60"/>
      <c r="AC307" s="60"/>
      <c r="AD307" s="60"/>
      <c r="AE307" s="60"/>
      <c r="AF307" s="58" t="str">
        <f t="shared" si="23"/>
        <v/>
      </c>
      <c r="AG307" s="42">
        <f t="shared" si="24"/>
        <v>1</v>
      </c>
      <c r="AH307" s="42" t="s">
        <v>63</v>
      </c>
      <c r="AI307" s="42" t="s">
        <v>472</v>
      </c>
    </row>
    <row r="308" spans="1:35" ht="90.6" customHeight="1" x14ac:dyDescent="0.3">
      <c r="A308" s="37" t="s">
        <v>66</v>
      </c>
      <c r="B308" s="37" t="s">
        <v>62</v>
      </c>
      <c r="C308" s="36" t="str">
        <f>'[21]BD Plan'!$B$3</f>
        <v>Tolima</v>
      </c>
      <c r="D308" s="36" t="s">
        <v>67</v>
      </c>
      <c r="E308" s="36" t="s">
        <v>68</v>
      </c>
      <c r="F308" s="36">
        <v>1</v>
      </c>
      <c r="G308" s="36">
        <v>1</v>
      </c>
      <c r="H308" s="36" t="s">
        <v>843</v>
      </c>
      <c r="I308" s="36" t="s">
        <v>6</v>
      </c>
      <c r="J308" s="36" t="s">
        <v>1458</v>
      </c>
      <c r="K308" s="38">
        <f t="shared" si="20"/>
        <v>1</v>
      </c>
      <c r="L308" s="36"/>
      <c r="M308" s="36"/>
      <c r="N308" s="36"/>
      <c r="O308" s="36"/>
      <c r="P308" s="36"/>
      <c r="Q308" s="36"/>
      <c r="R308" s="38" t="str">
        <f t="shared" si="21"/>
        <v/>
      </c>
      <c r="S308" s="36"/>
      <c r="T308" s="36"/>
      <c r="U308" s="36"/>
      <c r="V308" s="36"/>
      <c r="W308" s="36"/>
      <c r="X308" s="36"/>
      <c r="Y308" s="38" t="str">
        <f t="shared" si="22"/>
        <v/>
      </c>
      <c r="Z308" s="36"/>
      <c r="AA308" s="36"/>
      <c r="AB308" s="36"/>
      <c r="AC308" s="36"/>
      <c r="AD308" s="36"/>
      <c r="AE308" s="36"/>
      <c r="AF308" s="58" t="str">
        <f t="shared" si="23"/>
        <v/>
      </c>
      <c r="AG308" s="42">
        <f t="shared" si="24"/>
        <v>1</v>
      </c>
      <c r="AH308" s="42" t="s">
        <v>66</v>
      </c>
      <c r="AI308" s="42" t="s">
        <v>472</v>
      </c>
    </row>
    <row r="309" spans="1:35" ht="90.6" customHeight="1" x14ac:dyDescent="0.3">
      <c r="A309" s="59" t="s">
        <v>32</v>
      </c>
      <c r="B309" s="59" t="s">
        <v>29</v>
      </c>
      <c r="C309" s="60" t="str">
        <f>'[21]BD Plan'!$B$3</f>
        <v>Tolima</v>
      </c>
      <c r="D309" s="60" t="s">
        <v>33</v>
      </c>
      <c r="E309" s="60"/>
      <c r="F309" s="60"/>
      <c r="G309" s="60"/>
      <c r="H309" s="60"/>
      <c r="I309" s="60"/>
      <c r="J309" s="60"/>
      <c r="K309" s="61" t="str">
        <f t="shared" si="20"/>
        <v/>
      </c>
      <c r="L309" s="60" t="s">
        <v>34</v>
      </c>
      <c r="M309" s="60">
        <v>1</v>
      </c>
      <c r="N309" s="60">
        <v>1</v>
      </c>
      <c r="O309" s="60" t="s">
        <v>844</v>
      </c>
      <c r="P309" s="60" t="s">
        <v>6</v>
      </c>
      <c r="Q309" s="60" t="s">
        <v>1459</v>
      </c>
      <c r="R309" s="61">
        <f t="shared" si="21"/>
        <v>1</v>
      </c>
      <c r="S309" s="60"/>
      <c r="T309" s="60"/>
      <c r="U309" s="60"/>
      <c r="V309" s="60"/>
      <c r="W309" s="60"/>
      <c r="X309" s="60"/>
      <c r="Y309" s="61" t="str">
        <f t="shared" si="22"/>
        <v/>
      </c>
      <c r="Z309" s="60"/>
      <c r="AA309" s="60"/>
      <c r="AB309" s="60"/>
      <c r="AC309" s="60"/>
      <c r="AD309" s="60"/>
      <c r="AE309" s="60"/>
      <c r="AF309" s="58" t="str">
        <f t="shared" si="23"/>
        <v/>
      </c>
      <c r="AG309" s="42">
        <f t="shared" si="24"/>
        <v>1</v>
      </c>
      <c r="AH309" s="42" t="s">
        <v>326</v>
      </c>
      <c r="AI309" s="42" t="s">
        <v>475</v>
      </c>
    </row>
    <row r="310" spans="1:35" ht="90.6" customHeight="1" x14ac:dyDescent="0.3">
      <c r="A310" s="37" t="s">
        <v>35</v>
      </c>
      <c r="B310" s="37" t="s">
        <v>29</v>
      </c>
      <c r="C310" s="36" t="str">
        <f>'[21]BD Plan'!$B$3</f>
        <v>Tolima</v>
      </c>
      <c r="D310" s="36" t="s">
        <v>36</v>
      </c>
      <c r="E310" s="36"/>
      <c r="F310" s="36"/>
      <c r="G310" s="36"/>
      <c r="H310" s="36"/>
      <c r="I310" s="36"/>
      <c r="J310" s="36"/>
      <c r="K310" s="38" t="str">
        <f t="shared" si="20"/>
        <v/>
      </c>
      <c r="L310" s="36" t="s">
        <v>37</v>
      </c>
      <c r="M310" s="36">
        <v>1</v>
      </c>
      <c r="N310" s="36">
        <v>1</v>
      </c>
      <c r="O310" s="36" t="s">
        <v>845</v>
      </c>
      <c r="P310" s="36" t="s">
        <v>6</v>
      </c>
      <c r="Q310" s="36" t="s">
        <v>1460</v>
      </c>
      <c r="R310" s="38">
        <f t="shared" si="21"/>
        <v>1</v>
      </c>
      <c r="S310" s="36"/>
      <c r="T310" s="36"/>
      <c r="U310" s="36"/>
      <c r="V310" s="36"/>
      <c r="W310" s="36"/>
      <c r="X310" s="36"/>
      <c r="Y310" s="38" t="str">
        <f t="shared" si="22"/>
        <v/>
      </c>
      <c r="Z310" s="36"/>
      <c r="AA310" s="36"/>
      <c r="AB310" s="36"/>
      <c r="AC310" s="36"/>
      <c r="AD310" s="36"/>
      <c r="AE310" s="36"/>
      <c r="AF310" s="58" t="str">
        <f t="shared" si="23"/>
        <v/>
      </c>
      <c r="AG310" s="42">
        <f t="shared" si="24"/>
        <v>1</v>
      </c>
      <c r="AH310" s="42" t="s">
        <v>330</v>
      </c>
      <c r="AI310" s="42" t="s">
        <v>477</v>
      </c>
    </row>
    <row r="311" spans="1:35" ht="90.6" customHeight="1" x14ac:dyDescent="0.3">
      <c r="A311" s="59" t="s">
        <v>207</v>
      </c>
      <c r="B311" s="59" t="s">
        <v>204</v>
      </c>
      <c r="C311" s="60" t="str">
        <f>'[21]BD Plan'!$B$3</f>
        <v>Tolima</v>
      </c>
      <c r="D311" s="60" t="s">
        <v>208</v>
      </c>
      <c r="E311" s="60" t="s">
        <v>209</v>
      </c>
      <c r="F311" s="60">
        <v>99</v>
      </c>
      <c r="G311" s="60">
        <v>99</v>
      </c>
      <c r="H311" s="60" t="s">
        <v>846</v>
      </c>
      <c r="I311" s="60" t="s">
        <v>6</v>
      </c>
      <c r="J311" s="60" t="s">
        <v>1461</v>
      </c>
      <c r="K311" s="61">
        <f t="shared" si="20"/>
        <v>1</v>
      </c>
      <c r="L311" s="60" t="s">
        <v>210</v>
      </c>
      <c r="M311" s="60">
        <v>3</v>
      </c>
      <c r="N311" s="60">
        <v>3</v>
      </c>
      <c r="O311" s="60" t="s">
        <v>847</v>
      </c>
      <c r="P311" s="60" t="s">
        <v>6</v>
      </c>
      <c r="Q311" s="60" t="s">
        <v>1462</v>
      </c>
      <c r="R311" s="61">
        <f t="shared" si="21"/>
        <v>1</v>
      </c>
      <c r="S311" s="60"/>
      <c r="T311" s="60"/>
      <c r="U311" s="60"/>
      <c r="V311" s="60"/>
      <c r="W311" s="60"/>
      <c r="X311" s="60"/>
      <c r="Y311" s="61" t="str">
        <f t="shared" si="22"/>
        <v/>
      </c>
      <c r="Z311" s="60"/>
      <c r="AA311" s="60"/>
      <c r="AB311" s="60"/>
      <c r="AC311" s="60"/>
      <c r="AD311" s="60"/>
      <c r="AE311" s="60"/>
      <c r="AF311" s="58" t="str">
        <f t="shared" si="23"/>
        <v/>
      </c>
      <c r="AG311" s="42">
        <f t="shared" si="24"/>
        <v>2</v>
      </c>
      <c r="AH311" s="42" t="s">
        <v>207</v>
      </c>
      <c r="AI311" s="42" t="s">
        <v>205</v>
      </c>
    </row>
    <row r="312" spans="1:35" ht="90.6" customHeight="1" x14ac:dyDescent="0.3">
      <c r="A312" s="37" t="s">
        <v>213</v>
      </c>
      <c r="B312" s="37" t="s">
        <v>204</v>
      </c>
      <c r="C312" s="36" t="str">
        <f>'[21]BD Plan'!$B$3</f>
        <v>Tolima</v>
      </c>
      <c r="D312" s="36" t="s">
        <v>214</v>
      </c>
      <c r="E312" s="36" t="s">
        <v>215</v>
      </c>
      <c r="F312" s="36">
        <v>3</v>
      </c>
      <c r="G312" s="36">
        <v>3</v>
      </c>
      <c r="H312" s="36" t="s">
        <v>848</v>
      </c>
      <c r="I312" s="36" t="s">
        <v>6</v>
      </c>
      <c r="J312" s="36" t="s">
        <v>1462</v>
      </c>
      <c r="K312" s="38">
        <f t="shared" si="20"/>
        <v>1</v>
      </c>
      <c r="L312" s="36"/>
      <c r="M312" s="36"/>
      <c r="N312" s="36"/>
      <c r="O312" s="36"/>
      <c r="P312" s="36"/>
      <c r="Q312" s="36"/>
      <c r="R312" s="38" t="str">
        <f t="shared" si="21"/>
        <v/>
      </c>
      <c r="S312" s="36"/>
      <c r="T312" s="36"/>
      <c r="U312" s="36"/>
      <c r="V312" s="36"/>
      <c r="W312" s="36"/>
      <c r="X312" s="36"/>
      <c r="Y312" s="38" t="str">
        <f t="shared" si="22"/>
        <v/>
      </c>
      <c r="Z312" s="36"/>
      <c r="AA312" s="36"/>
      <c r="AB312" s="36"/>
      <c r="AC312" s="36"/>
      <c r="AD312" s="36"/>
      <c r="AE312" s="36"/>
      <c r="AF312" s="58" t="str">
        <f t="shared" si="23"/>
        <v/>
      </c>
      <c r="AG312" s="42">
        <f t="shared" si="24"/>
        <v>1</v>
      </c>
      <c r="AH312" s="42" t="s">
        <v>481</v>
      </c>
      <c r="AI312" s="42" t="s">
        <v>206</v>
      </c>
    </row>
    <row r="313" spans="1:35" ht="90.6" customHeight="1" x14ac:dyDescent="0.3">
      <c r="A313" s="59" t="s">
        <v>148</v>
      </c>
      <c r="B313" s="59" t="s">
        <v>145</v>
      </c>
      <c r="C313" s="60" t="str">
        <f>'[21]BD Plan'!$B$3</f>
        <v>Tolima</v>
      </c>
      <c r="D313" s="60" t="s">
        <v>149</v>
      </c>
      <c r="E313" s="60" t="s">
        <v>150</v>
      </c>
      <c r="F313" s="60">
        <v>3</v>
      </c>
      <c r="G313" s="60">
        <v>3</v>
      </c>
      <c r="H313" s="60" t="s">
        <v>849</v>
      </c>
      <c r="I313" s="60" t="s">
        <v>6</v>
      </c>
      <c r="J313" s="60" t="s">
        <v>1463</v>
      </c>
      <c r="K313" s="61">
        <f t="shared" si="20"/>
        <v>1</v>
      </c>
      <c r="L313" s="60"/>
      <c r="M313" s="60"/>
      <c r="N313" s="60"/>
      <c r="O313" s="60"/>
      <c r="P313" s="60"/>
      <c r="Q313" s="60"/>
      <c r="R313" s="61" t="str">
        <f t="shared" si="21"/>
        <v/>
      </c>
      <c r="S313" s="60"/>
      <c r="T313" s="60"/>
      <c r="U313" s="60"/>
      <c r="V313" s="60"/>
      <c r="W313" s="60"/>
      <c r="X313" s="60"/>
      <c r="Y313" s="61" t="str">
        <f t="shared" si="22"/>
        <v/>
      </c>
      <c r="Z313" s="60"/>
      <c r="AA313" s="60"/>
      <c r="AB313" s="60"/>
      <c r="AC313" s="60"/>
      <c r="AD313" s="60"/>
      <c r="AE313" s="60"/>
      <c r="AF313" s="58" t="str">
        <f t="shared" si="23"/>
        <v/>
      </c>
      <c r="AG313" s="42">
        <f t="shared" si="24"/>
        <v>1</v>
      </c>
      <c r="AH313" s="42" t="s">
        <v>399</v>
      </c>
      <c r="AI313" s="42" t="s">
        <v>483</v>
      </c>
    </row>
    <row r="314" spans="1:35" ht="90.6" customHeight="1" x14ac:dyDescent="0.3">
      <c r="A314" s="37" t="s">
        <v>153</v>
      </c>
      <c r="B314" s="37" t="s">
        <v>145</v>
      </c>
      <c r="C314" s="36" t="str">
        <f>'[21]BD Plan'!$B$3</f>
        <v>Tolima</v>
      </c>
      <c r="D314" s="36" t="s">
        <v>154</v>
      </c>
      <c r="E314" s="36"/>
      <c r="F314" s="36"/>
      <c r="G314" s="36"/>
      <c r="H314" s="36"/>
      <c r="I314" s="36"/>
      <c r="J314" s="36"/>
      <c r="K314" s="38" t="str">
        <f t="shared" si="20"/>
        <v/>
      </c>
      <c r="L314" s="36" t="s">
        <v>155</v>
      </c>
      <c r="M314" s="36">
        <v>7</v>
      </c>
      <c r="N314" s="36">
        <v>7</v>
      </c>
      <c r="O314" s="36" t="s">
        <v>850</v>
      </c>
      <c r="P314" s="36" t="s">
        <v>6</v>
      </c>
      <c r="Q314" s="36" t="s">
        <v>1464</v>
      </c>
      <c r="R314" s="38">
        <f t="shared" si="21"/>
        <v>1</v>
      </c>
      <c r="S314" s="36"/>
      <c r="T314" s="36"/>
      <c r="U314" s="36"/>
      <c r="V314" s="36"/>
      <c r="W314" s="36"/>
      <c r="X314" s="36"/>
      <c r="Y314" s="38" t="str">
        <f t="shared" si="22"/>
        <v/>
      </c>
      <c r="Z314" s="36"/>
      <c r="AA314" s="36"/>
      <c r="AB314" s="36"/>
      <c r="AC314" s="36"/>
      <c r="AD314" s="36"/>
      <c r="AE314" s="36"/>
      <c r="AF314" s="58" t="str">
        <f t="shared" si="23"/>
        <v/>
      </c>
      <c r="AG314" s="42">
        <f t="shared" si="24"/>
        <v>1</v>
      </c>
      <c r="AH314" s="42" t="s">
        <v>404</v>
      </c>
      <c r="AI314" s="42" t="s">
        <v>483</v>
      </c>
    </row>
    <row r="315" spans="1:35" ht="90.6" customHeight="1" x14ac:dyDescent="0.3">
      <c r="A315" s="59" t="s">
        <v>218</v>
      </c>
      <c r="B315" s="59" t="s">
        <v>216</v>
      </c>
      <c r="C315" s="60" t="str">
        <f>'[21]BD Plan'!$B$3</f>
        <v>Tolima</v>
      </c>
      <c r="D315" s="60" t="s">
        <v>219</v>
      </c>
      <c r="E315" s="60" t="s">
        <v>220</v>
      </c>
      <c r="F315" s="60">
        <v>24</v>
      </c>
      <c r="G315" s="60">
        <v>24</v>
      </c>
      <c r="H315" s="60" t="s">
        <v>851</v>
      </c>
      <c r="I315" s="60" t="s">
        <v>6</v>
      </c>
      <c r="J315" s="60" t="s">
        <v>1465</v>
      </c>
      <c r="K315" s="61">
        <f t="shared" si="20"/>
        <v>1</v>
      </c>
      <c r="L315" s="60" t="s">
        <v>221</v>
      </c>
      <c r="M315" s="60">
        <v>1</v>
      </c>
      <c r="N315" s="60">
        <v>1</v>
      </c>
      <c r="O315" s="60" t="s">
        <v>852</v>
      </c>
      <c r="P315" s="60" t="s">
        <v>6</v>
      </c>
      <c r="Q315" s="60" t="s">
        <v>1466</v>
      </c>
      <c r="R315" s="61">
        <f t="shared" si="21"/>
        <v>1</v>
      </c>
      <c r="S315" s="60" t="s">
        <v>222</v>
      </c>
      <c r="T315" s="60">
        <v>1</v>
      </c>
      <c r="U315" s="60">
        <v>1</v>
      </c>
      <c r="V315" s="60" t="s">
        <v>853</v>
      </c>
      <c r="W315" s="60" t="s">
        <v>6</v>
      </c>
      <c r="X315" s="60" t="s">
        <v>1467</v>
      </c>
      <c r="Y315" s="61">
        <f t="shared" si="22"/>
        <v>1</v>
      </c>
      <c r="Z315" s="60"/>
      <c r="AA315" s="60"/>
      <c r="AB315" s="60"/>
      <c r="AC315" s="60"/>
      <c r="AD315" s="60"/>
      <c r="AE315" s="60"/>
      <c r="AF315" s="58" t="str">
        <f t="shared" si="23"/>
        <v/>
      </c>
      <c r="AG315" s="42">
        <f t="shared" si="24"/>
        <v>3</v>
      </c>
      <c r="AH315" s="42" t="s">
        <v>436</v>
      </c>
      <c r="AI315" s="42" t="s">
        <v>217</v>
      </c>
    </row>
    <row r="316" spans="1:35" ht="90.6" customHeight="1" x14ac:dyDescent="0.3">
      <c r="A316" s="37" t="s">
        <v>223</v>
      </c>
      <c r="B316" s="37" t="s">
        <v>216</v>
      </c>
      <c r="C316" s="36" t="str">
        <f>'[21]BD Plan'!$B$3</f>
        <v>Tolima</v>
      </c>
      <c r="D316" s="36" t="s">
        <v>224</v>
      </c>
      <c r="E316" s="36" t="s">
        <v>220</v>
      </c>
      <c r="F316" s="36">
        <v>24</v>
      </c>
      <c r="G316" s="36">
        <v>24</v>
      </c>
      <c r="H316" s="36" t="s">
        <v>854</v>
      </c>
      <c r="I316" s="36" t="s">
        <v>6</v>
      </c>
      <c r="J316" s="36" t="s">
        <v>1465</v>
      </c>
      <c r="K316" s="38">
        <f t="shared" si="20"/>
        <v>1</v>
      </c>
      <c r="L316" s="36"/>
      <c r="M316" s="36"/>
      <c r="N316" s="36"/>
      <c r="O316" s="36"/>
      <c r="P316" s="36"/>
      <c r="Q316" s="36"/>
      <c r="R316" s="38" t="str">
        <f t="shared" si="21"/>
        <v/>
      </c>
      <c r="S316" s="36" t="s">
        <v>222</v>
      </c>
      <c r="T316" s="36">
        <v>1</v>
      </c>
      <c r="U316" s="36">
        <v>1</v>
      </c>
      <c r="V316" s="36" t="s">
        <v>855</v>
      </c>
      <c r="W316" s="36" t="s">
        <v>6</v>
      </c>
      <c r="X316" s="36" t="s">
        <v>1467</v>
      </c>
      <c r="Y316" s="38">
        <f t="shared" si="22"/>
        <v>1</v>
      </c>
      <c r="Z316" s="36"/>
      <c r="AA316" s="36"/>
      <c r="AB316" s="36"/>
      <c r="AC316" s="36"/>
      <c r="AD316" s="36"/>
      <c r="AE316" s="36"/>
      <c r="AF316" s="58" t="str">
        <f t="shared" si="23"/>
        <v/>
      </c>
      <c r="AG316" s="42">
        <f t="shared" si="24"/>
        <v>2</v>
      </c>
      <c r="AH316" s="42" t="s">
        <v>441</v>
      </c>
      <c r="AI316" s="42" t="s">
        <v>217</v>
      </c>
    </row>
    <row r="317" spans="1:35" ht="90.6" customHeight="1" x14ac:dyDescent="0.3">
      <c r="A317" s="59" t="s">
        <v>26</v>
      </c>
      <c r="B317" s="59" t="s">
        <v>4</v>
      </c>
      <c r="C317" s="60" t="str">
        <f>'[22]BD Plan'!$B$3</f>
        <v>Valle del Cauca</v>
      </c>
      <c r="D317" s="60" t="s">
        <v>27</v>
      </c>
      <c r="E317" s="60"/>
      <c r="F317" s="60"/>
      <c r="G317" s="60"/>
      <c r="H317" s="60"/>
      <c r="I317" s="60"/>
      <c r="J317" s="60"/>
      <c r="K317" s="61" t="str">
        <f t="shared" si="20"/>
        <v/>
      </c>
      <c r="L317" s="60"/>
      <c r="M317" s="60"/>
      <c r="N317" s="60"/>
      <c r="O317" s="60"/>
      <c r="P317" s="60"/>
      <c r="Q317" s="60"/>
      <c r="R317" s="61" t="str">
        <f t="shared" si="21"/>
        <v/>
      </c>
      <c r="S317" s="60" t="s">
        <v>28</v>
      </c>
      <c r="T317" s="60">
        <v>1</v>
      </c>
      <c r="U317" s="60">
        <v>1</v>
      </c>
      <c r="V317" s="60" t="s">
        <v>856</v>
      </c>
      <c r="W317" s="60" t="s">
        <v>6</v>
      </c>
      <c r="X317" s="60" t="s">
        <v>1468</v>
      </c>
      <c r="Y317" s="61">
        <f t="shared" si="22"/>
        <v>1</v>
      </c>
      <c r="Z317" s="60"/>
      <c r="AA317" s="60"/>
      <c r="AB317" s="60"/>
      <c r="AC317" s="60"/>
      <c r="AD317" s="60"/>
      <c r="AE317" s="60"/>
      <c r="AF317" s="58" t="str">
        <f t="shared" si="23"/>
        <v/>
      </c>
      <c r="AG317" s="42">
        <f t="shared" si="24"/>
        <v>1</v>
      </c>
      <c r="AH317" s="42" t="s">
        <v>321</v>
      </c>
      <c r="AI317" s="42" t="s">
        <v>9</v>
      </c>
    </row>
    <row r="318" spans="1:35" ht="90.6" customHeight="1" x14ac:dyDescent="0.3">
      <c r="A318" s="37" t="s">
        <v>44</v>
      </c>
      <c r="B318" s="37" t="s">
        <v>40</v>
      </c>
      <c r="C318" s="36" t="str">
        <f>'[22]BD Plan'!$B$3</f>
        <v>Valle del Cauca</v>
      </c>
      <c r="D318" s="36" t="s">
        <v>45</v>
      </c>
      <c r="E318" s="36" t="s">
        <v>251</v>
      </c>
      <c r="F318" s="36">
        <v>3</v>
      </c>
      <c r="G318" s="36">
        <v>3</v>
      </c>
      <c r="H318" s="36" t="s">
        <v>857</v>
      </c>
      <c r="I318" s="36" t="s">
        <v>6</v>
      </c>
      <c r="J318" s="36" t="s">
        <v>1469</v>
      </c>
      <c r="K318" s="38">
        <f t="shared" si="20"/>
        <v>1</v>
      </c>
      <c r="L318" s="36"/>
      <c r="M318" s="36"/>
      <c r="N318" s="36"/>
      <c r="O318" s="36"/>
      <c r="P318" s="36"/>
      <c r="Q318" s="36"/>
      <c r="R318" s="38" t="str">
        <f t="shared" si="21"/>
        <v/>
      </c>
      <c r="S318" s="36"/>
      <c r="T318" s="36"/>
      <c r="U318" s="36"/>
      <c r="V318" s="36"/>
      <c r="W318" s="36"/>
      <c r="X318" s="36"/>
      <c r="Y318" s="38" t="str">
        <f t="shared" si="22"/>
        <v/>
      </c>
      <c r="Z318" s="36"/>
      <c r="AA318" s="36"/>
      <c r="AB318" s="36"/>
      <c r="AC318" s="36"/>
      <c r="AD318" s="36"/>
      <c r="AE318" s="36"/>
      <c r="AF318" s="58" t="str">
        <f t="shared" si="23"/>
        <v/>
      </c>
      <c r="AG318" s="42">
        <f t="shared" si="24"/>
        <v>1</v>
      </c>
      <c r="AH318" s="42" t="s">
        <v>334</v>
      </c>
      <c r="AI318" s="42" t="s">
        <v>466</v>
      </c>
    </row>
    <row r="319" spans="1:35" ht="90.6" customHeight="1" x14ac:dyDescent="0.3">
      <c r="A319" s="59" t="s">
        <v>47</v>
      </c>
      <c r="B319" s="59" t="s">
        <v>40</v>
      </c>
      <c r="C319" s="60" t="str">
        <f>'[22]BD Plan'!$B$3</f>
        <v>Valle del Cauca</v>
      </c>
      <c r="D319" s="60" t="s">
        <v>48</v>
      </c>
      <c r="E319" s="60" t="s">
        <v>252</v>
      </c>
      <c r="F319" s="60">
        <v>6</v>
      </c>
      <c r="G319" s="60">
        <v>6</v>
      </c>
      <c r="H319" s="60" t="s">
        <v>858</v>
      </c>
      <c r="I319" s="60" t="s">
        <v>11</v>
      </c>
      <c r="J319" s="60" t="s">
        <v>1470</v>
      </c>
      <c r="K319" s="61">
        <f t="shared" si="20"/>
        <v>1</v>
      </c>
      <c r="L319" s="60"/>
      <c r="M319" s="60"/>
      <c r="N319" s="60"/>
      <c r="O319" s="60"/>
      <c r="P319" s="60"/>
      <c r="Q319" s="60"/>
      <c r="R319" s="61" t="str">
        <f t="shared" si="21"/>
        <v/>
      </c>
      <c r="S319" s="60"/>
      <c r="T319" s="60"/>
      <c r="U319" s="60"/>
      <c r="V319" s="60"/>
      <c r="W319" s="60"/>
      <c r="X319" s="60"/>
      <c r="Y319" s="61" t="str">
        <f t="shared" si="22"/>
        <v/>
      </c>
      <c r="Z319" s="60"/>
      <c r="AA319" s="60"/>
      <c r="AB319" s="60"/>
      <c r="AC319" s="60"/>
      <c r="AD319" s="60"/>
      <c r="AE319" s="60"/>
      <c r="AF319" s="58" t="str">
        <f t="shared" si="23"/>
        <v/>
      </c>
      <c r="AG319" s="42">
        <f t="shared" si="24"/>
        <v>1</v>
      </c>
      <c r="AH319" s="42" t="s">
        <v>337</v>
      </c>
      <c r="AI319" s="42" t="s">
        <v>468</v>
      </c>
    </row>
    <row r="320" spans="1:35" ht="90.6" customHeight="1" x14ac:dyDescent="0.3">
      <c r="A320" s="37" t="s">
        <v>50</v>
      </c>
      <c r="B320" s="37" t="s">
        <v>40</v>
      </c>
      <c r="C320" s="36" t="str">
        <f>'[22]BD Plan'!$B$3</f>
        <v>Valle del Cauca</v>
      </c>
      <c r="D320" s="36" t="s">
        <v>51</v>
      </c>
      <c r="E320" s="36" t="s">
        <v>253</v>
      </c>
      <c r="F320" s="36">
        <v>6</v>
      </c>
      <c r="G320" s="36">
        <v>6</v>
      </c>
      <c r="H320" s="36" t="s">
        <v>859</v>
      </c>
      <c r="I320" s="36" t="s">
        <v>6</v>
      </c>
      <c r="J320" s="36" t="s">
        <v>1471</v>
      </c>
      <c r="K320" s="38">
        <f t="shared" si="20"/>
        <v>1</v>
      </c>
      <c r="L320" s="36"/>
      <c r="M320" s="36"/>
      <c r="N320" s="36"/>
      <c r="O320" s="36"/>
      <c r="P320" s="36"/>
      <c r="Q320" s="36"/>
      <c r="R320" s="38" t="str">
        <f t="shared" si="21"/>
        <v/>
      </c>
      <c r="S320" s="36"/>
      <c r="T320" s="36"/>
      <c r="U320" s="36"/>
      <c r="V320" s="36"/>
      <c r="W320" s="36"/>
      <c r="X320" s="36"/>
      <c r="Y320" s="38" t="str">
        <f t="shared" si="22"/>
        <v/>
      </c>
      <c r="Z320" s="36"/>
      <c r="AA320" s="36"/>
      <c r="AB320" s="36"/>
      <c r="AC320" s="36"/>
      <c r="AD320" s="36"/>
      <c r="AE320" s="36"/>
      <c r="AF320" s="58" t="str">
        <f t="shared" si="23"/>
        <v/>
      </c>
      <c r="AG320" s="42">
        <f t="shared" si="24"/>
        <v>1</v>
      </c>
      <c r="AH320" s="42" t="s">
        <v>339</v>
      </c>
      <c r="AI320" s="42" t="s">
        <v>41</v>
      </c>
    </row>
    <row r="321" spans="1:35" ht="90.6" customHeight="1" x14ac:dyDescent="0.3">
      <c r="A321" s="59" t="s">
        <v>53</v>
      </c>
      <c r="B321" s="59" t="s">
        <v>40</v>
      </c>
      <c r="C321" s="60" t="str">
        <f>'[22]BD Plan'!$B$3</f>
        <v>Valle del Cauca</v>
      </c>
      <c r="D321" s="60" t="s">
        <v>54</v>
      </c>
      <c r="E321" s="60" t="s">
        <v>254</v>
      </c>
      <c r="F321" s="60">
        <v>3</v>
      </c>
      <c r="G321" s="60">
        <v>3</v>
      </c>
      <c r="H321" s="60" t="s">
        <v>860</v>
      </c>
      <c r="I321" s="60" t="s">
        <v>6</v>
      </c>
      <c r="J321" s="60" t="s">
        <v>1472</v>
      </c>
      <c r="K321" s="61">
        <f t="shared" si="20"/>
        <v>1</v>
      </c>
      <c r="L321" s="60"/>
      <c r="M321" s="60"/>
      <c r="N321" s="60"/>
      <c r="O321" s="60"/>
      <c r="P321" s="60"/>
      <c r="Q321" s="60"/>
      <c r="R321" s="61" t="str">
        <f t="shared" si="21"/>
        <v/>
      </c>
      <c r="S321" s="60"/>
      <c r="T321" s="60"/>
      <c r="U321" s="60"/>
      <c r="V321" s="60"/>
      <c r="W321" s="60"/>
      <c r="X321" s="60"/>
      <c r="Y321" s="61" t="str">
        <f t="shared" si="22"/>
        <v/>
      </c>
      <c r="Z321" s="60"/>
      <c r="AA321" s="60"/>
      <c r="AB321" s="60"/>
      <c r="AC321" s="60"/>
      <c r="AD321" s="60"/>
      <c r="AE321" s="60"/>
      <c r="AF321" s="58" t="str">
        <f t="shared" si="23"/>
        <v/>
      </c>
      <c r="AG321" s="42">
        <f t="shared" si="24"/>
        <v>1</v>
      </c>
      <c r="AH321" s="42" t="s">
        <v>340</v>
      </c>
      <c r="AI321" s="42" t="s">
        <v>466</v>
      </c>
    </row>
    <row r="322" spans="1:35" ht="90.6" customHeight="1" x14ac:dyDescent="0.3">
      <c r="A322" s="37" t="s">
        <v>63</v>
      </c>
      <c r="B322" s="37" t="s">
        <v>62</v>
      </c>
      <c r="C322" s="36" t="str">
        <f>'[22]BD Plan'!$B$3</f>
        <v>Valle del Cauca</v>
      </c>
      <c r="D322" s="36" t="s">
        <v>64</v>
      </c>
      <c r="E322" s="36" t="s">
        <v>65</v>
      </c>
      <c r="F322" s="36">
        <v>2</v>
      </c>
      <c r="G322" s="36">
        <v>2</v>
      </c>
      <c r="H322" s="36" t="s">
        <v>861</v>
      </c>
      <c r="I322" s="36" t="s">
        <v>6</v>
      </c>
      <c r="J322" s="36" t="s">
        <v>1473</v>
      </c>
      <c r="K322" s="38">
        <f t="shared" ref="K322:K331" si="25">IFERROR(IF(F322=0,"",IF((G322/F322)&gt;1,1,(G322/F322))),"")</f>
        <v>1</v>
      </c>
      <c r="L322" s="36"/>
      <c r="M322" s="36"/>
      <c r="N322" s="36"/>
      <c r="O322" s="36"/>
      <c r="P322" s="36"/>
      <c r="Q322" s="36"/>
      <c r="R322" s="38" t="str">
        <f t="shared" ref="R322:R331" si="26">IFERROR(IF(M322=0,"",IF((N322/M322)&gt;1,1,(N322/M322))),"")</f>
        <v/>
      </c>
      <c r="S322" s="36"/>
      <c r="T322" s="36"/>
      <c r="U322" s="36"/>
      <c r="V322" s="36"/>
      <c r="W322" s="36"/>
      <c r="X322" s="36"/>
      <c r="Y322" s="38" t="str">
        <f t="shared" ref="Y322:Y331" si="27">IFERROR(IF(T322=0,"",IF((U322/T322)&gt;1,1,(U322/T322))),"")</f>
        <v/>
      </c>
      <c r="Z322" s="36"/>
      <c r="AA322" s="36"/>
      <c r="AB322" s="36"/>
      <c r="AC322" s="36"/>
      <c r="AD322" s="36"/>
      <c r="AE322" s="36"/>
      <c r="AF322" s="58" t="str">
        <f t="shared" ref="AF322:AF331" si="28">IFERROR(IF(AA322=0,"",IF((AB322/AA322)&gt;1,1,(AB322/AA322))),"")</f>
        <v/>
      </c>
      <c r="AG322" s="42">
        <f t="shared" ref="AG322:AG331" si="29">IF(E322&lt;&gt;"",1,0)+IF(L322&lt;&gt;"",1,0)+IF(S322&lt;&gt;"",1,0)+IF(Z322&lt;&gt;"",1,0)</f>
        <v>1</v>
      </c>
      <c r="AH322" s="42" t="s">
        <v>63</v>
      </c>
      <c r="AI322" s="42" t="s">
        <v>472</v>
      </c>
    </row>
    <row r="323" spans="1:35" ht="90.6" customHeight="1" x14ac:dyDescent="0.3">
      <c r="A323" s="59" t="s">
        <v>66</v>
      </c>
      <c r="B323" s="59" t="s">
        <v>62</v>
      </c>
      <c r="C323" s="60" t="str">
        <f>'[22]BD Plan'!$B$3</f>
        <v>Valle del Cauca</v>
      </c>
      <c r="D323" s="60" t="s">
        <v>67</v>
      </c>
      <c r="E323" s="60" t="s">
        <v>68</v>
      </c>
      <c r="F323" s="60">
        <v>1</v>
      </c>
      <c r="G323" s="60">
        <v>1</v>
      </c>
      <c r="H323" s="60" t="s">
        <v>862</v>
      </c>
      <c r="I323" s="60" t="s">
        <v>6</v>
      </c>
      <c r="J323" s="60" t="s">
        <v>1474</v>
      </c>
      <c r="K323" s="61">
        <f t="shared" si="25"/>
        <v>1</v>
      </c>
      <c r="L323" s="60"/>
      <c r="M323" s="60"/>
      <c r="N323" s="60"/>
      <c r="O323" s="60"/>
      <c r="P323" s="60"/>
      <c r="Q323" s="60"/>
      <c r="R323" s="61" t="str">
        <f t="shared" si="26"/>
        <v/>
      </c>
      <c r="S323" s="60"/>
      <c r="T323" s="60"/>
      <c r="U323" s="60"/>
      <c r="V323" s="60"/>
      <c r="W323" s="60"/>
      <c r="X323" s="60"/>
      <c r="Y323" s="61" t="str">
        <f t="shared" si="27"/>
        <v/>
      </c>
      <c r="Z323" s="60"/>
      <c r="AA323" s="60"/>
      <c r="AB323" s="60"/>
      <c r="AC323" s="60"/>
      <c r="AD323" s="60"/>
      <c r="AE323" s="60"/>
      <c r="AF323" s="58" t="str">
        <f t="shared" si="28"/>
        <v/>
      </c>
      <c r="AG323" s="42">
        <f t="shared" si="29"/>
        <v>1</v>
      </c>
      <c r="AH323" s="42" t="s">
        <v>66</v>
      </c>
      <c r="AI323" s="42" t="s">
        <v>472</v>
      </c>
    </row>
    <row r="324" spans="1:35" ht="90.6" customHeight="1" x14ac:dyDescent="0.3">
      <c r="A324" s="37" t="s">
        <v>32</v>
      </c>
      <c r="B324" s="37" t="s">
        <v>29</v>
      </c>
      <c r="C324" s="36" t="str">
        <f>'[22]BD Plan'!$B$3</f>
        <v>Valle del Cauca</v>
      </c>
      <c r="D324" s="36" t="s">
        <v>33</v>
      </c>
      <c r="E324" s="36"/>
      <c r="F324" s="36"/>
      <c r="G324" s="36"/>
      <c r="H324" s="36"/>
      <c r="I324" s="36"/>
      <c r="J324" s="36"/>
      <c r="K324" s="38" t="str">
        <f t="shared" si="25"/>
        <v/>
      </c>
      <c r="L324" s="36" t="s">
        <v>34</v>
      </c>
      <c r="M324" s="36">
        <v>1</v>
      </c>
      <c r="N324" s="36">
        <v>1</v>
      </c>
      <c r="O324" s="36" t="s">
        <v>863</v>
      </c>
      <c r="P324" s="36" t="s">
        <v>6</v>
      </c>
      <c r="Q324" s="36" t="s">
        <v>1475</v>
      </c>
      <c r="R324" s="38">
        <f t="shared" si="26"/>
        <v>1</v>
      </c>
      <c r="S324" s="36"/>
      <c r="T324" s="36"/>
      <c r="U324" s="36"/>
      <c r="V324" s="36"/>
      <c r="W324" s="36"/>
      <c r="X324" s="36"/>
      <c r="Y324" s="38" t="str">
        <f t="shared" si="27"/>
        <v/>
      </c>
      <c r="Z324" s="36"/>
      <c r="AA324" s="36"/>
      <c r="AB324" s="36"/>
      <c r="AC324" s="36"/>
      <c r="AD324" s="36"/>
      <c r="AE324" s="36"/>
      <c r="AF324" s="58" t="str">
        <f t="shared" si="28"/>
        <v/>
      </c>
      <c r="AG324" s="42">
        <f t="shared" si="29"/>
        <v>1</v>
      </c>
      <c r="AH324" s="42" t="s">
        <v>326</v>
      </c>
      <c r="AI324" s="42" t="s">
        <v>475</v>
      </c>
    </row>
    <row r="325" spans="1:35" ht="90.6" customHeight="1" x14ac:dyDescent="0.3">
      <c r="A325" s="59" t="s">
        <v>35</v>
      </c>
      <c r="B325" s="59" t="s">
        <v>29</v>
      </c>
      <c r="C325" s="60" t="str">
        <f>'[22]BD Plan'!$B$3</f>
        <v>Valle del Cauca</v>
      </c>
      <c r="D325" s="60" t="s">
        <v>36</v>
      </c>
      <c r="E325" s="60"/>
      <c r="F325" s="60"/>
      <c r="G325" s="60"/>
      <c r="H325" s="60"/>
      <c r="I325" s="60"/>
      <c r="J325" s="60"/>
      <c r="K325" s="61" t="str">
        <f t="shared" si="25"/>
        <v/>
      </c>
      <c r="L325" s="60" t="s">
        <v>37</v>
      </c>
      <c r="M325" s="60">
        <v>1</v>
      </c>
      <c r="N325" s="60">
        <v>1</v>
      </c>
      <c r="O325" s="60" t="s">
        <v>864</v>
      </c>
      <c r="P325" s="60" t="s">
        <v>6</v>
      </c>
      <c r="Q325" s="60" t="s">
        <v>1476</v>
      </c>
      <c r="R325" s="61">
        <f t="shared" si="26"/>
        <v>1</v>
      </c>
      <c r="S325" s="60"/>
      <c r="T325" s="60"/>
      <c r="U325" s="60"/>
      <c r="V325" s="60"/>
      <c r="W325" s="60"/>
      <c r="X325" s="60"/>
      <c r="Y325" s="61" t="str">
        <f t="shared" si="27"/>
        <v/>
      </c>
      <c r="Z325" s="60"/>
      <c r="AA325" s="60"/>
      <c r="AB325" s="60"/>
      <c r="AC325" s="60"/>
      <c r="AD325" s="60"/>
      <c r="AE325" s="60"/>
      <c r="AF325" s="58" t="str">
        <f t="shared" si="28"/>
        <v/>
      </c>
      <c r="AG325" s="42">
        <f t="shared" si="29"/>
        <v>1</v>
      </c>
      <c r="AH325" s="42" t="s">
        <v>330</v>
      </c>
      <c r="AI325" s="42" t="s">
        <v>477</v>
      </c>
    </row>
    <row r="326" spans="1:35" ht="90.6" customHeight="1" x14ac:dyDescent="0.3">
      <c r="A326" s="37" t="s">
        <v>207</v>
      </c>
      <c r="B326" s="37" t="s">
        <v>204</v>
      </c>
      <c r="C326" s="36" t="str">
        <f>'[22]BD Plan'!$B$3</f>
        <v>Valle del Cauca</v>
      </c>
      <c r="D326" s="36" t="s">
        <v>208</v>
      </c>
      <c r="E326" s="36" t="s">
        <v>209</v>
      </c>
      <c r="F326" s="36">
        <v>2</v>
      </c>
      <c r="G326" s="36">
        <v>2</v>
      </c>
      <c r="H326" s="36" t="s">
        <v>865</v>
      </c>
      <c r="I326" s="36" t="s">
        <v>6</v>
      </c>
      <c r="J326" s="36" t="s">
        <v>1477</v>
      </c>
      <c r="K326" s="38">
        <f t="shared" si="25"/>
        <v>1</v>
      </c>
      <c r="L326" s="36" t="s">
        <v>210</v>
      </c>
      <c r="M326" s="36">
        <v>1</v>
      </c>
      <c r="N326" s="36">
        <v>1</v>
      </c>
      <c r="O326" s="36" t="s">
        <v>866</v>
      </c>
      <c r="P326" s="36" t="s">
        <v>6</v>
      </c>
      <c r="Q326" s="36" t="s">
        <v>1477</v>
      </c>
      <c r="R326" s="38">
        <f t="shared" si="26"/>
        <v>1</v>
      </c>
      <c r="S326" s="36"/>
      <c r="T326" s="36"/>
      <c r="U326" s="36"/>
      <c r="V326" s="36"/>
      <c r="W326" s="36"/>
      <c r="X326" s="36"/>
      <c r="Y326" s="38" t="str">
        <f t="shared" si="27"/>
        <v/>
      </c>
      <c r="Z326" s="36"/>
      <c r="AA326" s="36"/>
      <c r="AB326" s="36"/>
      <c r="AC326" s="36"/>
      <c r="AD326" s="36"/>
      <c r="AE326" s="36"/>
      <c r="AF326" s="58" t="str">
        <f t="shared" si="28"/>
        <v/>
      </c>
      <c r="AG326" s="42">
        <f t="shared" si="29"/>
        <v>2</v>
      </c>
      <c r="AH326" s="42" t="s">
        <v>207</v>
      </c>
      <c r="AI326" s="42" t="s">
        <v>205</v>
      </c>
    </row>
    <row r="327" spans="1:35" ht="90.6" customHeight="1" x14ac:dyDescent="0.3">
      <c r="A327" s="59" t="s">
        <v>213</v>
      </c>
      <c r="B327" s="59" t="s">
        <v>204</v>
      </c>
      <c r="C327" s="60" t="str">
        <f>'[22]BD Plan'!$B$3</f>
        <v>Valle del Cauca</v>
      </c>
      <c r="D327" s="60" t="s">
        <v>214</v>
      </c>
      <c r="E327" s="60" t="s">
        <v>215</v>
      </c>
      <c r="F327" s="60">
        <v>3</v>
      </c>
      <c r="G327" s="60">
        <v>3</v>
      </c>
      <c r="H327" s="60" t="s">
        <v>867</v>
      </c>
      <c r="I327" s="60" t="s">
        <v>6</v>
      </c>
      <c r="J327" s="60" t="s">
        <v>1478</v>
      </c>
      <c r="K327" s="61">
        <f t="shared" si="25"/>
        <v>1</v>
      </c>
      <c r="L327" s="60"/>
      <c r="M327" s="60"/>
      <c r="N327" s="60"/>
      <c r="O327" s="60"/>
      <c r="P327" s="60"/>
      <c r="Q327" s="60"/>
      <c r="R327" s="61" t="str">
        <f t="shared" si="26"/>
        <v/>
      </c>
      <c r="S327" s="60"/>
      <c r="T327" s="60"/>
      <c r="U327" s="60"/>
      <c r="V327" s="60"/>
      <c r="W327" s="60"/>
      <c r="X327" s="60"/>
      <c r="Y327" s="61" t="str">
        <f t="shared" si="27"/>
        <v/>
      </c>
      <c r="Z327" s="60"/>
      <c r="AA327" s="60"/>
      <c r="AB327" s="60"/>
      <c r="AC327" s="60"/>
      <c r="AD327" s="60"/>
      <c r="AE327" s="60"/>
      <c r="AF327" s="58" t="str">
        <f t="shared" si="28"/>
        <v/>
      </c>
      <c r="AG327" s="42">
        <f t="shared" si="29"/>
        <v>1</v>
      </c>
      <c r="AH327" s="42" t="s">
        <v>481</v>
      </c>
      <c r="AI327" s="42" t="s">
        <v>206</v>
      </c>
    </row>
    <row r="328" spans="1:35" ht="90.6" customHeight="1" x14ac:dyDescent="0.3">
      <c r="A328" s="37" t="s">
        <v>148</v>
      </c>
      <c r="B328" s="37" t="s">
        <v>145</v>
      </c>
      <c r="C328" s="36" t="str">
        <f>'[22]BD Plan'!$B$3</f>
        <v>Valle del Cauca</v>
      </c>
      <c r="D328" s="36" t="s">
        <v>149</v>
      </c>
      <c r="E328" s="36" t="s">
        <v>150</v>
      </c>
      <c r="F328" s="36">
        <v>3</v>
      </c>
      <c r="G328" s="36">
        <v>3</v>
      </c>
      <c r="H328" s="36" t="s">
        <v>868</v>
      </c>
      <c r="I328" s="36" t="s">
        <v>6</v>
      </c>
      <c r="J328" s="36" t="s">
        <v>1479</v>
      </c>
      <c r="K328" s="38">
        <f t="shared" si="25"/>
        <v>1</v>
      </c>
      <c r="L328" s="36"/>
      <c r="M328" s="36"/>
      <c r="N328" s="36"/>
      <c r="O328" s="36"/>
      <c r="P328" s="36"/>
      <c r="Q328" s="36"/>
      <c r="R328" s="38" t="str">
        <f t="shared" si="26"/>
        <v/>
      </c>
      <c r="S328" s="36"/>
      <c r="T328" s="36"/>
      <c r="U328" s="36"/>
      <c r="V328" s="36"/>
      <c r="W328" s="36"/>
      <c r="X328" s="36"/>
      <c r="Y328" s="38" t="str">
        <f t="shared" si="27"/>
        <v/>
      </c>
      <c r="Z328" s="36"/>
      <c r="AA328" s="36"/>
      <c r="AB328" s="36"/>
      <c r="AC328" s="36"/>
      <c r="AD328" s="36"/>
      <c r="AE328" s="36"/>
      <c r="AF328" s="58" t="str">
        <f t="shared" si="28"/>
        <v/>
      </c>
      <c r="AG328" s="42">
        <f t="shared" si="29"/>
        <v>1</v>
      </c>
      <c r="AH328" s="42" t="s">
        <v>399</v>
      </c>
      <c r="AI328" s="42" t="s">
        <v>483</v>
      </c>
    </row>
    <row r="329" spans="1:35" ht="90.6" customHeight="1" x14ac:dyDescent="0.3">
      <c r="A329" s="59" t="s">
        <v>153</v>
      </c>
      <c r="B329" s="59" t="s">
        <v>145</v>
      </c>
      <c r="C329" s="60" t="str">
        <f>'[22]BD Plan'!$B$3</f>
        <v>Valle del Cauca</v>
      </c>
      <c r="D329" s="60" t="s">
        <v>154</v>
      </c>
      <c r="E329" s="60"/>
      <c r="F329" s="60"/>
      <c r="G329" s="60"/>
      <c r="H329" s="60"/>
      <c r="I329" s="60"/>
      <c r="J329" s="60"/>
      <c r="K329" s="61" t="str">
        <f t="shared" si="25"/>
        <v/>
      </c>
      <c r="L329" s="60" t="s">
        <v>155</v>
      </c>
      <c r="M329" s="60">
        <v>1</v>
      </c>
      <c r="N329" s="60">
        <v>1</v>
      </c>
      <c r="O329" s="60" t="s">
        <v>869</v>
      </c>
      <c r="P329" s="60" t="s">
        <v>6</v>
      </c>
      <c r="Q329" s="60" t="s">
        <v>1480</v>
      </c>
      <c r="R329" s="61">
        <f t="shared" si="26"/>
        <v>1</v>
      </c>
      <c r="S329" s="60"/>
      <c r="T329" s="60"/>
      <c r="U329" s="60"/>
      <c r="V329" s="60"/>
      <c r="W329" s="60"/>
      <c r="X329" s="60"/>
      <c r="Y329" s="61" t="str">
        <f t="shared" si="27"/>
        <v/>
      </c>
      <c r="Z329" s="60"/>
      <c r="AA329" s="60"/>
      <c r="AB329" s="60"/>
      <c r="AC329" s="60"/>
      <c r="AD329" s="60"/>
      <c r="AE329" s="60"/>
      <c r="AF329" s="58" t="str">
        <f t="shared" si="28"/>
        <v/>
      </c>
      <c r="AG329" s="42">
        <f t="shared" si="29"/>
        <v>1</v>
      </c>
      <c r="AH329" s="42" t="s">
        <v>404</v>
      </c>
      <c r="AI329" s="42" t="s">
        <v>483</v>
      </c>
    </row>
    <row r="330" spans="1:35" ht="90.6" customHeight="1" x14ac:dyDescent="0.3">
      <c r="A330" s="37" t="s">
        <v>218</v>
      </c>
      <c r="B330" s="37" t="s">
        <v>216</v>
      </c>
      <c r="C330" s="36" t="str">
        <f>'[22]BD Plan'!$B$3</f>
        <v>Valle del Cauca</v>
      </c>
      <c r="D330" s="36" t="s">
        <v>219</v>
      </c>
      <c r="E330" s="36" t="s">
        <v>220</v>
      </c>
      <c r="F330" s="36">
        <v>24</v>
      </c>
      <c r="G330" s="36">
        <v>24</v>
      </c>
      <c r="H330" s="36" t="s">
        <v>870</v>
      </c>
      <c r="I330" s="36" t="s">
        <v>6</v>
      </c>
      <c r="J330" s="36" t="s">
        <v>1481</v>
      </c>
      <c r="K330" s="38">
        <f t="shared" si="25"/>
        <v>1</v>
      </c>
      <c r="L330" s="36" t="s">
        <v>221</v>
      </c>
      <c r="M330" s="36">
        <v>1</v>
      </c>
      <c r="N330" s="36">
        <v>1</v>
      </c>
      <c r="O330" s="36" t="s">
        <v>871</v>
      </c>
      <c r="P330" s="36" t="s">
        <v>6</v>
      </c>
      <c r="Q330" s="36" t="s">
        <v>873</v>
      </c>
      <c r="R330" s="38">
        <f t="shared" si="26"/>
        <v>1</v>
      </c>
      <c r="S330" s="36" t="s">
        <v>222</v>
      </c>
      <c r="T330" s="36">
        <v>1</v>
      </c>
      <c r="U330" s="36">
        <v>1</v>
      </c>
      <c r="V330" s="36" t="s">
        <v>872</v>
      </c>
      <c r="W330" s="36" t="s">
        <v>6</v>
      </c>
      <c r="X330" s="36" t="s">
        <v>1482</v>
      </c>
      <c r="Y330" s="38">
        <f t="shared" si="27"/>
        <v>1</v>
      </c>
      <c r="Z330" s="36"/>
      <c r="AA330" s="36"/>
      <c r="AB330" s="36"/>
      <c r="AC330" s="36"/>
      <c r="AD330" s="36"/>
      <c r="AE330" s="36"/>
      <c r="AF330" s="58" t="str">
        <f t="shared" si="28"/>
        <v/>
      </c>
      <c r="AG330" s="42">
        <f t="shared" si="29"/>
        <v>3</v>
      </c>
      <c r="AH330" s="42" t="s">
        <v>436</v>
      </c>
      <c r="AI330" s="42" t="s">
        <v>217</v>
      </c>
    </row>
    <row r="331" spans="1:35" ht="90.6" customHeight="1" x14ac:dyDescent="0.3">
      <c r="A331" s="59" t="s">
        <v>223</v>
      </c>
      <c r="B331" s="59" t="s">
        <v>216</v>
      </c>
      <c r="C331" s="60" t="str">
        <f>'[22]BD Plan'!$B$3</f>
        <v>Valle del Cauca</v>
      </c>
      <c r="D331" s="60" t="s">
        <v>224</v>
      </c>
      <c r="E331" s="60" t="s">
        <v>220</v>
      </c>
      <c r="F331" s="60">
        <v>24</v>
      </c>
      <c r="G331" s="60">
        <v>24</v>
      </c>
      <c r="H331" s="60" t="s">
        <v>874</v>
      </c>
      <c r="I331" s="60" t="s">
        <v>6</v>
      </c>
      <c r="J331" s="60" t="s">
        <v>1481</v>
      </c>
      <c r="K331" s="61">
        <f t="shared" si="25"/>
        <v>1</v>
      </c>
      <c r="L331" s="60"/>
      <c r="M331" s="60"/>
      <c r="N331" s="60"/>
      <c r="O331" s="60"/>
      <c r="P331" s="60"/>
      <c r="Q331" s="60"/>
      <c r="R331" s="61" t="str">
        <f t="shared" si="26"/>
        <v/>
      </c>
      <c r="S331" s="60" t="s">
        <v>222</v>
      </c>
      <c r="T331" s="60">
        <v>1</v>
      </c>
      <c r="U331" s="60">
        <v>1</v>
      </c>
      <c r="V331" s="60" t="s">
        <v>875</v>
      </c>
      <c r="W331" s="60" t="s">
        <v>6</v>
      </c>
      <c r="X331" s="60" t="s">
        <v>1483</v>
      </c>
      <c r="Y331" s="61">
        <f t="shared" si="27"/>
        <v>1</v>
      </c>
      <c r="Z331" s="60"/>
      <c r="AA331" s="60"/>
      <c r="AB331" s="60"/>
      <c r="AC331" s="60"/>
      <c r="AD331" s="60"/>
      <c r="AE331" s="60"/>
      <c r="AF331" s="58" t="str">
        <f t="shared" si="28"/>
        <v/>
      </c>
      <c r="AG331" s="42">
        <f t="shared" si="29"/>
        <v>2</v>
      </c>
      <c r="AH331" s="42" t="s">
        <v>441</v>
      </c>
      <c r="AI331" s="42" t="s">
        <v>217</v>
      </c>
    </row>
    <row r="335" spans="1:35" x14ac:dyDescent="0.3">
      <c r="F335"/>
      <c r="G335"/>
    </row>
  </sheetData>
  <sheetProtection sheet="1" objects="1" scenarios="1"/>
  <dataValidations disablePrompts="1" count="1">
    <dataValidation type="list" allowBlank="1" showInputMessage="1" showErrorMessage="1" sqref="D2:D14 D17:D29 D32:D44 D47:D59 D62:D74 D77:D89 D92:D104 D107:D119 D122:D134 D137:D149 D152:D164 D167:D179 D182:D194 D197:D209 D212:D224 D227:D239 D242:D254 D257:D269 D272:D284 D287:D299 D302:D314 D317:D329" xr:uid="{4A903A69-FD4D-48EB-9AF4-59CAA835870A}">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Informe Consolidado</vt:lpstr>
      <vt:lpstr>Procesos</vt:lpstr>
      <vt:lpstr>Territoriales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user</cp:lastModifiedBy>
  <dcterms:created xsi:type="dcterms:W3CDTF">2021-11-30T03:31:19Z</dcterms:created>
  <dcterms:modified xsi:type="dcterms:W3CDTF">2022-02-11T19:06:08Z</dcterms:modified>
</cp:coreProperties>
</file>