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L:\IGAC\LIDA 20200319\IGAC_PLANEACIÓN_2020\DOCUMENTOS TELETRABAJO\SEGUIMIENTOS PROYECTOS DE INVERSIÓN\"/>
    </mc:Choice>
  </mc:AlternateContent>
  <bookViews>
    <workbookView xWindow="0" yWindow="0" windowWidth="23040" windowHeight="8616"/>
  </bookViews>
  <sheets>
    <sheet name="SEGUIMIENTO PROYECTOS" sheetId="1" r:id="rId1"/>
  </sheets>
  <definedNames>
    <definedName name="_xlnm._FilterDatabase" localSheetId="0" hidden="1">'SEGUIMIENTO PROYECTOS'!$A$1:$BZ$67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V28" i="1" l="1"/>
  <c r="BV29" i="1" l="1"/>
  <c r="BV31" i="1"/>
  <c r="BV32" i="1"/>
  <c r="BV33" i="1"/>
  <c r="BV34" i="1"/>
  <c r="BV27" i="1"/>
  <c r="BV61" i="1" l="1"/>
  <c r="BV26" i="1"/>
  <c r="BV25" i="1"/>
  <c r="BV24" i="1"/>
  <c r="BV23" i="1"/>
  <c r="BV38" i="1"/>
  <c r="BV37" i="1"/>
  <c r="BV36" i="1"/>
  <c r="BV35" i="1"/>
  <c r="BV40" i="1"/>
  <c r="BV41" i="1"/>
  <c r="BV42" i="1"/>
  <c r="BV43" i="1"/>
  <c r="BV44" i="1"/>
  <c r="BV45" i="1"/>
  <c r="BV46" i="1"/>
  <c r="BV47" i="1"/>
  <c r="BV48" i="1"/>
  <c r="BV49" i="1"/>
  <c r="BV50" i="1"/>
  <c r="BV51" i="1"/>
  <c r="BV52" i="1"/>
  <c r="BV39" i="1"/>
  <c r="BV16" i="1"/>
  <c r="BV15" i="1"/>
  <c r="BV13" i="1"/>
  <c r="BV12" i="1"/>
  <c r="BV11" i="1"/>
  <c r="BV17" i="1"/>
  <c r="BV18" i="1"/>
  <c r="BV22" i="1"/>
  <c r="BV21" i="1"/>
  <c r="BV20" i="1"/>
  <c r="BV19" i="1"/>
  <c r="BV10" i="1"/>
  <c r="BV9" i="1"/>
  <c r="BV8" i="1"/>
  <c r="BV7" i="1"/>
  <c r="BV6" i="1"/>
  <c r="BV5" i="1"/>
  <c r="BV4" i="1"/>
  <c r="AR13" i="1"/>
  <c r="BV3" i="1"/>
  <c r="BP3" i="1"/>
  <c r="BJ3" i="1"/>
  <c r="BD3" i="1"/>
  <c r="BP59" i="1"/>
  <c r="BP60" i="1"/>
  <c r="BJ60" i="1"/>
  <c r="BJ59" i="1"/>
  <c r="BP25" i="1"/>
  <c r="BP26" i="1"/>
  <c r="BP23" i="1"/>
  <c r="BP24" i="1"/>
  <c r="BJ23" i="1"/>
  <c r="BP51" i="1"/>
  <c r="BP49" i="1"/>
  <c r="BP48" i="1"/>
  <c r="BP44" i="1"/>
  <c r="BP43" i="1"/>
  <c r="BP40" i="1"/>
  <c r="BP39" i="1"/>
  <c r="BP38" i="1"/>
  <c r="BP35" i="1"/>
  <c r="BP36" i="1"/>
  <c r="BP37" i="1"/>
  <c r="BD23" i="1"/>
  <c r="BJ26" i="1"/>
  <c r="BD26" i="1"/>
  <c r="BJ25" i="1"/>
  <c r="BJ24" i="1"/>
  <c r="BJ47" i="1"/>
  <c r="BJ48" i="1"/>
  <c r="BJ49" i="1"/>
  <c r="BJ50" i="1"/>
  <c r="BJ51" i="1"/>
  <c r="BJ52" i="1"/>
  <c r="BJ46" i="1"/>
  <c r="BJ45" i="1"/>
  <c r="BJ44" i="1"/>
  <c r="BJ43" i="1"/>
  <c r="BJ42" i="1"/>
  <c r="BJ41" i="1"/>
  <c r="BJ40" i="1"/>
  <c r="BJ39" i="1"/>
  <c r="BJ38" i="1"/>
  <c r="BJ37" i="1"/>
  <c r="BJ36" i="1"/>
  <c r="BJ35" i="1" l="1"/>
  <c r="BD63" i="1" l="1"/>
  <c r="BD62" i="1"/>
  <c r="BD60" i="1"/>
  <c r="BD61" i="1"/>
  <c r="BD59" i="1"/>
  <c r="BD57" i="1"/>
  <c r="BD55" i="1"/>
  <c r="BD51" i="1"/>
  <c r="BD49" i="1"/>
  <c r="BD44" i="1"/>
  <c r="BD40" i="1"/>
  <c r="BD39" i="1"/>
  <c r="BD33" i="1"/>
  <c r="BD32" i="1"/>
  <c r="BD29" i="1"/>
  <c r="BD21" i="1"/>
  <c r="BD20" i="1"/>
  <c r="BD19" i="1"/>
  <c r="BD18" i="1"/>
  <c r="BD17" i="1"/>
  <c r="BD16" i="1"/>
  <c r="BD14" i="1"/>
  <c r="BD13" i="1"/>
  <c r="BD12" i="1"/>
  <c r="BD11" i="1"/>
  <c r="BD8" i="1"/>
  <c r="BD9" i="1"/>
  <c r="BD7" i="1"/>
  <c r="BD6" i="1"/>
  <c r="BD5" i="1"/>
  <c r="BD38" i="1" l="1"/>
  <c r="BD37" i="1"/>
  <c r="BD36" i="1"/>
  <c r="BD35" i="1"/>
  <c r="AL26" i="1" l="1"/>
  <c r="AR26" i="1"/>
  <c r="AX26" i="1"/>
  <c r="BD25" i="1"/>
  <c r="BD24" i="1"/>
  <c r="AX23" i="1"/>
  <c r="AX28" i="1" l="1"/>
  <c r="AX29"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27" i="1"/>
  <c r="AX4" i="1"/>
  <c r="AX5" i="1"/>
  <c r="AX6" i="1"/>
  <c r="AX7" i="1"/>
  <c r="AX8" i="1"/>
  <c r="AX9" i="1"/>
  <c r="AX10" i="1"/>
  <c r="AX11" i="1"/>
  <c r="AX12" i="1"/>
  <c r="AX13" i="1"/>
  <c r="AX14" i="1"/>
  <c r="AX15" i="1"/>
  <c r="AX16" i="1"/>
  <c r="AX17" i="1"/>
  <c r="AX18" i="1"/>
  <c r="AX19" i="1"/>
  <c r="AX20" i="1"/>
  <c r="AX21" i="1"/>
  <c r="AX22" i="1"/>
  <c r="AX3" i="1"/>
  <c r="AX25" i="1" l="1"/>
  <c r="AR25" i="1"/>
  <c r="AX24" i="1"/>
  <c r="AR24" i="1"/>
  <c r="AR23" i="1"/>
  <c r="AR35" i="1" l="1"/>
  <c r="AR65" i="1" l="1"/>
  <c r="AL65" i="1"/>
  <c r="Z65" i="1"/>
  <c r="T65" i="1"/>
  <c r="N65" i="1"/>
  <c r="H65" i="1"/>
  <c r="AR64" i="1"/>
  <c r="AL64" i="1"/>
  <c r="Z64" i="1"/>
  <c r="T64" i="1"/>
  <c r="N64" i="1"/>
  <c r="H64" i="1"/>
  <c r="AR63" i="1"/>
  <c r="AL63" i="1"/>
  <c r="Z63" i="1"/>
  <c r="T63" i="1"/>
  <c r="N63" i="1"/>
  <c r="H63" i="1"/>
  <c r="AR62" i="1"/>
  <c r="AL62" i="1"/>
  <c r="Z62" i="1"/>
  <c r="T62" i="1"/>
  <c r="N62" i="1"/>
  <c r="H62" i="1"/>
  <c r="AR61" i="1"/>
  <c r="AL61" i="1"/>
  <c r="AF61" i="1"/>
  <c r="Z61" i="1"/>
  <c r="T61" i="1"/>
  <c r="N61" i="1"/>
  <c r="H61" i="1"/>
  <c r="AR60" i="1"/>
  <c r="AL60" i="1"/>
  <c r="AF60" i="1"/>
  <c r="Z60" i="1"/>
  <c r="T60" i="1"/>
  <c r="N60" i="1"/>
  <c r="H60" i="1"/>
  <c r="AR59" i="1"/>
  <c r="AL59" i="1"/>
  <c r="AF59" i="1"/>
  <c r="Z59" i="1"/>
  <c r="T59" i="1"/>
  <c r="N59" i="1"/>
  <c r="H59" i="1"/>
  <c r="AR58" i="1"/>
  <c r="AL58" i="1"/>
  <c r="AF58" i="1"/>
  <c r="Z58" i="1"/>
  <c r="T58" i="1"/>
  <c r="N58" i="1"/>
  <c r="H58" i="1"/>
  <c r="AR57" i="1"/>
  <c r="AL57" i="1"/>
  <c r="AF57" i="1"/>
  <c r="Z57" i="1"/>
  <c r="T57" i="1"/>
  <c r="N57" i="1"/>
  <c r="H57" i="1"/>
  <c r="AR56" i="1"/>
  <c r="AL56" i="1"/>
  <c r="AF56" i="1"/>
  <c r="Z56" i="1"/>
  <c r="T56" i="1"/>
  <c r="N56" i="1"/>
  <c r="H56" i="1"/>
  <c r="AR55" i="1"/>
  <c r="AL55" i="1"/>
  <c r="AF55" i="1"/>
  <c r="Z55" i="1"/>
  <c r="T55" i="1"/>
  <c r="N55" i="1"/>
  <c r="H55" i="1"/>
  <c r="AR54" i="1"/>
  <c r="AL54" i="1"/>
  <c r="AF54" i="1"/>
  <c r="Z54" i="1"/>
  <c r="T54" i="1"/>
  <c r="N54" i="1"/>
  <c r="H54" i="1"/>
  <c r="AR53" i="1"/>
  <c r="AL53" i="1"/>
  <c r="AF53" i="1"/>
  <c r="Z53" i="1"/>
  <c r="T53" i="1"/>
  <c r="N53" i="1"/>
  <c r="H53" i="1"/>
  <c r="AR52" i="1"/>
  <c r="AL52" i="1"/>
  <c r="AF52" i="1"/>
  <c r="Z52" i="1"/>
  <c r="T52" i="1"/>
  <c r="N52" i="1"/>
  <c r="H52" i="1"/>
  <c r="AR51" i="1"/>
  <c r="AL51" i="1"/>
  <c r="AF51" i="1"/>
  <c r="Z51" i="1"/>
  <c r="T51" i="1"/>
  <c r="N51" i="1"/>
  <c r="H51" i="1"/>
  <c r="AR50" i="1"/>
  <c r="AL50" i="1"/>
  <c r="AF50" i="1"/>
  <c r="Z50" i="1"/>
  <c r="T50" i="1"/>
  <c r="N50" i="1"/>
  <c r="H50" i="1"/>
  <c r="AR49" i="1"/>
  <c r="AL49" i="1"/>
  <c r="AF49" i="1"/>
  <c r="Z49" i="1"/>
  <c r="T49" i="1"/>
  <c r="N49" i="1"/>
  <c r="H49" i="1"/>
  <c r="AR48" i="1"/>
  <c r="AL48" i="1"/>
  <c r="AF48" i="1"/>
  <c r="Z48" i="1"/>
  <c r="T48" i="1"/>
  <c r="N48" i="1"/>
  <c r="H48" i="1"/>
  <c r="AR47" i="1"/>
  <c r="AL47" i="1"/>
  <c r="AF47" i="1"/>
  <c r="Z47" i="1"/>
  <c r="T47" i="1"/>
  <c r="N47" i="1"/>
  <c r="H47" i="1"/>
  <c r="AR46" i="1"/>
  <c r="AL46" i="1"/>
  <c r="AF46" i="1"/>
  <c r="Z46" i="1"/>
  <c r="T46" i="1"/>
  <c r="N46" i="1"/>
  <c r="H46" i="1"/>
  <c r="AR45" i="1"/>
  <c r="AL45" i="1"/>
  <c r="AF45" i="1"/>
  <c r="Z45" i="1"/>
  <c r="T45" i="1"/>
  <c r="N45" i="1"/>
  <c r="H45" i="1"/>
  <c r="AR44" i="1"/>
  <c r="AL44" i="1"/>
  <c r="AF44" i="1"/>
  <c r="Z44" i="1"/>
  <c r="T44" i="1"/>
  <c r="N44" i="1"/>
  <c r="H44" i="1"/>
  <c r="AR43" i="1"/>
  <c r="AL43" i="1"/>
  <c r="AF43" i="1"/>
  <c r="Z43" i="1"/>
  <c r="T43" i="1"/>
  <c r="N43" i="1"/>
  <c r="H43" i="1"/>
  <c r="AR42" i="1"/>
  <c r="AL42" i="1"/>
  <c r="AF42" i="1"/>
  <c r="Z42" i="1"/>
  <c r="T42" i="1"/>
  <c r="N42" i="1"/>
  <c r="H42" i="1"/>
  <c r="AR41" i="1"/>
  <c r="AL41" i="1"/>
  <c r="AF41" i="1"/>
  <c r="Z41" i="1"/>
  <c r="T41" i="1"/>
  <c r="N41" i="1"/>
  <c r="H41" i="1"/>
  <c r="AR40" i="1"/>
  <c r="AL40" i="1"/>
  <c r="AF40" i="1"/>
  <c r="Z40" i="1"/>
  <c r="T40" i="1"/>
  <c r="N40" i="1"/>
  <c r="H40" i="1"/>
  <c r="AR39" i="1"/>
  <c r="AL39" i="1"/>
  <c r="AF39" i="1"/>
  <c r="Z39" i="1"/>
  <c r="T39" i="1"/>
  <c r="N39" i="1"/>
  <c r="H39" i="1"/>
  <c r="AR38" i="1"/>
  <c r="AL38" i="1"/>
  <c r="AF38" i="1"/>
  <c r="Z38" i="1"/>
  <c r="T38" i="1"/>
  <c r="N38" i="1"/>
  <c r="H38" i="1"/>
  <c r="AR37" i="1"/>
  <c r="AL37" i="1"/>
  <c r="Z37" i="1"/>
  <c r="T37" i="1"/>
  <c r="N37" i="1"/>
  <c r="H37" i="1"/>
  <c r="AR36" i="1"/>
  <c r="AL36" i="1"/>
  <c r="AF36" i="1"/>
  <c r="Z36" i="1"/>
  <c r="T36" i="1"/>
  <c r="N36" i="1"/>
  <c r="H36" i="1"/>
  <c r="AL35" i="1"/>
  <c r="Z35" i="1"/>
  <c r="T35" i="1"/>
  <c r="N35" i="1"/>
  <c r="H35" i="1"/>
  <c r="AR34" i="1"/>
  <c r="AL34" i="1"/>
  <c r="AF34" i="1"/>
  <c r="Z34" i="1"/>
  <c r="T34" i="1"/>
  <c r="N34" i="1"/>
  <c r="H34" i="1"/>
  <c r="AR33" i="1"/>
  <c r="AL33" i="1"/>
  <c r="AF33" i="1"/>
  <c r="Z33" i="1"/>
  <c r="T33" i="1"/>
  <c r="N33" i="1"/>
  <c r="H33" i="1"/>
  <c r="AR32" i="1"/>
  <c r="AL32" i="1"/>
  <c r="AF32" i="1"/>
  <c r="Z32" i="1"/>
  <c r="T32" i="1"/>
  <c r="N32" i="1"/>
  <c r="H32" i="1"/>
  <c r="AR31" i="1"/>
  <c r="AL31" i="1"/>
  <c r="AF31" i="1"/>
  <c r="Z31" i="1"/>
  <c r="T31" i="1"/>
  <c r="N31" i="1"/>
  <c r="H31" i="1"/>
  <c r="AL30" i="1"/>
  <c r="AF30" i="1"/>
  <c r="Z30" i="1"/>
  <c r="T30" i="1"/>
  <c r="N30" i="1"/>
  <c r="H30" i="1"/>
  <c r="AR29" i="1"/>
  <c r="AL29" i="1"/>
  <c r="AF29" i="1"/>
  <c r="Z29" i="1"/>
  <c r="T29" i="1"/>
  <c r="N29" i="1"/>
  <c r="H29" i="1"/>
  <c r="AR28" i="1"/>
  <c r="AL28" i="1"/>
  <c r="AF28" i="1"/>
  <c r="Z28" i="1"/>
  <c r="T28" i="1"/>
  <c r="N28" i="1"/>
  <c r="H28" i="1"/>
  <c r="AR27" i="1"/>
  <c r="AL27" i="1"/>
  <c r="AF27" i="1"/>
  <c r="Z27" i="1"/>
  <c r="T27" i="1"/>
  <c r="N27" i="1"/>
  <c r="H27" i="1"/>
  <c r="AF26" i="1"/>
  <c r="Z26" i="1"/>
  <c r="T26" i="1"/>
  <c r="N26" i="1"/>
  <c r="H26" i="1"/>
  <c r="AL25" i="1"/>
  <c r="AF25" i="1"/>
  <c r="Z25" i="1"/>
  <c r="T25" i="1"/>
  <c r="N25" i="1"/>
  <c r="H25" i="1"/>
  <c r="AL24" i="1"/>
  <c r="AF24" i="1"/>
  <c r="Z24" i="1"/>
  <c r="T24" i="1"/>
  <c r="N24" i="1"/>
  <c r="H24" i="1"/>
  <c r="AL23" i="1"/>
  <c r="AF23" i="1"/>
  <c r="Z23" i="1"/>
  <c r="T23" i="1"/>
  <c r="N23" i="1"/>
  <c r="H23" i="1"/>
  <c r="AR22" i="1"/>
  <c r="AL22" i="1"/>
  <c r="AF22" i="1"/>
  <c r="Z22" i="1"/>
  <c r="T22" i="1"/>
  <c r="N22" i="1"/>
  <c r="H22" i="1"/>
  <c r="AR21" i="1"/>
  <c r="AL21" i="1"/>
  <c r="Z21" i="1"/>
  <c r="T21" i="1"/>
  <c r="N21" i="1"/>
  <c r="H21" i="1"/>
  <c r="AR20" i="1"/>
  <c r="AL20" i="1"/>
  <c r="Z20" i="1"/>
  <c r="T20" i="1"/>
  <c r="N20" i="1"/>
  <c r="H20" i="1"/>
  <c r="AR19" i="1"/>
  <c r="AL19" i="1"/>
  <c r="Z19" i="1"/>
  <c r="T19" i="1"/>
  <c r="N19" i="1"/>
  <c r="H19" i="1"/>
  <c r="AR18" i="1"/>
  <c r="AL18" i="1"/>
  <c r="Z18" i="1"/>
  <c r="T18" i="1"/>
  <c r="N18" i="1"/>
  <c r="H18" i="1"/>
  <c r="AR17" i="1"/>
  <c r="AL17" i="1"/>
  <c r="Z17" i="1"/>
  <c r="T17" i="1"/>
  <c r="N17" i="1"/>
  <c r="H17" i="1"/>
  <c r="AR16" i="1"/>
  <c r="AL16" i="1"/>
  <c r="Z16" i="1"/>
  <c r="T16" i="1"/>
  <c r="N16" i="1"/>
  <c r="H16" i="1"/>
  <c r="AR15" i="1"/>
  <c r="AL15" i="1"/>
  <c r="Z15" i="1"/>
  <c r="T15" i="1"/>
  <c r="N15" i="1"/>
  <c r="H15" i="1"/>
  <c r="AR14" i="1"/>
  <c r="AL14" i="1"/>
  <c r="Z14" i="1"/>
  <c r="T14" i="1"/>
  <c r="N14" i="1"/>
  <c r="H14" i="1"/>
  <c r="AL13" i="1"/>
  <c r="Z13" i="1"/>
  <c r="T13" i="1"/>
  <c r="N13" i="1"/>
  <c r="H13" i="1"/>
  <c r="AR12" i="1"/>
  <c r="AL12" i="1"/>
  <c r="Z12" i="1"/>
  <c r="T12" i="1"/>
  <c r="N12" i="1"/>
  <c r="H12" i="1"/>
  <c r="AR11" i="1"/>
  <c r="AL11" i="1"/>
  <c r="Z11" i="1"/>
  <c r="T11" i="1"/>
  <c r="N11" i="1"/>
  <c r="H11" i="1"/>
  <c r="AR10" i="1"/>
  <c r="AL10" i="1"/>
  <c r="Z10" i="1"/>
  <c r="T10" i="1"/>
  <c r="N10" i="1"/>
  <c r="H10" i="1"/>
  <c r="AR9" i="1"/>
  <c r="AL9" i="1"/>
  <c r="Z9" i="1"/>
  <c r="T9" i="1"/>
  <c r="N9" i="1"/>
  <c r="H9" i="1"/>
  <c r="AR8" i="1"/>
  <c r="AL8" i="1"/>
  <c r="Z8" i="1"/>
  <c r="T8" i="1"/>
  <c r="N8" i="1"/>
  <c r="H8" i="1"/>
  <c r="AR7" i="1"/>
  <c r="AL7" i="1"/>
  <c r="Z7" i="1"/>
  <c r="T7" i="1"/>
  <c r="N7" i="1"/>
  <c r="H7" i="1"/>
  <c r="AR6" i="1"/>
  <c r="AL6" i="1"/>
  <c r="Z6" i="1"/>
  <c r="T6" i="1"/>
  <c r="N6" i="1"/>
  <c r="H6" i="1"/>
  <c r="AR5" i="1"/>
  <c r="AL5" i="1"/>
  <c r="Z5" i="1"/>
  <c r="T5" i="1"/>
  <c r="N5" i="1"/>
  <c r="H5" i="1"/>
  <c r="AR4" i="1"/>
  <c r="AL4" i="1"/>
  <c r="Z4" i="1"/>
  <c r="T4" i="1"/>
  <c r="N4" i="1"/>
  <c r="H4" i="1"/>
  <c r="AR3" i="1"/>
  <c r="AL3" i="1"/>
  <c r="Z3" i="1"/>
  <c r="T3" i="1"/>
  <c r="N3" i="1"/>
  <c r="H3" i="1"/>
</calcChain>
</file>

<file path=xl/sharedStrings.xml><?xml version="1.0" encoding="utf-8"?>
<sst xmlns="http://schemas.openxmlformats.org/spreadsheetml/2006/main" count="505" uniqueCount="251">
  <si>
    <t>Dependencia responsable</t>
  </si>
  <si>
    <t>Tipo Meta</t>
  </si>
  <si>
    <t>Proyecto</t>
  </si>
  <si>
    <t>Producto</t>
  </si>
  <si>
    <t xml:space="preserve">Indicador </t>
  </si>
  <si>
    <t>Meta Número o Porcentaje</t>
  </si>
  <si>
    <t>Avance Enero 2020</t>
  </si>
  <si>
    <t>Avance Febrero 2020</t>
  </si>
  <si>
    <t>Avance Marzo 2020</t>
  </si>
  <si>
    <t>Avance Abril 2020</t>
  </si>
  <si>
    <t>Avance Mayo 2020</t>
  </si>
  <si>
    <t>Avance Junio 2020</t>
  </si>
  <si>
    <t>Avance Julio 2020</t>
  </si>
  <si>
    <t>Avance Agosto 2020</t>
  </si>
  <si>
    <t>Avance Septiembre 2020</t>
  </si>
  <si>
    <t>Avance Octubre 2020</t>
  </si>
  <si>
    <t>Avance Noviembre 2020</t>
  </si>
  <si>
    <t>Avance Diciembre 2020</t>
  </si>
  <si>
    <t>Ejecutado Número o Porcentaje</t>
  </si>
  <si>
    <t xml:space="preserve">% Avance de la meta </t>
  </si>
  <si>
    <t>Avance financiero del proyecto</t>
  </si>
  <si>
    <t>Avance de gestión de proyecto</t>
  </si>
  <si>
    <t>Avance cualitativo</t>
  </si>
  <si>
    <t xml:space="preserve">Subdirección de Geografía y Cartografía </t>
  </si>
  <si>
    <t>Generación de estudios geográficos e investigaciones para la caracterización, análisis y delimitación geográfica del territorio Nacional</t>
  </si>
  <si>
    <t>Documentos de estudios técnicos sobre geografía</t>
  </si>
  <si>
    <t>Documentos de estudios técnicos sobre geografía elaborados</t>
  </si>
  <si>
    <t xml:space="preserve">En el mes de enero, se adelantó la determinación y planificación de las metas. </t>
  </si>
  <si>
    <t xml:space="preserve">
En el mes de marzo como insumo a los informes de caracterización territorial, se realizó el procesamiento de información secundaria relacionada con temas de población, en los 100 municipios priorizados y, para 11 de los 100 municipios priorizados, se efectuó el análisis de información del contexto legal, procesos biofísicos, de ocupación y apropiación del territorio y, generación de la cartografía básica.  Así mismo, se finalizó la caracterización territorial del municipio de Gámeza, Boyacá,  correspondiente a 12.368 ha.
En el marco de los documentos de investigación propuestos, se inició el ajuste teórico y conceptual del capítulo 2 del “Atlas del funcionamiento espacial del territorio en Colombia” y, se consolidó un documento preliminar a partir de la información existente año 2019 de la Geografía Departamental de Casanare. 
Y, para la actualización de la base de datos del diccionario geográfico, se hizo la búsqueda y depuración de información en páginas web de entidades nacionales (DANE y Parques Nacionales Colombia RUNAP) de topónimos municipales y departamentales y, especiales. Se depuró la información de 100 topónimos municipales y 251 de 653 topónimos especiales existentes.</t>
  </si>
  <si>
    <t xml:space="preserve">Producto </t>
  </si>
  <si>
    <t>Documentos de Investigación</t>
  </si>
  <si>
    <t>Documentos de Investigación generados</t>
  </si>
  <si>
    <t>Base de Datos del Diccionario geográfico</t>
  </si>
  <si>
    <t>Registros del Diccionario Geográfico revisados</t>
  </si>
  <si>
    <t>Documentos de estudios técnicos de deslindes y de Territorios Indígenas</t>
  </si>
  <si>
    <t>Servicio de apoyo técnico a las solicitudes recibidas por la cancillería en temas fronterizos</t>
  </si>
  <si>
    <t>Solicitudes recibidas a través de la cancillería atendidas</t>
  </si>
  <si>
    <t>Documentos metodológicos</t>
  </si>
  <si>
    <t>Documentos metodológicos realizados</t>
  </si>
  <si>
    <t xml:space="preserve">Servicio de información geográfica, geodésica y cartográfica </t>
  </si>
  <si>
    <t>Datos publicados de información geográfica, geodésica y cartográfica</t>
  </si>
  <si>
    <t>Gestión</t>
  </si>
  <si>
    <t xml:space="preserve">Porcentaje De Solicitudes Atendidas Para 
El Apoyo De Los Procesos De Ordenamiento
Territorial Planificación Integral Del Desarrollo
</t>
  </si>
  <si>
    <t>Levantamiento, generación y actualización de la red geodésica y la cartografía básica a nivel Nacional</t>
  </si>
  <si>
    <t xml:space="preserve">Servicios de Información Geográfica, geodésica y cartográfica </t>
  </si>
  <si>
    <t xml:space="preserve">Datos publicados de información geográfica, geodésica y cartográfica </t>
  </si>
  <si>
    <t xml:space="preserve">En el mes de febrero se dió inicio a la contratación del  personal que apoyará los proyectos </t>
  </si>
  <si>
    <t>Servicios de Información Geodésica actualizado</t>
  </si>
  <si>
    <t>Sistemas de Información actualizados</t>
  </si>
  <si>
    <t>Puntos Geodésicos Materializados</t>
  </si>
  <si>
    <t>Valores geomagnéticos generados</t>
  </si>
  <si>
    <t>Valores gravimétricos generados</t>
  </si>
  <si>
    <t>Datos Rinex de las estaciones permanentes generados</t>
  </si>
  <si>
    <t>Datos altimétricos generados</t>
  </si>
  <si>
    <t>Servicio de información Cartográfica actualizado</t>
  </si>
  <si>
    <t>Imágenes incorporadas al Banco Nacional de imágenes</t>
  </si>
  <si>
    <t>Cartografía escalas Grandes generada (1:1.000, 1:2,000, 1:5,000)</t>
  </si>
  <si>
    <t>Cartografía escalas Medianas generada (1:10,000, 1:25,000)</t>
  </si>
  <si>
    <t xml:space="preserve">Porcentaje De Avance En La Realización 
E Implementación Del Sistema De Información
Geográfica Para La Consulta De Magna-sirgas
</t>
  </si>
  <si>
    <t xml:space="preserve">Subdirección de Agrología </t>
  </si>
  <si>
    <t>Generación de estudios de suelos, tierras y aplicaciones agrológicas como insumo para el ordenamiento integral y el manejo sostenible del territorio a nivel Nacional</t>
  </si>
  <si>
    <t>Servicio de análisis químicos, físicos, mineralógicos y biológicos de suelos</t>
  </si>
  <si>
    <t>Pruebas químicas, físicas, mineralógicas y biológicas de suelos realizadas</t>
  </si>
  <si>
    <t>El Laboratorio realizo para el mes de febrero un total de 40 análisis (corresponden a clientes externos).
Se  realizó 78.720 ha de coberturas, 5 municipios en AHT (119.066 ha); 156.000 de proyecto CAR representado en salida de campo y 24.000 ha correspondientes a preparación salida de campo</t>
  </si>
  <si>
    <t>El Laboratorio realizó un total de 449 análisis durante el mes.
Se adelanto la interpretación Geomorfológica y de Coberturas de los departamentos de Magdalena y Cesar correspondiente a 176.512,60  ha, de igual manera dentro del proyecto CAR se elaboraron las leyendas y unidades cartográficas de capacidad de los complejos de paramo Altiplano e Iguaque-Merchán. Se elaboraron los SHP donde se muestrearon los suelos (observaciones y perfiles). Se actualizaron las AHT de 1 municipios: Santa Rosa del Sur - Bolívar (238.281,33 ha). Se adelantó la actualización y correlación de la interpretación de geomorfología en 11.407.322,40 ha en las regiones Orinoquía y Amazonía.</t>
  </si>
  <si>
    <t>Durante el mes de mayo no se pudieron adelantar ninguna de las determinaciones analíticas de clientes por ventanilla o por contrato, debido al aislamiento social que impidió que se efectuaran labores de análisis en el Laboratorio.
Se adelanto la interpretación Geomorfológica y de Coberturas de 179.964,56 ha distribuidas así los departamentos de Magdalena y Cesar  162.931,26 ha  y 17.033,3 ha del proyecto CAR. 
Se ajustaron y homologaron 620 perfiles de estudios anteriores de los departamentos de Cesar (403) y Magdalena (217) al formato de bases de datos oficial. Se actualizaron las AHT de 1 municipios: El Charco, Nariño (249.067,36 ha). Se adelantó la actualización y correlación de la interpretación de geomorfología en 17.110.983,60 ha en las regiones Orinoquía y Amazonía</t>
  </si>
  <si>
    <t>Durante el mes de junio el Laboratorio Nacional de Suelos realizó u  total de  837 análisis, para un acumulado en el año de 3.625análisis y un porcentaje de avance del 3,63%.
Se adelanto la interpretación Geomorfológica y de Coberturas de 180.986,99 ha distribuidas así los departamentos de Magdalena y Cesar  163.971,79 ha  y 17.015,3 ha del proyecto CAR.  Se realizó la actualización morfológica y taxonómica de 566 perfiles de estudios anteriores de los departamentos de Cesar y Magdalena. La base de dato de perfiles cuenta con 373 perfiles de Cesar y 336 perfiles para Magdalena. Se actualizaron las AHT de 6 municipios:  Santa Bárbara, Potosí y Tangua – Nariño, Venecia – Cundinamarca, Santuario y Balboa – Risaralda. Se adelantó la actualización y correlación de la interpretación de geomorfología en 24.707.284,44 ha en las regiones Orinoquia y Amazonia, Norte de Santander, Cesar, Magdalena y Bolívar</t>
  </si>
  <si>
    <t>5.71%</t>
  </si>
  <si>
    <t>35.60%</t>
  </si>
  <si>
    <t>Se adelanto la interpretación Geomorfológica en 153.769 ha. y de coberturas en 101.770 ha. en sectores de Magdalena y Cesar, la base de dato de perfiles cuenta con 1648 observaciones. Se actualizaron las AHT de  Pueblo Rico y Marcella – Risaralda y los Palmitos – Sucre. La base de datos del Mapa Nacional de Suelos  tiene un avance 67,5%.
Se avanzo en la construcción de la sección B y control de calidad al documento del protocolo para evaluar los impactos en las propiedades de los suelos por cambio de uso de las tierras; Se revisaron y aprobaron los capítulos de suelos y Capacidad de uso de las tierras (95%) del complejo de paramos Iguaque-Merchán; Se procesaron y recibieron los resultados de los análisis físicos de las muestras de suelos de 44 perfiles y químicos de 40 perfiles.
Durante el mes de agosto el laboratorio realizó un total de 4.629, de los cuales 1.440 corresponden a venta por ventanilla</t>
  </si>
  <si>
    <t>7.53%</t>
  </si>
  <si>
    <t>Durante el mes de septiembre el Laboratorio Nacional de Suelos realizó un  total de  8.707 análisis, de los cuales 4.033 corresponden a misionales, para un acumulado en el año de 13.876 análisis y un porcentaje de avance total del 26,3%.
Interpretación Geomorfológica en 76.884 ha. y de coberturas en 113.899 ha. en Cesar y elaboración de la cartografía preliminar de suelos en 421.987 has. Se actualizaron las AHT de 4 municipios: Funza, Pasca, Tenjo y Ricaurte Cundinamarca. En Mapa Nacional se ha realizado ajuste cartográfico al 56% .</t>
  </si>
  <si>
    <t>13.45%</t>
  </si>
  <si>
    <t>48.20%</t>
  </si>
  <si>
    <t xml:space="preserve">Durante el mes de octubre el Laboratorio Nacional de Suelos realizó un  total de  9,320 análisis, de los cuales 592 corresponden a misionales y  de los cuales 8.728 corresponden a venta por ventanilla
Interpretación de cobertura de 161.245 ha en Cesar, se estructuraron 3 municipios, área de 44.104 ha. Se actualizaron las AHT de 4 municipios: Guapí y Timbiquí Cauca, Riohacha Guajira y Villavicencio Meta . En Mapa Nacional  se ajustaron 68.351.327,4 ha, correspondiente al 60% a nivel nacional. 
  1. Se avanzo en la construcción de la sección metodología del documento protocolo (versión 22) para evaluar los impactos en las propiedades de los suelos por cambio de uso de las tierras.     2. Se llevaron a cabo 2 panel de expertos uno interno y otro externo, con la finalidad de apoyar la construcción del protocolo.     3. Se avanzo (50% c/u) en el llenado de las bases de datos de laboratorio de Chingaza y Rabanal.     4. Se avanzo en la ejecución de los trabajos de campo en el complejo de paramos de Guerrero y DMI Guargua-Laguna Verde en un 74% del total del complejo, correspondientes a 44.000 Ha de las 59.171.
</t>
  </si>
  <si>
    <t>14.25%</t>
  </si>
  <si>
    <t>51.80%</t>
  </si>
  <si>
    <t>Servicio de Información agrológica</t>
  </si>
  <si>
    <t>Sistema de información agrologica actualizado</t>
  </si>
  <si>
    <t xml:space="preserve">
</t>
  </si>
  <si>
    <t>Análisis geomorfológicos realizados</t>
  </si>
  <si>
    <t>Subdirección de Catastro</t>
  </si>
  <si>
    <t>Actualización y gestión catastral Nacional</t>
  </si>
  <si>
    <t>Servicio de Información Catastral</t>
  </si>
  <si>
    <t>Nuevas prácticas incorporadas</t>
  </si>
  <si>
    <t xml:space="preserve">Para el mes de enero expide Res. 130 /2020, hace público proyecto de resolución que establece las especificaciones técnicas del levantamiento Catastral Multipropósito, también se inició operación como gestor catastral el Área Metropolitana de Bucaramanga y se notificó la Gobernación del Valle, de la Resolución de habilitación. Adicionalmente se entregaron 22 avalúos comerciales, de los cuales 21 fueron realizados en sede central y 1 en la DT Tolima.
También se realizaron en enero 8.550 trámites de conservación
</t>
  </si>
  <si>
    <t xml:space="preserve">El avance cuantitativo de predios actualizados catastralmente se reportará en enero/21, cuando entre en vigencia la información del área intervenida en 2020. 
Revisar las solicitudes de habilitación del servicio público catastral en los términos de ley y de acuerdo con la regulación vigente.
Solicitud de Habilitación como Gestor Catastral del Municipio Sopo-Cundinamarca. Oficio de respuesta Rad IGAC No. 8002020EE1458 25-02-2020.
 Construcción, desde el punto de vista técnico, de los documentos requeridos para la regulación catastral en materia de habilitación.
- Propuesta Documento de contexto para evidenciar el cumplimiento de los criterios de habilitación de los Gestores Catastrales.
- Propuesta de regulación del periodo de empalme de los gestores catastrales.
En febrero se entregaron 46 avalúos comerciales; 43 elaborados en sede central y 3 en DT del Meta.
También en febrero se realizaron 19.831 trámites de Conservación.
</t>
  </si>
  <si>
    <t xml:space="preserve">Se expide Decreto 148 de 2020, que define el marco normativo catastral. Avance en la definición del modelo LADM y en el costeo de la implementación del Catastro Multipropósito
En el mes de marzo en el procedimiento de habilitación se logró: 
- Revisión completitud: Soacha, y Valle de Aburra
-Expedición acta de inicio Metropolitana de Barranquilla
-Expedición Resolución de habilitación MASORA
- Propuesta de regulación fase de empalme y  detalle condiciones de habilitación
Para la ejecución de los procesos de actualización catastral a nivel nacional el avance cuantitativo se reportará en enero/21, cuando entre en vigencia la información del área intervenida en 2020. Se adelanta la programación 2020; adicionalmente, se avanza en el alistamiento de la actualización catastral del área rural de Cumaribo y el área urbana de 8 municipios de Risaralda.
En marzo se realizaron 18.838 trámites de conservación que corresponden al 4,72% de la meta anual.
Entre los meses de enero y marzo, se atendieron un total de 227 solicitudes en materia de Política de Restitución de Tierras y Ley de Víctimas, de las 642 solicitudes recibidas; algunas de las solicitudes atendidas corresponden a meses anteriores.
En marzo se entregaron 28 avalúos comerciales, de los cuales 27 en sede central y 1 en DT Nariño. Se entregaron al DANE las bases catastrales urbanas de las 22 ciudades, con fin de que seleccionen la muestra para el proyecto de IVP 2020.
En el mes de marzo se actualizó la información del geoportal y datos abiertos, con la información correspondiente al mes de febrero de 2020, de acuerdo a la meta establecida.
</t>
  </si>
  <si>
    <t xml:space="preserve">Expedición Res. 388/20, establece especificaciones técnicas para productos procesos de formación y actualización catastral con enfoque multipropósito. Versión 3.0 Modelo LADM_COL. Protocolo asignación NUPRE. Resolución Modelo Extendido de Catastro Registro del Modelo LADM_COL
En el mes de Abril en el procedimiento de habilitación se logró: 
-Expedición acta de inicio del municipio de Soacha- Cundinamarca
-Expedición Resolución de habilitación Soacha- Cundinamarca
-Propuesta de regulación fase de empalme  dentro de la resolución 145 de 2020
-Coordinación para el inicio del periodo de empalme de MASORA y DSIC –Antioquia.
Para la ejecución de los procesos de actualización catastral a nivel nacional El avance cuantitativo se reportará en enero/21, cuando entre en vigencia la información del área intervenida en 2020. Se adelanta la programación 2020; se avanza en el alistamiento de la actualización catastral del área rural de Cumaribo 50% y el área urbana de 8 municipios de Risaralda 80%.
En el mes de abril se realizaron 32.200 trámites de conservación, para un total acumulado de 79.419 trámites, que corresponden al 7,94% de la meta anual.
En abril se atendieron 97 solicitudes en materia de restitución de tierras, de las 300 recibidas en el mes; algunas de las solicitudes atendidas corresponden a meses anteriores. En total, durante el 2020 se han recibido 942 solicitudes, de las cuales se han atendido 324.
En abril se entregaron 4 avalúos comerciales, de los cuales 3 se realizaron en sede central y 1 en DT del Magdalena. Se está a la espera de la respuesta del DANE sobre el análisis de las bases catastrales urbanas de las 22 ciudades y la selección de la muestra para el proyecto de IVP 2020.
En el mes de abril se actualizó la información del geoportal y datos abiertos, con la información correspondiente al mes de marzo de 2020, de acuerdo con la programación establecida.
</t>
  </si>
  <si>
    <t xml:space="preserve">En junio, se definió adelantar la elaboración de 2 procedimientos a ser implementados en los procesos de actualización catastral:
- Procedimiento para valoración masiva a partir de modelos econométricos
- Procedimiento para identificación de cambios en los territorios a partir de fuentes secundarias.
El avance cuantitativo se reportará en ene/21, cuando entre en vigencia información área intervenida 2020. 
Risaralda: Dinámica inmobiliaria identificada y 275 predios reconocidos
Cumaribo: Identificación unidades intervención, seguimiento con el Ministerio del Interior consulta previa, avance contratación.
En junio se recibieron un total de 267 solicitudes y se atendieron 250. En el acumulado del año van 1.859 solicitudes y 1.212 atendidas que incluye solicitudes de información etapa administrativa y judicial, suspensión de predios y solicitud de peritajes de lo levantado por la URT en etapa judicial.
En junio se entregaron 11 avalúos comerciales, de los cuales se realizaron 1 César, 4 Córdoba, 2 Nariño, 1 Sede Central y 3 Sucre
Se revisó la muestra enviada por el DANE, de la cual se realizaron revisiones respectivas y se solicitó la corrección de las inconsistencias identificadas en la base de datos. Se espera que en Julio envíen la muestra definitiva
En el mes de junio se realizaron 54.735 trámites de conservación, para un total acumulado de 188.747 trámites, que corresponden al 18,83% de la meta anual. 
En junio se definió revisar y ajustar el Sistema de Información Catastral y se está elaborando un plan de trabajo que tienen como meta en 2020 realizar el diagnóstico con el fin de elaborar los requerimientos, realizar los desarrollos, realizar pruebas y poner en producción.
</t>
  </si>
  <si>
    <t xml:space="preserve">Nuevas Prácticas: Los procedimientos: 1. Valoración masiva a partir de modelos econométricos.
2. Identificación de cambios en los territorios a partir de fuentes secundarias se encuentran en revisión y ajustes respectivos. Predios actualizados catastralmente: El avance cuantitativo se reportará en ene/21, cuando entre en vigencia la información del área intervenida para la vigencia 2020. A la fecha Risaralda tiene 13.383 predios reconocidos. En Cumaribo finalizó la identificación predial de 5,6 millones de Ha de las cuáles el 80% pertenece a Resguardos. Mutaciones Realizadas: En el mes de noviembre se realizaron 59.670 trámites de conservación, para un total acumulado de 469.043 trámites, que corresponden al 46,87% de la meta anual. 
Solicitudes Atendidas: En noviembre se recibieron  382 solicitudes y se atendieron 370, a la fecha se llevan 3.866  solicitudes realizadas  y atendidas 3.182 ,incluye solicitudes de información etapa administrativa y judicial, suspensión de predios y solicitud de peritajes de lo levantado por la URT en etapa judicial.
Sistema de Información Predial Actualizado: Se realizó el levantamiento inicial con las territoriales respecto al  estado actual del Sistema Nacional Catastral. Se adjunta presentación y Excel de  Requerimientos.
Avalúos realizados: Se entregaron 59 avalúos comerciales los cuales fueron reportados 35 Sede Central, 10 Cesar, 4 Caldas, 4 Cauca, 4 Cundinamarca, 1 Meta y  1 Sucre. Se cuenta con un total de 4921 puntos visitados es decir 100 % del total de ejecución para avalúos IVP, validados y con control de calidad al 100%.
</t>
  </si>
  <si>
    <t>Predios actualizados catastralmente</t>
  </si>
  <si>
    <t>Mutaciones realizadas</t>
  </si>
  <si>
    <t>Solicitudes Atendidas</t>
  </si>
  <si>
    <t>Sistema de Información predial actualizado</t>
  </si>
  <si>
    <t>Servicio de avalúos</t>
  </si>
  <si>
    <t>Avalúos realizados</t>
  </si>
  <si>
    <t xml:space="preserve">Sistemas De Información Actualizados
</t>
  </si>
  <si>
    <t>Oficina CIAF</t>
  </si>
  <si>
    <t>Fortalecimiento de la gestión del conocimiento y la innovación en el ámbito geográfico del territorio Nacional</t>
  </si>
  <si>
    <t>Servicio de Gestión del conocimiento e Innovación Geográfica</t>
  </si>
  <si>
    <t>Modelos de gestión Implementados</t>
  </si>
  <si>
    <t>Se realizó la planeación y programación de actividades a desarrollar en la vigencia para el cumplimiento de los productos, así mismo se generó el plan de adquisiciones y la revisión de hojas de vida del personal requerido.</t>
  </si>
  <si>
    <t>Se realizó la revisión y ajustes del plan de acción a ejecutar en esta vigencia; así mismo se avanzó en la elaboración de las condiciones de contratación y se realizó parcialmente la contratación del personal requerido.</t>
  </si>
  <si>
    <t xml:space="preserve">Se realizó el planteamiento de la propuesta de investigación para Catastro, se realizó presentación del estado actual del SIG-Indígenas y se revisó el material existente de cursos presenciales.
Así mismo se elaboró la versión_1 del documento que guía la actualización de los lineamientos del Marco de Referencia Geoespacial para Colombia y se avanzó en la formulación del proyecto de armonización de datos fundamentales.
Por otra parte, se avanza en la asistencia técnica con la empresa Promotora la Roca y se revisa la documentación contractual de la asistencia técnica con el Instituto Colombiano de Bienestar Familiar (ICBF).
</t>
  </si>
  <si>
    <t xml:space="preserve">Se avanzó en la propuesta de investigación para catastro, se realizó avances en la planeación del SIG_indigenas y SIG_Tierras y se realizó monitoreo a los geoservicios del Portal Geográfico Nacional.
Así mismo se realizó la revisión del documento para actualizar el Marco de Referencia Geospacial y se presentó plan de trabajo para armonizar los datos fundamentales geográficos.
Por otra parte, se avanzó en la asistencia técnica con la empresa Promotora la Roca, se avanzó en la fase de planeación de la asistencia técnica con el ICBF y se presentaron dos propuestas técnico económicas a diferentes entidades.
</t>
  </si>
  <si>
    <t xml:space="preserve">Se avanzó en la propuesta de investigación para catastro, se avanzó en el SIG_indigenas y SIG_Tierras, se realizó monitoreo a los geoservicios del Portal Geográfico Nacional, se realizó 1ª Jornada Técnico-científica y se dio inicio al primer curso corto del programa académico.
Así mismo se avanzó en el desarrollo del documento guía para actualizar el Marco de Referencia Geospacial (MRG) y se realizó observaciones a la 1ª versión de procedimiento modelo extendido LADM.
De igual forma, se finalizó la asistencia técnica con la empresa Promotora la Roca, se avanzó en la ejecución de la asistencia técnica con ICBF y se presentan 3 propuestas técnico económicas ajustadas a diferentes entidades.
</t>
  </si>
  <si>
    <t xml:space="preserve">Se avanzó en el proyecto de innovación de cartografía y en el proyecto de innovación de catastro, se realizó soporte al SIG-Indígena y se avanzó en el mejoramiento de la plataforma Telecentro Regional.
Así mismo, se avanzó en el desarrollo del documento normativo sobre el modelo de gobernanza de modelos extendidos LADM_COL y se elaboró el plan de trabajo para generar el documento normativo de gobernanza de la infraestructura colombiana de datos espaciales - ICDE.
Por otra parte, se avanzó en la ejecución de la asistencia técnica con ICBF y se realizó mesa de trabajo para la revisión de la propuesta técnico económica con IDEAM y Patrimonio Natural para el proyecto RENARE fase II, así mismo se está evaluando la viabilidad para el convenio especial de cooperación científica y tecnológica con Capella Space con el objeto realizar el procesamiento de imágenes de radar en áreas piloto.
</t>
  </si>
  <si>
    <t xml:space="preserve">En el mes de Julio se avanzó en la documentación del proyecto de obtención de vectores a partir PDI para cartografía y se identificaron los proyectos de innovación con el área de catastro; se realizó soporte al SIG-Indígena y se avanzó en la ampliación de capacidad de la plataforma Telecentro Regional. 
Por otra parte, se avanzó en el desarrollo del documento normativo sobre el modelo de gobernanza de modelos extendidos LADM_COL y se diseñó la ruta de trabajo de la ejecución de los créditos de la banca multilateral para el Subcomponente 2.4 de fortalecimiento de la ICDE incluido el componente de gobernanza.
Se avanzó en la ejecución de la asistencia técnica con ICBF, así mismo se presentaron y entregaron 2 propuestas técnico económicas y se avanzó en la gestión de un convenio para el uso y aprovechamiento de imágenes de radar (Programa Capella Space), y de un convenio marco con el Centro Internacional de Física para realizar proyectos de Ciencia y Tecnología.
</t>
  </si>
  <si>
    <t xml:space="preserve">En el mes de agosto se realizó la difusión de resultados del proyecto de obtención de vectores a partir PDI para cartografía y se avanzó en el estado del arte del proyecto de innovación de catastro; se revisaron las capacitaciones requeridas para SIG-Indígena y se avanzó en la actualización de Telecentro Regional.
Así mismo, se avanzó en el modelo de gobernanza de modelos extendidos LADM_COL con la construcción de la matriz de objetos territoriales con diferentes ámbitos y se inició la construcción del documento para el diseño y formulación de un modelo operativo de gobernanza de la ICDE.
Por otra parte , se avanzó en la ejecución de la asistencia técnica para ICBF, en la elaboración de la minuta contractual para la asistencia técnica de SIG_Quindio y se realizó la formulación del proyecto para Minciencias bajo el marco del Sistema General de Regalías. De igual forma se realizó estudios de costo-beneficio y conveniencia de oportunidad para la gestión del convenio entre IGAC-PROCALCULO y se proyectó propuesta de minuta del convenio IGAC-Universidad Sergio Arboleda, que tiene por objeto aunar esfuerzos para la realización de Diplomado de Estudios Avanzados (CAS).
</t>
  </si>
  <si>
    <t xml:space="preserve">En el mes de septiembre se consolidó el documento metodológico final del proyecto de innovación de cartografía, y se avanzó en la elaboración del proyecto de innovación de catastro; se elaboró el curso corto para la capacitación requerida para SIG-Indígena y se avanzó en la actualización de Telecentro Regional.
_x000D_
Así mismo, se avanzó en el modelo de gobernanza de modelos extendidos LADM_COL y se avanzó en la identificación y adaptación de los instrumentos de gobernanza de la ICDE como el inventario de datos, la plantilla general de datos y la matriz de roles y responsabilidades.
_x000D_
Por otra parte, se avanzó en la ejecución de la asistencia técnica para ICBF, se presentó un proyecto ha MinCIENCIAS bajo el marco del Sistema General de Regalías y se presentaron 4 propuestas técnico económicas a diferentes entidades para la posible ejecución de nuevas asistencias técnicas. De igual forma, se consolidó la documentación requerida por la oficina asesora jurídica para la gestión y firma de los convenios de Ciencia y Tecnología entre IGAC – PROCALCULO y de transferencia de conocimiento entre el IGAC-Universidad Sergio Arboleda._x000D_
</t>
  </si>
  <si>
    <t xml:space="preserve">En el mes de octubre se avanzó en la exploración de imágenes y en la descarga de datos de tres zonas de estudio del proyecto de innovación de catastro; se ajustó material didáctico, se generó cronograma para la capacitación requerida para SIG-Indígena y se avanzó en la actualización del Telecentro Regional
Así mismo, de avanzó en la revisión y ajustes de los capítulos desarrollados al Documento Gobernanza de Modelos Núcleo y extendidos LADM y se adaptó propuesta de hoja de ruta para datos fundamentales, como parte del modelo operativo de gobernanza de datos, con los lineamientos del Marco Integrado IGIF
Por otra parte, se avanzó en la ejecución de la asistencia técnica para ICBF y en la ejecución de la asistencia técnica con el departamento de Risaralda y  se avanzó en la revisión y ajuste del componente jurídico del convenio de Ciencia y Tecnología entre IGAC – PROCALCULO; así mismo se presentaron 3 propuestas técnico económicas a diferentes entidades para la posible ejecución de nuevas asistencias técnicas.
</t>
  </si>
  <si>
    <t xml:space="preserve">En el mes noviembre se avanzó en la consolidación del informe técnico final del proyecto de innovación para Catastro; se realizó curso virtual de fundamentos de la información geográfica para las comunidades indígena, se brindó soporte permanente al SIG Indígenas y se finalizó la actualización del Telecentro Regional.
Así mismo, se avanzó en el ajuste de los capítulos desarrollados al Documento Gobernanza de Modelos Núcleo y extendidos LADM y se finalizó el documento Diseño y Formulación de un Modelo Operativo de Gobernanza de Datos Geoespaciales para la ICDE con los instrumentos que se plantean en el desarrollo del modelo.
Por otra parte, se avanzó en la ejecución de la asistencia técnica para ICBF y en la ejecución de la asistencia técnica con el departamento de Risaralda y se presentaron 4 propuestas técnico económicas a diferentes entidades para la posible ejecución de nuevas asistencias técnicas. También se realizó un convenio con la empresa RTVC para el apoyo logístico de la Semana Geomática, se finalizaron los convenios que se encontraban en implementación: Comixta Perú y Comixta México y se avanza en el desarrollo de la Comixta de Argentina.
</t>
  </si>
  <si>
    <t>Servicio de asistencia técnica para la gestión de los recursos geográficos</t>
  </si>
  <si>
    <t>Entidades Asistidas</t>
  </si>
  <si>
    <t>Documentos normativos</t>
  </si>
  <si>
    <t>Documentos normativos elaborados</t>
  </si>
  <si>
    <t xml:space="preserve">Gestión </t>
  </si>
  <si>
    <t>Convenios nuevos o en implementación</t>
  </si>
  <si>
    <t xml:space="preserve">Oficina de Informática y Telecomunicaciones </t>
  </si>
  <si>
    <t xml:space="preserve">Fortalecimiento de la gestión institucional del IGAC a nivel Nacional </t>
  </si>
  <si>
    <t>Servicios tecnológicos</t>
  </si>
  <si>
    <t>índice de capacidad en la prestación de servicios de tecnología.</t>
  </si>
  <si>
    <t xml:space="preserve">Durante el mes de enero se realizó la planeación de actividades a desarrollar a lo largo de la vigencia </t>
  </si>
  <si>
    <t>Durante el mes de febrero se realizaron las siguientes actividades en el proyecto de inversión 
Se consolido y publicó para consulta de la ciudadanía el plan de acción anual 2020 que incluye el plan anticorrupción
Se consolidaron y publicaron los riesgos de gestión y corrupción por procesos de la Entidad para la vigencia 2020. Se realizó seguimiento a las acciones de mejoramiento. Consolidación de las caracterizaciones por proceso. Cargue de la estrategia de racionalización de trámites
Soporte a la plataformas tecnológicas y sistemas de información</t>
  </si>
  <si>
    <t xml:space="preserve">Durante el mes de abril se realizaron las siguientes actividades dentro del proyecto de inversión:
Se realiza acompañamiento para seguimientos a Plan Anticorrupción y Atención al Ciudadano, se Consolido el informe de gestión de la Entidad con corte al primer trimestre. Se actualizaron los proyectos de inversión para solicitar el presupuesto 2021. 
Se realiza acompañamiento para seguimientos a la Estrategia de Racionalización de trámites y riesgos. Se imparten lineamientos para elaboración de cronogramas para actualizar la documentación. Se realizó seguimiento a las acciones de mejoramiento, acuerdos de gestión, metas SINERGIA y presupuesto. 
Recopilación de fuentes de información de visitas y descargas de los datos abiertos y servicios publicados. Atención de solicitudes e incidencias. Soporte, actualización y migración plataformas tecnológicas. Copias de respaldo de la información de las direcciones territoriales.  </t>
  </si>
  <si>
    <t>Durante el mes de mayo se realizaron las siguientes actividades dentro del proyecto de inversión:
Elaboración del informe sectorial e informe de gestión para el acuerdo de paz con grupos étnicos. Elaboración de propuesta de MGMP 2021-2024. Actualización de proyectos de inversión para 2021, e hitos de metas SIGOB. Revisión y actualización del PEI. Seguimiento del Plan anticorrupción. 
Realización de auditorías de gestión y preparación de auditoria interna de calidad.  Socializaciones en MIPG. Revisión y análisis de los resultados FURAG 2019. Revisión de temas estratégicos relacionados con MIPG. 
Atención de solicitudes e incidencias. Soporte, actualización y migración plataformas tecnológicas. Copias de respaldo de la información de las direcciones territoriales.  Soporte a los sistemas de información. Revisión de documento para contratación de arquitectura empresarial</t>
  </si>
  <si>
    <t xml:space="preserve">Durante el mes de junio se realizaron las siguientes actividades dentro del proyecto de inversión:
Elaboración de informe del avance de las metas e indicadores étnicos del PMI. Seguimiento de las metas del IGAC y del plan de gestión de riesgos. Actualización de los planes de acción institucionales y del catálogo de productos e indicadores. Realización de actividades de cooperación internacional.
Ejecución de auditoría interna de calidad. Sensibilización en la política de administración de riesgos. Realización de la revisión por la dirección. Acompañamiento a los procesos en la revisión y actualización de la documentación. Realización de actividades de comunicación interna.
Atención de incidencias y requerimientos. Ajustes a los sistemas de información y portales (SNC, ERP, Certificados catastrales y Geoportal). Socializaciones en seguridad de la información. Migración de servidores. Actualización de la documentación. </t>
  </si>
  <si>
    <t xml:space="preserve">Durante el mes de julio se realizaron las siguientes actividades dentro del proyecto de inversión: 
Consolidación y publicación de la información referente a participación ciudadana y rendición de cuentas permanentes. Elaboración del informe al congreso periodo: Segundo semestre 2019-Primer semestre 2020. Seguimiento de los planes de acción anual con corte al segundo trimestre de 2020.
Consolidación y envío de informes de auditorías internas y auditorias de gestión. Actualización del mapa de riesgos institucional. Actualización de la documentación del sistema de gestión integrado. Formulación de acciones con base a las preguntas FURAG. Sensibilizaciones en MIPG.
Identificación de activos de información y riesgos de seguridad digital. Atención de incidencias y requerimientos. Ajustes a los sistemas de información y portales (SNC, ERP, Certificados catastrales y Geoportal). Socializaciones en seguridad de la información. Migración de servidores. </t>
  </si>
  <si>
    <t>Durante el mes de agosto se realizaron las siguientes actividades: 
Publicación de los informes de ejecución presupuestal de la Entidad. Seguimiento del Plan Anual de Adquisiciones de la Entidad. Revisión y alineación de los indicadores de banco mundial. Realización de actividades de cooperación internacional. Actualización POAI 2021 incluyendo iniciativas PND.
Ejecución del programa de auditoria. Socialización de la matriz de riesgos de la Entidad con las direcciones territoriales y la ciudadanía en general. Implementación de PLANIGAC. Generación del documento final de riesgos de seguridad digital.
Identificación de activos de información e implementación de control de ISO 27001. Atención de incidencias y requerimientos. Ajustes a los sistemas de información y portales (SNC, ERP, Certificados catastrales y Geoportal). Socializaciones en seguridad de la información. Migración de servidores.</t>
  </si>
  <si>
    <t>Durante el mes de septiembre se realizaron las siguientes actividades:
Publicación de los informes de ejecución presupuestal de la Entidad. Seguimiento del Plan Anual de Adquisiciones de la Entidad. Realización de actividades de cooperación internacional. Seguimiento a la ejecución presupuestal de la Entidad.
Ejecución del programa de auditoria. Seguimiento a los riesgos de la Entidad. Implementación de nueva herramienta de gestión de acciones de mejora.
Implementación de controles de ISO 27001. Atención de incidencias y requerimientos. Ajustes a los sistemas de información y portales (SNC, ERP, Certificados catastrales y Geoportal).Migración de servidores. Ajustes a la sección de transparencia</t>
  </si>
  <si>
    <t xml:space="preserve">Durante el mes de octubre se realizaron las siguientes actividades:  
Publicación de los informes de ejecución presupuestal de la Entidad. Seguimiento del Plan Anual de Adquisiciones de la Entidad. Realización de actividades de cooperación. internacional. Seguimiento a la ejecución presupuestal de la Entidad.
Ejecución del programa de auditoria. Consolidación y reporte del avance de la gestión riesgos de la Entidad. Actualización documental. Inicio del ejercicio de arquitectura de procesos.
Publicación y actualización de los registros de activos de información, esquema de publicación, índice de información. Atención de incidencias y requerimientos. Ajustes a los sistemas de información y portales. Migración de servidores. Ajustes a los trámites y OPAS en el SUIT
Revisión y ajustes de los contenidos de los cursos. Campaña de expectativa de los cursos a través de comunicación interna. Seguimiento a la implementación de los contenidos de los cursos. </t>
  </si>
  <si>
    <t xml:space="preserve">Durante el mes de diciembre se realizaron las siguientes actividades:
Publicación de los informes de ejecución presupuestal de la Entidad. Seguimiento del Plan Anual de Adquisiciones de la Entidad. Realización de actividades de cooperación internacional. Seguimiento a la ejecución presupuestal de la Entidad.
Ejecución del programa de auditoria. Cargue de riesgos cuarto cuatrimestre. Actualización documental. Continuación del ejercicio de arquitectura de procesos. Acompañamiento auditoria de re certificación. Monitoreo de acciones correctivas y de mejora. 
Aprobación de índice de desempeño institucional y políticas de seguridad digital. Mejora de los Servicios Ciudadanos Digitales. Puesta en operación de la Sede Electrónica Ajustes a los sistemas de información y portales. Migración de servidores
Cargue de los contenidos de los cursos.  Seguimiento a la implementación de los contenidos de los cursos. </t>
  </si>
  <si>
    <t xml:space="preserve">Oficina Asesora de Planeación </t>
  </si>
  <si>
    <t>Documentos de planeación</t>
  </si>
  <si>
    <t>Documentos de planeación realizados</t>
  </si>
  <si>
    <t>Documentos de planeación  con seguimientos realizados</t>
  </si>
  <si>
    <t>Servicio de Implementación Sistemas de Gestión</t>
  </si>
  <si>
    <t>Sistema de Gestión implementado</t>
  </si>
  <si>
    <t>Secretaria General-GIT Talento humano</t>
  </si>
  <si>
    <t>Servicio de Educación informal para la gestión Administrativa</t>
  </si>
  <si>
    <t>Personas capacitadas</t>
  </si>
  <si>
    <t xml:space="preserve">Secretaria General-GIT Servicio al ciudadano </t>
  </si>
  <si>
    <t xml:space="preserve">Ejercicios de participación </t>
  </si>
  <si>
    <t>Ejercicio de cooperación internacional</t>
  </si>
  <si>
    <t>Oficina de Difusión y Mercadeo</t>
  </si>
  <si>
    <t xml:space="preserve">Porcentaje de avance en la ejecución del plan de comunicaciones </t>
  </si>
  <si>
    <t>Rendiciones de cuentas realizadas</t>
  </si>
  <si>
    <t>Secretaria General -GIT Talento humano</t>
  </si>
  <si>
    <t>Talleres o actividades de capacitación realizados</t>
  </si>
  <si>
    <t xml:space="preserve">Porcentaje De Avance En La
Implementación De Sistemas De Calidad De La
Gestión
</t>
  </si>
  <si>
    <t xml:space="preserve">Desarrollos Informáticos Adquiridos O
Actualizados
</t>
  </si>
  <si>
    <t xml:space="preserve"> Actividades De Soporte Realizadas
</t>
  </si>
  <si>
    <t>Oficina de Control Interno</t>
  </si>
  <si>
    <t>Auditorias internas de calidad</t>
  </si>
  <si>
    <t xml:space="preserve">Secretaria General-GIT servicios administrativos </t>
  </si>
  <si>
    <t>Fortalecimiento de la infraestructura física del IGAC a nivel Nacional</t>
  </si>
  <si>
    <t>Sedes ampliadas</t>
  </si>
  <si>
    <t>No se reportan avances cualitativos para el mes de enero</t>
  </si>
  <si>
    <t>No se reporta avance cualitativo para el mes de febrero</t>
  </si>
  <si>
    <t xml:space="preserve">
Se visitaron 9 sedes territoriales para adelantar el proceso de diagnostico.
</t>
  </si>
  <si>
    <t>Se adelanta proceso diagnóstico sedes visitadas</t>
  </si>
  <si>
    <t xml:space="preserve">Se adelanta proceso diagnóstico sedes visitadas, Adquisición e intalación de divisiones en vidrio en dos sedes </t>
  </si>
  <si>
    <t xml:space="preserve">Instalación de ventanillas a oficinas de Atención al Ciudadano de Norte de Santander, Caqueta y Guajira, Pago de arrendamiento sede meta_x000D_
_x000D_
_x000D_
_x000D_
_x000D_
_x000D_
</t>
  </si>
  <si>
    <t xml:space="preserve">Adquisición de intercomunicadores y compra de cinta de señalización_x000D_
_x000D_
_x000D_
_x000D_
_x000D_
_x000D_
</t>
  </si>
  <si>
    <t>Se giro recursos a las Direcciones Territoriales Atlantico, Bolivar, Santander y Valle del Cauca, para realizar las divisiones en vidrio laminado para las oficinas de servicio al ciudadano</t>
  </si>
  <si>
    <t>Pago de honorarios por mano de obra e instalación de ventanillas a oficinas de Atención al Ciudadano de Norte de Santander, Caqueta y Guajira. Adquisición de intercomunicadores y compra de cinta de señalización</t>
  </si>
  <si>
    <t>13.52</t>
  </si>
  <si>
    <t>13.94%</t>
  </si>
  <si>
    <t>Santander, cauca y Huila, asi como el pago de los honorarios de la mano de obra profesional, y el pago de viaticos y manutención</t>
  </si>
  <si>
    <t>Sedes adecuadas</t>
  </si>
  <si>
    <t>Sedes mantenidas</t>
  </si>
  <si>
    <t>Contratos De Obra Física Celebrados</t>
  </si>
  <si>
    <t xml:space="preserve">Visitas De Evaluación Y Seguimiento
Realizadas
</t>
  </si>
  <si>
    <t xml:space="preserve">Obras vigiladas a través de interventoría
</t>
  </si>
  <si>
    <t>Secretaria General-GIT Gestión documental</t>
  </si>
  <si>
    <t>Implementación de un sistema de gestión documental en el IGAC a nivel Nacional</t>
  </si>
  <si>
    <t>Servicio de Gestión Documental</t>
  </si>
  <si>
    <t>Sistema de gestión documental implementado</t>
  </si>
  <si>
    <t>No se reporta avance cualitativo para el mes de enero</t>
  </si>
  <si>
    <t xml:space="preserve">Se avanzó en el análisis y revisión de la información para la elaboración del diagnostico preliminar en cuanto a gestión documental. </t>
  </si>
  <si>
    <t>Se avanzó en el análisis y revisión de la información para la elaboración del diagnostico preliminar en cuanto a gestión documental. Se elaboró formulario para la actualización del diagnóstico.</t>
  </si>
  <si>
    <t xml:space="preserve">Se avanzo 40% en la elaboración del cuadro de clasificación documental
Se avanzo en la actualización del Programa de Gestión Documental
Se cuenta con el diligenciamiento de 19 formulario del diagnostico integral de archivos por parte de las Direcciones Territoriales, con la información recolectada, se inicio la actualización del documento del diagnostico integral de archivos . 
</t>
  </si>
  <si>
    <t>0.82</t>
  </si>
  <si>
    <t>En el mes de diciembre fueron aprobadas las TRD, adicionalmente entro en funcionamiento el sistema de gestión documental SIGAC</t>
  </si>
  <si>
    <t>Servicios de información implementados</t>
  </si>
  <si>
    <t>Sistemas de información implementados</t>
  </si>
  <si>
    <t>0.18</t>
  </si>
  <si>
    <t xml:space="preserve">Implementación del sistema de gestión </t>
  </si>
  <si>
    <t>Fortalecimiento de los procesos de difusión y acceso a la información geográfica a nivel Nacional</t>
  </si>
  <si>
    <t>No se reportan avances cualitativos en enero.</t>
  </si>
  <si>
    <t>Para este periodo se avanzó en la contratación del talento humano, se realizó cronograma de programación de actividades / Se avanzó en la planificación y diseño del plan de mercadeo 2020/ En el mes de febrero el IGAC participó en dos (2) eventos: Atención evento macro rueda de negocios 2020 Rionegro - Antioquia –  Congreso Nacional de Municipios 2020 de Cartagena- Bolívar.</t>
  </si>
  <si>
    <t xml:space="preserve">Servicios de Información Implementados: Rediseño de la Tienda Virtual, desarrollo de 35 piezas y 1 video para temática de 3 campañas, 27 piezas de contenidos digitales, atención de las DT de Huila y CIG de Medellín, procesamiento técnico de 5 libros y 50 mapas en el programa Janium y 25 analíticas. Documentos de Lineamientos Técnicos: Entrega del documento de lineamientos técnicos: Plan de Mercadeo Institucional 2020. Continuación de la implementación de estrategia para contar con el primer  libro digital  (E-Book)  en alianza con la Universidad Nacional. Eventos realizados: Desarrollo de 4 eventos virtuales: 1. Desarrollo sostenible a través del Catastro Multipropósito 2. Los nuevos Datos Abiertos del IGAC 3. Desarrollo de Gestores Catastrales 4. Plataforma Digítales y Datos Abiertos.  </t>
  </si>
  <si>
    <t>25.82%</t>
  </si>
  <si>
    <t xml:space="preserve">SERVICIOS DE INFORMACIÓN IMPLEMENTADOS: Se incorporó en tienda virtual la nueva línea de productos edición limitada en alianza con la marca Totto; se desarrollaron dos (2) piezas digitales para una (1) campaña, desarrollo de 57 piezas de contenidos digitales: infografías y navegación E-book, piezas para boletín virtual Difusión IGAC. DOCUMENTOS DE LINEAMIENTOS TÉCNICOS: Se realizó actualización y seguimiento al Plan de Mercadeo 2020 con los avances en las estrategias, incluyendo el Plan Comercial 2020. INDICADORES DE GESTIÓN: Ejecución de 6 nuevos eventos virtuales durante el mes de octubre por encima del cumplimiento del 100% de la meta total. </t>
  </si>
  <si>
    <t>SERVICIOS DE INFORMACIÓN IMPLEMENTADOS: Se cargaron 5 publicaciones adicionales en Tienda Virtual. Se desarrolló campaña para los 209 años de la independencia de Cartagena. Desarrollo de 35 piezas entre Infografías, boletines virtuales, videos y animaciones y 3 nuevos convenios interbibliotecarios. DOCUMENTOS DE LINEAMIENTOS TÉCNICOS Socialización de la Data segmentada para realizar pruebas. Diseño y remisión de los afiches promocionales a 472 para ser ubicados en los 120 puntos a nivel Nacional. Estrategia de comunicaciones para el lanzamiento del servicio del laboratorio de suelos en emisoras de los municipios beneficiados. EVENTOS REALIZADOS /INDICADORES DE GESTIÓN:  4 nuevos eventos virtuales pese al cumplimiento del 100%: Día mundial del Suelo. La Importancia de la Modernización Del IGAC. Rueda de negocios Ecosistemas Industrias Creativas. Conferencia obtención de información vectorial para escalas pequeñas usando algoritmos.</t>
  </si>
  <si>
    <t xml:space="preserve">SERVICIOS DE INFORMACIÓN IMPLEMENTADOS. Tienda virtual: Se cargaron cinco (5) nuevas publicaciones: Mapa Departamentales de Meta, Magdalena, Quindío, Risaralda, Santander. Campañas: Se desarrollaron dos (2) piezas para la campaña "Compra productos en Diciembre". Contenidos digitales y/o análogos: Desarrollo de 80 piezas entre Infografías, boletines virtuales, videos, animaciones y piezas banner. Centros de Información Geográfica: Durante la vigencia 2020 se dio trámite a las solicitudes de los usuarios de manera virtual y/o presencial bajo los protocolos de bioseguridad originados por la emergencia sanitaria.
DOCUMENTOS DE LINEAMIENTOS TÉCNICOS. Seguimiento al Plan de Mercadeo de la Entidad:  1. Libro Digital: Se realizó la primera versión del libro digital “Cartilla de Metadatos”. Data segmentada: Se realizaron pruebas funcionales. Proyecto 472: Se inicia la prestación del servicio en los 120 puntos propios de 472.  EVENTOS REALIZADOS /INDICADORES DE GESTIÓN:  4 nuevos eventos virtuales pese al cumplimiento del 100%:  1. Primera jornada 8ª. Semana Geomática
2. Segunda jornada 8ª. Semana Geomática
3. Tercera Jornada 8ª. Semana Geomática
4. Cierre de Gestión Vigencia 2020
5. Entrevista Emisora Nacional de Ejército 
6. Charla sobre la modernización del Igac y los retos para el 2021. ENCUSTA DE SATISFACCIÓN: 
</t>
  </si>
  <si>
    <t>Documentos de lineamientos técnicos</t>
  </si>
  <si>
    <t>Documentos de lineamientos técnicos realizados</t>
  </si>
  <si>
    <t xml:space="preserve">Eventos Realizados Para La Promoción Y Avance De La Geografía
</t>
  </si>
  <si>
    <t xml:space="preserve">Porcentaje de encuestas con calificación
satisfactoria
</t>
  </si>
  <si>
    <t xml:space="preserve">: </t>
  </si>
  <si>
    <t>Se realizó pago de contratistas, viáticos, mantenimiento a las sedes de Boyacá, Atlántico, Cauca, Santander, Guajira, Huila, Magdalena, Tolima, Cesar y Córdoba, mantenimiento a los ascensores de la sede central.</t>
  </si>
  <si>
    <t xml:space="preserve">"Se avanzo 50% en la elaboración del cuadro de clasificación documental
Se avanzo en la elaboración de la política de gestión de documentos electrónicos
Se definió de la estructura del plan de preservación digital a largo plazo
Con el objetivo de parametrizar e implementar el aplicativo FOREST (SGDEA) se reviso la propuesta del cronograma presentada por Macro Proyectos 
Se avanzo en la actualización del Programa de Gestión Documental
Se avanzo en un 90% en la elaboración Dell diagnostico integral de archivos, conforme a la información identificada en: Instrumentos archivísticos, procesos de gestión documental, estado de la gestión documental en las DT. Se encuentra pendiente identificar la volumetría de las oficinas de la sede central 
"_x000D_
_x000D_
_x000D_
</t>
  </si>
  <si>
    <t xml:space="preserve">"Con el objetivo de realizar la actualización de las TRD, se efectuó las siguientes actividades: 
- Se elaboro cronograma para realizar las entrevistas virtuales y así identificar la producción documental 
- Se compilo la normatividad que sustenta la estructura orgánica de la Entidad.
- Se elaboro propuestas de TRD de cinco (5) unidades administrativas del IGAC
Se avanzo en la actualización del Programa de Gestión Documental conforme lo identificado en el diagnostico integral de archivos y según lo establecido por el Archivo General de la Nación  
Se actualizo en el 95% el Diagnostico Integral Archivos de acuerdo con la información suministradas por las unidades administrativas del IGAC
Se realizo la organización y conservación de 9,25 metros lineales pertenecientes a los archivos de gestión de la sede central. 
Se han desarrollado mesas de trabajo con  Macro Proyectos, con el objetivo de actualizar las tablas de parametrización del sistema. 
Se avanzo en la elaboración del plan de preservación a largo plazo"_x000D_
_x000D_
_x000D_
</t>
  </si>
  <si>
    <t>Con el objetivo de realizar la actualización de las TRD, se efectuó las siguientes actividades: 
- Se elaboro cronograma para realizar las entrevistas virtuales y así identificar la producción documental 
- Se compilo la normatividad que sustenta la estructura orgánica de la Entidad.
- Se elaboro propuestas de TRD de veintitrés (23) unidades administrativas del IGAC
Se avanzo en n 80% en la actualización del Programa de Gestión Documental conforme lo identificado en el diagnostico integral de archivos y según lo establecido por el Archivo General de la Nación  
Se avanzo en un 20% en la actualización del Plan Institucional de Archivos. 
Se actualizo el Diagnostico Integral Archivos de acuerdo con la información suministradas por las unidades administrativas del IGAC
Se realizo la organización y conservación de 94,35 metros lineales pertenecientes a los archivos de gestión de la sede central. Se han desarrollado mesas de trabajo con  Macro Proyectos, con el objetivo de actualizar las tablas de parametrización del sistema. _x000D_
_x000D_
Se avanzo en la elaboración del plan de preservación a largo plazo</t>
  </si>
  <si>
    <t>Se actualizo el Diagnostico Integral Archivos de acuerdo con la información suministradas por las unidades administrativas del IGAC
Con el objetivo de realizar la actualización de las TRD, se efectuó las siguientes actividades: 
- Se elaboro cronograma para realizar las entrevistas virtuales y así identificar la producción documental 
- Se compilo la normatividad que sustenta la estructura orgánica de la Entidad.
- Se elaboro el Cuadro de Clasificación Documental 
- Se elaboro propuestas de TRD de veintitrés (38) unidades administrativas del IGAC
Se actualizo el Programa de Gestión Documental conforme lo identificado en el diagnostico integral de archivos y según lo establecido por el Archivo General de la Nación.  
Se avanzo en un 40% en la actualización del Plan Institucional de Archivos. 
Se realizo la organización y conservación de 154 metros lineales pertenecientes a los archivos de gestión de la sede central. 
Se han desarrollado mesas de trabajo con  Macro Proyectos, con el objetivo de actualizar las tablas de parametrización del sistema. 
Se avanzo en la elaboración del plan de preservación a largo plazo
Se elaboro la Política de Gestión de Documento Electrónico</t>
  </si>
  <si>
    <t xml:space="preserve">Se actualizaron las tablas paramétricas con la información requerida para la implementación del SIGAC
Se elaboró el plan de preservación digital a largo plazo
Se elaboro la Política de Gestión de Documento Electrónico
Se elaboro el Modelo de Requisitos para la Gestión de Documentos Electrónicos de Archivos 
Se elaboro el esquema de Metadatos 
Mediante el contratista MacroProyectos, se brindo capacitaciones sobre el módulo de correspondencia y archivo
Se actualizo el Diagnostico Integral Archivos de acuerdo con la información suministradas por las unidades administrativas del IGAC
Con el objetivo de realizar la actualización de las TRD, se efectuó las siguientes actividades: 
- Se elaboró el Cuadro de Clasificación Documental
- Se elaboró la matriz de valoración documental por cada uno de las series y subseries establecidas en el Cuadro de Clasificación Documental
- Se elaboro cuarenta y seis (46) Tablas de Retención Documental 
- Se elaboró el Banco Terminológico de cada uno de las serie y subseries documentales
- Se elaboró la memoria descriptiva del Acuerdo 004 de 2019
Se actualizo el Programa de Gestión Documental conforme lo identificado en el diagnóstico integral de archivos y según lo establecido por el Archivo General de la Nación.  
Se avanzo en un 70% en la actualización del Plan Institucional de Archivos. 
Se actualizo el Sistema Integrado de Conservación con relación al Plan de Preservación Digital a Largo Plazo
Se realizo la organización y conservación de 166,5 metros lineales pertenecientes a los archivos de gestión de la sede central. 
 </t>
  </si>
  <si>
    <t>Incorporación de 2 productos a la tienda virtual, diseño de 7 piezas para campañas, 9 piezas para eventos, asistencia técnica a las DT de Santander, Valle del Cauca, CIG de Medellín . Codificación de (50) Códigos QR, Se realizó (25) analíticas de títulos de publicaciones en formato MARC, programa JANIUM/Se desarrollaron 8 estrategias para la ejecución del plan de mercadeo, se diseñó y se inicio la socialización de la estrategia de comunicaciones del IGAC.</t>
  </si>
  <si>
    <t xml:space="preserve">Incorporación de tres (3) imágenes de publicaciones de Tienda Virtual. Procesamiento técnico de 5 libros y 50 mapas en el programa Janium a través de biblioteca virtual/Ejecución Plan de Mercadeo, diseño del plan comercial 2020, consolidación de la data comercial, lineamientos técnicos sobre publicaciones electrónicas y sus costos de producción/ Se realizan tres (3) foros virtuales a través de canales digitales con información sobre los temas misionales de la entidad y del catastro multipropósito. </t>
  </si>
  <si>
    <t>Incorporación de 2 imágenes de publicaciones de Tienda Virtual. Desarrollo de 15 piezas para temática de 2 campañas, desarrollo de 67 piezas de contenidos digitales y análogos. Se realizó el procesamiento técnico de 7 libros y 50 mapas para biblioteca virtual/Implementación del plan de Mercadeo: reactivación de temas operativos para el manejo logístico de las muestras del Laboratorio Nacional de Suelos. Inicio proceso implementación del libro digital. Elaboración de la data comercial. Avances en la implementación del estudio de mercado de la oferta institucional CIAF/ Se realiza un foro virtual con la líneas de servicios del Centro de Investigación y Desarrollo en Información Geográfica del IGAC.</t>
  </si>
  <si>
    <t xml:space="preserve">Rediseño de la Tienda Virtual, desarrollo de 35 piezas y un video para temática de 3 campañas ,27 piezas de contenidos digitales y análogos, procesamiento técnico de 5 libros y 50 mapas en el programa Janium y 25 analíticas, codificación de 50 QR/Análisis de la resolución de precios, estudio primera "Master Class o Class. Estrategia toma de muestras del LNS. Continuación estrategia libro virtual con la UNAL y Consolidación de la data comercial. Avance del 50% en el estudio de mercado CIAF/ Se realizan cuatro (4) foros virtuales con Alcaldes sobre Catastro Multipropósito de los deptos de Guanía, Guaviare, Vaupés y San Andrés Islas, Foro virtual Catastro Multipropósito para el desarrollo tecnológico,  foro virtual como se fortalecen las finanzas municipales a través del Catastro Multipropósito, foro virtual Transformación Digital en Catastro Multipropósito. </t>
  </si>
  <si>
    <t>Servicios de Información Implementados: Como parte del proceso de actualización, se actualizaron todas las categorías de las publicaciones en la Tienda Virtual, acorde a la Resolución de precios. Desarrollo de 10 piezas digitales para (2) campañas, desarrollo de 41 piezas de contenidos digitales y análogos, propuesta visual y navegación E-book (2 piezas). Atención de usuarios de forma virtual, atención DT de Valle, Huila, Guajira y el CIG de Medellín, procedimiento técnico de 5 libros y 30 mapas en el programa Janium, 25 analíticas en formato MARC, 25 direcciones electrónicas, revistas y analíticas de título, codificación de (50) Códigos QR. Libro digital, se entrega para revisión y aprobación. Data Automatión, se establecen los requerimientos, caracterización y crono-grama de actividades.. Documentos de Lineamientos Técnicos: Libro digital, se entrega para revisión y aprobación. Data Automatión, se establecen los requerimientos, caracterización y crono-grama de actividades.. CIAF : Se establece oferta académica definitiva para la elaboración y el estudio de mercado. 4/72: Se empieza con la etapa de elaboración de los procedimientos. Indicadores de Gestión: Se realizaron los siguientes foros virtuales: 1. Gestión Catastral para la construcción de la Paz 2. Charla Experiencia sobre Catastro Multipropósito 3. El modelo LADM Que es?, Cómo aplicarlo?</t>
  </si>
  <si>
    <t xml:space="preserve">SERVICIOS DE INFORMACIÓN: Tienda Virtual: Se actualiza la Tienda virtual con 6 nuevas publicaciones: Mapas Departamentales de Atlántico, Caldas, Cauca, Mapa Turísticos de Cartagena, Pasto, Mapa y Villavicencio.  Campañas: Desarrollo de 3 piezas digitales para el desarrollo de una (1) campaña.  Contenidos Digitales y/o Análogos: Desarrollo de 60 piezas de contenidos digitales. Propuesta visual y navegación E-book (16 piezas). Pieza Capacitaciones (10 piezas). Centro de Información: Se reactiva la atención físico en Centros de Información Geográfica a nivel nacional todos los protocolos de Bioseguridad. DOCUMENTOS DE LINEAMIENTOS TÉNCNICOS: Análisis Estratégico: Se realizó el documento análisis estratégico de las publicaciones e investigaciones que genera la entidad.  Implementación Plan de Mercadeo: Se avanzó en la diagramación del Libro digital el cual se pasa al área técnica (CIAF) para revisión y aprobación.  Se avanzó en la fase de de prueba y consolidación del Sistema de Información Comercial  de la entidad. INDICADORES DE GESTIÓN:  La entidad como parte de su estrategia de comunicaciones realizó un total de 22 foros y/o eventos virtuales cumpliendo con un 100% del indicador al corte del III Trimestre. </t>
  </si>
  <si>
    <t xml:space="preserve">Avance físico del proyecto </t>
  </si>
  <si>
    <t xml:space="preserve">
En el mes de febrero se hizo gestión de información  cartográfica y de imágenes de los 100 municipios priorizados insumo de los informes de caracterización territorial. Así mismo,  se efectúo la articulación final del capitulo 1 del Atlas de funcionamiento espacial del territorio colombiano y, del proceso biofísico de relaciones ambientales de la Geografía del Casanare. 
Por otro lado, se dio inicio a la contratación del  personal que apoyará los proyectos </t>
  </si>
  <si>
    <t>En el marco de los informes de caracterización territorial, se finalizó la caracterización territorial de los municipios de Socha y Socotá, Boyacá, , correspondiente a 75.374 ha. Se continúo con la búsqueda y procesamiento de información secundaria relacionada con temas de población, áreas protegidas, actividades económicas e infraestructura para los 100 municipios priorizados. 
En cuanto a los documento de investigación se avanzó en la revisión y ajuste del capítulo 3 "Colombia en el contexto legal", del documento “Atlas del funcionamiento espacial del territorio en Colombia”.
Para la base nacional de datos geográficos, se efectúo la depuración de información descargada sobre el Censo 2018 y,  información de topónimos especiales de 180 Reservas naturales.  
En el marco de  documentos técnicos de deslindes, se finalizaron 23 informes de diagnósticos de las líneas limítrofes para cinco (5) municipios priorizados (Guática, Marsella, Pueblo Rico, Santuario(Risaralda) y Cumaribo (Vichada.
En cuánto a documentos metodológicos, a partir de la revisión de la clasificación del suelo y zonificación de usos de los municipios de  Gameza, Socha y Socotá, Boyacá, se identificaron y documentaron recomendaciones para ajustes en sus planes de ordenamiento territorial.
Y, en el tema de actualización de variables de SIGOT, se revisó el documento de Acuerdo de Voluntades para retomar la gestión de información con las entidades del nivel nacional. Así mismo, se realizo una primera versión de identificación de requerimientos para  el robustecimiento del SIGOT.</t>
  </si>
  <si>
    <t>En el marco de los informes de caracterización, se finalizó caracterización territorial de los municipios de Tasco,Sativasur,Betéitiva, y Cerinza(Boyacá) equivalente a 43.006,22 ha. Se continuó procesamiento de información secundaria del segundo grupo de 11 municipios de los 100 priorizados y, para los restantes 78 relacionada con procesos geográficos. 
En el tema de documentos de investigación se avanzó en la consolidación del capítulo de Contexto Legal del Territorio: Determinantes de Ordenamiento Territorial, documento: Geografía departamental de Casanare”.
En cuánto a la Base de Datos del Diccionario geográfico se avanzó en la depuración 1.122 topónimos municipales y 32 topónimos departamentales, información CENSO y, 650 de Reservas Naturales.
Para los documentos técnicos de deslinde se elaboraron 29 informes de diagnósticos de las líneas limítrofes en 5 municipios y control de calidad a 117 informes de 20 municipios, para un total de 25 en el mes y  acumulado de 30. En 25 procesos de deslinde programados se ha realizado solicitud y análisis de información así como resolución de apertura de procesos y en cuánto  a atención de solicitudes de Cancillería, se atendieron seis (6), en temas de estudios multitemporales, desactivación mapas SIGOT y transformación coordenadas.  
Por otro lado, a partir de la revisión de la clasificación del suelo y zonificación de usos de los municipios de Tasco, Cerinza, Betéitiva y Sativasur en Boyacá, se identificaron y documentaron recomendaciones para ajustes en sus planes de ordenamiento territorial.
Y, por último se hizo una propuesta de revisión, depuración y actualización de las variables temáticas del SIGOT. Así mismo, se revisaron documentos relacionados con SIGOT y el Observatorio de Ordenamiento Territorial, y de las variables alfanuméricas y de geoservicios internos y externos del SIGOT.</t>
  </si>
  <si>
    <t>En el marco de los informes de caracterización, se finalizó la caracterización territorial de los municipios de Mahates, María La Baja (Bolívar), Morales y Piendamó (Cauca), correspondiente  a 168.576 ha.  Se continuó con el procesamiento de información secundaria de algunos municipios de Risaralda y, parte de los municipios de Cauca y Bolívar.
Para los documentos de investigación, se avanzó en la consolidación del capítulo de Contexto Legal del Territorio: Determinantes de Ordenamiento Territorial del documento Geografía departamental de Casanare.
En cuánto a la base de datos del diccionario geográfico, se revisaron y actualizaron 3.000 topónimos de: Plantillas generalidades y demografía (2.242 registros). Reservas naturales de la sociedad civil (650 registros), y áreas protegidas (108 registros).
En el marco de los documentos técnicos de deslinde, se elaboraron diagnósticos de límites de 20 municipios priorizados. Así mismo, se adelantaron actividades para 16 procesos de deslinde, entre los que se destaca la apertura del deslinde del municipio de Vijes y se atendieron requerimientos en cuanto a grupos étnicos y del Ministerio de Relaciones Exteriores.
Para los documentos metodológicos, a partir de la revisión de la clasificación del suelo y zonificación de usos de los municipios Mahates, María La Baja (Bolívar), Morales y Piendamó (Cauca), se identificaron y documentaron recomendaciones para ajustes en sus planes de ordenamiento territorial.
En cuánto a la variables actualizadas del SIGOT, se elaboró el diagrama de gestión de la información para las variables del SIGOT;  se organizó la matriz de procesos geográficos para la depuración de variables del SIGOT y, se cargó la información de seis (6) POT al repositorio del SIGOT.</t>
  </si>
  <si>
    <t>En el marco de los informes de caracterización, se finalizó la caracterización territorial de los municipios Marsella, Guática, Santuario, Balboa, Belén de Umbría, La Celia, Pueblo Rico y Apia (Risaralda),  San Carlos (Antioquia) y Cumaribo (Vichada), correspondiente a 6.815.600 ha, para un total acumulado a la fecha de veintiún (21) caracterizaciones territoriales correspondiente a 7.114.924,22 ha. En cuanto a los documentos de investigación, se elaboro el capítulo final 2, inició integración-articulación introducción y desarrollo temático capítulo 3 y, evaluación y ajuste mapas temáticos globales y zoom áreas metropolitanas del Documento: Atlas Colombia: Funcionamiento espacial del territorio. Así mismo, se gestionaron 9.000 registros para la base de datos del diccionario geográfico; se elaboraron 82 informes de diagnostico de las líneas limítrofes de 17 municipios de los departamentos de Bolívar, Cauca, Cesar, Córdoba y Nariño, se adelantaron actividades para 22 procesos de deslinde  y se atendieron requerimientos en cuanto a grupos étnicos. 
De otra parte, se atendió la solicitud de la Cancillería sobre el suministro de imágenes satelitales inmediaciones al río Táchira departamento Norte de Santander, límite con la República Bolivariana de Venezuela, se realizaron las recomendaciones de los municipios de Marsella, Guática, Santuario, Balboa, Belén de Umbría, La Celia, Pueblo Rico y Apia (Risaral), San Carlos (Ant) y Cumaribo (Vich), teniendo referencia la vigencia del POT, actualización normativa y revisión norma asociada a clasificación suelo y zonificación de usos, y, se revisaron los geoservicios de 211 variables existentes en SIGOT actualizando 16 URL y, se recibieron y estructuraron para carga en el SIGOT, 12 POT municipales</t>
  </si>
  <si>
    <t>En el marco de los informes de caracterización, se finalizó la caracterización territorial de los municipios de Busbanzá, Corrales, Floresta, Monguí y Tópaga (Boyacá), y Altos del Rosario, El Peñón, San Estanislao, San Juan Nepomuceno, Zambrano y Barranco de Loba (Bolívar), correspondiente a 248.003,28 ha. A la fecha se han elaborado un total 32 caracterizaciones. En cuánto a la base de datos del diccionario geográfico se gestionaron 9.000 registros así: se descargó y organizó información de plantillas departamentales: generalidades, demografía,movilidad,economía, social1 y social2 (128); se revisaron y actualizaron topónimos de áreas protegidas (166) y, se asignó código PK_CUE a topónimos sencillos (8.706). Para los documentos de investigación se finalizo el capítulo 2 “Funcionamiento espacial: perspectiva geográfica” del documento: Atlas Colombia: Funcionamiento espacial del territorio. Así mismo, se inicio la integración y articulación, introducción y desarrollo temático del capítulo 3 “Colombia en el contexto global”. En el marco de los documentos técnicos de deslinde, se elaboraron 68 informes de diagnostico de líneas limítrofes de 12 municipios de los Departamentos de Boyacá, Magdalena, La Guajira, Cundinamarca y Valle del Cauca. Así mismo, se adelantaron actividades para 15 procesos de deslinde y se atendieron requerimientos en cuanto a grupos étnicos y 5 solicitudes de cancillería en los siguientes temas: Ecuador-Eje VII-Plan Binacional de Integración Fronteriza; SBI Colombia-Ecuador; Protocolo de entrega información para visor binacional; Mesa de trabajo definición línea costa y límites y, Mesa de trabajo limites Naciones Unidas. Para los documentos metodológicos, se realizaron recomendaciones de los municipios de Busbanzá,Corrales,Floresta,Monguí y Tópaga (Boyacá),y Altos Rosario, El Peñón, San Estanislao,S.Juan Nepomuceno, Zambrano y Barranco Loba(Bolívar), en referencia a la vigencia del POT y norma asociada a clasificación del suelo y zonificación de usos. En cuánto a la variables actualizadas del SIGOT, se depuró y consolidó la tabla de procesos geográficos con sus respectivas categorías, temas y variables para así iniciar el proceso de actualización de variables del SIGOT. Se actualizaron en SIGOT 26 variables alfanuméricas y, se recibieron y estructuraron para carga 4 POT municipales.</t>
  </si>
  <si>
    <t>Se avanzó en la caracterización territorial de diez (10) municipios: Rioviejo y San Martín de Loba en el departamento de Bolívar; Palmito, Los Palmitos y San Onofre en Sucre, y Almaguer, Cajibio, Mercaderes, Piamonte y Sucre en Cauca.  A la fecha se han elaborado un total 32 caracterizaciones. En cuánto a la base de datos del diccionario geográfico,  se gestionaron 12.000 registros así: Se asignó código PK_CUE a topónimos sencillos correspondiente a sitios (9.774 registros) y se procesaron topónimos nuevos de sitios (2.226 registros). Para los documentos de investigación Se finalizó el capítulo 3 “Colombia en el contexto global” del documentos: Atlas Colombia: Funcionamiento espacial del territorio y en  cuanto a la Geografía del departamento de Casanare, se avanzó en el desarrollo de los capítulos Biofísico, de Ocupación y Apropiación y Socioeconómico. En el marco de los documentos técnicos de deslinde, se elaboraron 67 informes de diagnóstico de líneas limítrofes de 16 municipios de los departamentos de Sucre, Cesar, Cauca, Florencia y Putumayo. Así mismo, se adelantaron actividades para 17 procesos de deslinde, se atendieron requerimientos en cuanto asuntos étnicos  y  5 solicitudes de cancillería en los siguientes temas: Soberanía Cancillería, frontera terrestre Panamá, línea costera de Colombia, límites fronterizos y plan binacional de integración fronteriza . Para los documentos metodológicos, se adelantó el documento de análisis de POT para los municipios de Rioviejo y San Martín de Loba (Bolívar); Palmito, Los Palmitos y San Onofre (Sucre), y Almaguer, Cajibio, Mercaderes, Piamonte y Sucre (Cauca). En cuánto a la variables actualizadas del SIGOT, se actualizaron 22 variables espaciales y 8 variables alfanuméricas; se gestionó y actualizó información de EOT y PBOT de 13 municipios</t>
  </si>
  <si>
    <t>Se finalizo la caracterización territorial de los municipios de Rioviejo y San Martín de Loba(Bolívar);Palmito, Los Palmitos y San Onofre(Sucre), y Almaguer,Cajibio,Mercaderes,Piamonte y Sucre(Cauca), correspondiente a 543.080,68 ha; Se avanzó en la introducción del capítulo 4 “Colombia: Contexto Nacional” del documento: Atlas Colombia: Funcionamiento espacial del territorio. Así mismo, se avanzó en el capítulo contexto legal del territorio y en el procesamiento de información del Documento: Geografía del departamento de Casanare y, se gestionaron 9.000 registros actualizados en la base de datos del diccionario geográfico. 
Se elaboraron 52 informes de diagnósticos de líneas limítrofes de 9 municipios de los departamentos de Tolima, Cesar, Cundinamarca, Sucre, Meta y Caquetá. Así mismo, se adelantaron actividades para 8 procesos de deslinde y se atendieron requerimientos en cuanto asuntos étnicos y, se atendieron 7 solicitudes de cancillería en los siguientes temas: Levantamiento línea Panamá – Colombia, revisión IGAC-MIAS, Cartografía Colombia - Brasil 1:50.000, Planos Panamá, Límites Fronterizos, Cartografía Colombia - Brasil 50K, y Estudio multitemporal río San Miguel. De otra parte, se actualizaron en SIGOT 38 variables alfanuméricas y se atendieron ocho (8) solicitudes de información de usuarios.</t>
  </si>
  <si>
    <t xml:space="preserve">
A la fecha en total 42 caracterizaciones territoriales elaboradas correspondiente a 7.906.008,18 ha de los departamentos de Bolívar, Sucre, Cauca, Boyacá, Risaralda, Vichada y Antioquia.  Se avanzó en la introducción del capítulo 4 “Colombia: Contexto Nacional” del documento: Atlas Colombia: Funcionamiento espacial del territorio. Así mismo, se avanzó en el capítulo contexto legal del territorio y en el procesamiento de información del Documento: Geografía del departamento de Casanare. Se gestionaron 9.000 registros así: Se asignó código PK_CUE a topónimos sencillos, correspondiente a sitios (5.818 registros), y se procesaron topónimos nuevos de sitios (3.182 registros).
Se elaboraron 52 informes de diagnósticos de líneas limítrofes de 9 municipios de los departamentos de Tolima, Cesar, Cundinamarca, Sucre, Meta y Caquetá. Así mismo, se adelantaron actividades para 8 procesos de deslinde y se atendieron requerimientos en cuanto asuntos étnicos.
Se realizaron las recomendaciones de los municipios de Rioviejo y San Martín de Loba (Bolívar); Palmito, Los Palmitos y San Onofre (Sucre), y Almaguer, Cajibio, Mercaderes, Piamonte y Sucre (Cauca), en referencia a vigencia del POT y norma asociada a clasificación del suelo y zonificación de usos
Se gestiono y actualizo en SIGOT información de EOT y PBOT de 12 municipios, y se elaboro información estadística solicitada para infografía sobre POTs. 
Se registraron 3.368 ingresos a la plataforma del SIGOT, 16.945 corresponden a datos espaciales y 1.488 para datos alfanuméricos. Se reporto 1 solicitud desde el correo electrónico.</t>
  </si>
  <si>
    <t xml:space="preserve">Se finalizó la caracterización territorial de 53 municipios de los departamentos de Cundinamarca, Florencia, Caquetá, Meta, Tolima, Boyacá, Córdoba, Magdalena, Meta, Nariño, Sucre, Cesar, La Guajira, para un total acumulado para el año 2020 de 95 caracterizaciones territoriales elaboradas correspondientes a 16.231.703,44 ha, que incluyen recomendaciones en  referencia a vigencia del POT y norma asociada a clasificación del suelo y zonificación de usos.
Se finalizaron los documentos técnicos de:  “Atlas del funcionamiento espacial del territorio en Colombia "y  "Geografía de Casanare”. 
Se gestionaron 18.000 registros de la base de datos del diccionario geográfico así: sitios (4.978); Áreas Protegidas Nuevas(30);Reservas Naturales Sociedad Civil(914);Resguardos(775) y Títulos Colectivos Comunidades Negras (204);Topónimos nuevos de sitios (2.099); topónimos sencillos correspondiente a sitios (6.900 registros) y topónimos nuevos de sitios (2.100 registros). 
De otra parte, se realizaron informes de diagnósticos para 15 municipios de los  departamentos de Nariño, Cundinamarca, Córdoba, Huila, Valle del Cauca, Cauca, Caquetá y Putumayo, para un total de 133 informes de diagnósticos de líneas limítrofes para el año 2020. Así mismo, se realizaron los informes técnicos de avance para 25  procesos de deslinde  y se atendieron requerimientos de asuntos étnicos.  
Se actualizaron 74 variables alfanuméricas:  Población género, municipal y departamental; y asignaciones del Sistema General de Participaciones para Salud y  Resguardos Indígenas. 
</t>
  </si>
  <si>
    <t>En el mes de marzo, se estructuró base de datos de 102.964 ha municipios de Córdoba y Mahates. Levantamiento de 16 puntos de fotocontrol municipio Rio blanco, preparación de insumos y asignación restitución áreas parciales municipios de Cundinamarca. Así mismo, validación base de datos rural 73.000 has municipio Monterrey, Casanare y se continúo con el proceso de contratación del  personal que apoyará los proyectos</t>
  </si>
  <si>
    <t xml:space="preserve">Para el mes de abril, en el marco de los servicios de información geodésica se consolidó la toma de 20 datos geomagnéticos, se generaron 833 datos rinex de 27 estaciones activas en promedio y, se inició la estructuración de la  base de datos para el almacenamiento y cálculos de información gravimétrica.
En cuánto a los servicios de información cartográfica, se generaron 34.421,34 ha de ortoimágenes (María la Baja, Bolívar). Así mismo, se aerotriangularon 96.969 ha (Río Blanco y el tablazo),  se restituyeron 4.688 ha de esta última zona y, se realizó la edición del MDS zona limítrofe de Amazonas(900.000 has aprox)
En el marco de las imágenes incorporadas al Banco Nacional de imágenes se gestionaron e incorporaron al Banco Nacional de Imágenes  223.500 ha con cubrimiento parcial de 24 municipios gestionadas con la Fuerza Aérea Colombiana. </t>
  </si>
  <si>
    <t xml:space="preserve">Para el mes de mayo, se gestionaron e incorporaron al BNI: Fuerza Aérea Colombiana: 16.000 ha aprox del municipio Chaparral (Tolima); Federación Nacional de Cafeteros: 3.376,47 ha (ortofotomosaicos) de 6 municipios de Risaralda (Balboa,Belen de Hungria,Marsella,la Celia,Apia,Santuario) y, con el avión IGAC se tomaron 1.829 ha municipio de la Plata (Huila).
Para los servicios de información cartográfica, se generó Ortofotomosaico parcial para 67.016 ha (32,77%) del municipio de Rioblanco (Tolima) y se aerotriangularon 64.304 ha (63%) del municipio de Ataco (Tolima).
En el marco de los servicios de información geodésica, se actualizó el Instructivo–Observaciones Geomagnéticas y, el  de análisis de las Observaciones Geomagnéticas.
Se realizó cruce de información registrada en datos abiertos Red Pasiva – Valores de Gravedad, se estandarizó nomenclatura de coordenadas navegadas de la “Red SIGNAR” y, se generó  tabla de coordenadas de la red de Gravimetría (Integración datos de posición Red Pasiva y SIGNAR navegados). Así mismo, se generaron 814 datos rinex de 25 estaciones activas del IGAC en promedio y, se inició la identificación de las líneas de nivelación geodésica y, la existencia de las líneas de nivelación publicadas en datos abiertos. 
</t>
  </si>
  <si>
    <t>En el marco de los servicios de información cartográfica, se definió la estructura de organización para la integración cartográfica, geográfica y geodésica, así como una segunda iteración en el desarrollo de funcionalidades tales como, consulta de datos rinex, imágenes, compartir, dibujar, medir, imprimir y convertir coordenadas. De igual forma, se realizaron dos iteraciones sobre diseño y experiencia de usuario las cuales fueron implementadas. 
Así mismo, se efectúo la captura de imágenes y puntos de fotocontrol para la generación de cartografía a escala 1:1000 de los municipios de Boyacá, y se generó mosaico definitivo, DTM y Cartografía 600 ha, total  67.616 ha Rio Blanco(Tol). Se tomaron 17 puntos de control terrestre cartografía urbana Cerinzá y Sativá sur(Boyacá). Se aerotriangularon 31.160 ha Valencia(Cauca) y 439 ha cabecera Caceres(Ant). Se capturaron en 3D 51.501 ha Ataco(Tol).
En cuanto a servicios de información geodésica, se inició con la estructuración de los datos de estaciones geodésicas para su disposición a través de un servicio web geográfico, integrado con sus respectivos datos rinex. Se realizó la programación y gestión con los municipios para iniciar procesos de exploración y materialización de los puntos, se capturaron 30 magnetogramas, se validó  la información de gravimetría registrada en GEOCARTO con el fin de iniciar su procesamiento, se apoyo el diseño de la densificación de los vértices geodésicos para Colombia, y se generaron 679 datos rinex de 23 estaciones activas del IGAC en promedio y se recuperaron 97 archivos rinex de meses anteriores, para un total de 776. 
Por otro lado, se gestionaron 557.212 ha de imágenes ads con la FAC en los municipios de Chaparral, San Jacinto, Guatica, Pueblo Rico, San José del Guaviare - Calamar, Miraflores-Solano, y Caceres; 136.878 ha con la Policía Nacional en los municipios de Apia, Cáceres y la Macarena; se hizo captura con el avión de 595,291 ha en los municipios de Fuente de Oro, Planadas, Chaparral, Páramo Tablazo, Paramos Norte, Rio Blanco, Puerto Lleras, Santander Quilichao, Piéndamo, Ataco, Morales, Pueblo Rico, Guática, Apia, Antuario, Belén De Umbría, La Celia, Balboa, Santuario, La Macarena, Paramo Sumapaz; se hizo captura con rpas(dron)  de  1.536 ha en Beteitivá, Busbanza, Corrales, Socha, Cerinzá, Sativasur, Floresta, Socotá, Gameza, Mongui, Tasco. Se envió encuesta de identificación de insumos cartográficos a 31 CAR  y 32 Gobernaciones.</t>
  </si>
  <si>
    <t>En el marco de los servicios de información cartográfica, se generó el mosaico definitivo, Modelo Digital de Terreno y Cartografía Básica de 101.533 Ha del municipio de Ataco (Tolima); el mosaico para 305.095 ha correspondientes a una parte del municipio de Cesar y Magdalena; el mosaico para 31.446 ha del municipio de La Plata (Huila); se estructuró la Cartografía Básica de 141.266 ha de los municipios de El Guamo, Córdoba y Mahates; se realizó la edición del modelo digital de elevación de 1.045.800 ha cubriendo parcialmente los municipios de Necoclí, San Juan de Urabá, Arboletes(Antioquia) y Los Córdoba, Montería (Córdoba) y, se validó la base de datos, modelo digital de terreno y ortofotomosaico del municipio de Monterrey (Casanare), zona rural 72.624 ha escala 1:10.000 y zona urbana 5.574,51 ha escala 1:2.000.  
Para un total en el mes de 1.703.338,51 ha generadas o actualizadas de productos cartográficos y, un acumulado a la fecha de 1.805.376 ha. Así mismo, se tomaron 105 puntos de control terrestre para cartografía urbana en 9 centros poblados de 7 municipios del departamento de Risaralda y 7 municipios en el departamento de Boyacá,  se aerotriangularón 230 ha para cartografía urbana de 5 municipios en el departamento de Boyacá y 2  municipios del departamento de Risaralda y se gestionaron un total de 297.572,8 ha insumos cartográficos con la Policía Nacional y la Unidad  Nacional de Gestión del Riesgo y Desastres-UNGRD de municipios de los departamentos de Nariño, Cauca, Santander, Bolívar y Cundinamarca. En cuanto al sistema, se realizó una iteración de la plataforma, que incluyó definición de la organización de la información en temáticas,  con énfasis en la información en datos abiertos (cartografía histórica, imágenes, red geodésica), se definieron las estructuras de datos, y se inició el levantamiento de dicha información.
En cuanto a servicios de información geodésica, se realizó la revisión, aprobación y disposición de 52 vértices geodésicos de la red pasiva, éstos correspondientes al proyecto GNSS 2018-Linea 17 Cali – Ipiales. Así mismo, se procesaron 20 magnetogramas capturados,  y se generaron y calcularon 32 datos altimétricos. Para estos tres indicadores se cumplió para este mes el 100% de la meta programada.
Adicionalmente, se procesaron 3.577 datos Rinex, de los cuales 826 corresponden al mes de Julio, 975 a enero, 853 a febrero y 923 a marzo de 23 estaciones activas del IGAC en promedio, y en cuanto al sistema, se definió la representación de las estaciones y se finalizó con la estructuración para su disposición a través de un servicio web geográfico que se publicará en la plataforma.</t>
  </si>
  <si>
    <t>En el marco de los servicios de información cartográfica, se generaron ortoimágenes para 1.146.437,03 ha de los municipios de Cáceres (Antioquia) y Guática, Santuario y Belén de umbría (Risaralda), Ataco (Tolima), Valencia (Córdoba), Algarrobo (Magdalena), San Cristóbal y Turbaco (Bolívar), Piendamó, Tunia, Caldono, Santander De Quilichao, Caloto, Guachené, Padilla, Villa Rica, Puerto Tejada, Totoró, Jambaló, Silvia, Popayán (Cauca).Unguía (Chocó), San Carlos y Planeta Rica (Córdoba), Chía y Cajicá (Cundinamarca), Algarrobo (Magdalena). La Playa, Convención, San Calixto (Norte de Santander), Chalán y Sincelejo (Sucre); Modelo Digital del Terreno para 27.305,13 ha del municipio de Valencia (Córdoba) y Modelo digital de elevación de 1.740.600 ha en los departamentos de Meta y Cesar; Bases de datos vectoriales de 64.962,15 ha de 11 cabeceras municipales, Cáceres, Guática (Antioquia), Belén de humbría, Santuario, La Celia y Pueblo Rico (Risaralda), Tasco Socotá Sátiva Sur, Cerinza (Boyacá) y, 2 áreas ubicadas en los municipios rurales de Valencia (Córdoba) y el Tablazo (Cundinamarca. 
Para un total en el mes de 2.979.304,31 ha generadas o actualizadas de productos cartográficos y, un acumulado a la fecha de 4.784.680,16 ha.
Adicionalmente, se gestionaron un total de 1.476.104,301 ha de insumos cartográficos con la Fuerza Aérea Colombiana de los departamentos de Antioquia y Meta, y, 243.676 ha en imágenes Rapideye donadas por la entidad Agrosavia. Así mismo, se realizó la primera inspección de ortofotomosaico y modelo digital de terreno de la cabecera municipal de Arauca (Arauca) correspondiente a 1.757 ha y ortofotomosaico de la Cabecera del municipio Pore (Casanare) correspondiente a 245 ha. 
De otra parte, se realizó toma de 948 ha de datos aéreos de cabeceras municipales y centros poblados municipios Ataco, Planadas y Marsella y, se tomaron 28 puntos fotocontrol urbanos como apoyo a la generación de cartografía escala 1:1000 y 1:2000,y, se generó cartografía vectorial de 439 ha escala 1:2000 de Cáceres Antioquia. De igual forma, se capturaron datos vectoriales de 146,774 ha sobre imágenes de satélite alta resolución, a escala 1:50.000 en los municipios de la cruz, remolino, sitio nuevo, Sabanalarga, piñon y campo de la cruz (Magdalena).
En cuanto al sistema, se ajustó la interfaz de acuerdo con el diseño planteado y retroalimentación recibida, se realizó el ajuste de los datos de imágenes y se continuó con el levantamiento de datos de límites y su caracterización. Así mismo, se implementaron las funcionalidades de generar/compartir, enlaces, cualquier objeto, límites territoriales. 
En cuanto a servicios de información geodésica, se realizó la consolidación de datos de tres (3) años, del total de 16 años (2003 a 2018) que conforman la Base de Gravimetría. Total datos del 2011 al 2013 = 1.871 datos de estaciones medidas. Así mismo, se procesaron 726 datos rinex de 22 estaciones activas del IGAC en promedio. En cuanto al sistema, se realizó la generación de un servicio web geográfico que puede ser consumido por cualquier usuario y/o sistema. Comprende las estaciones activas y vértices geodésicos materializados en Colombia, con su integración a los archivos rinex URL:https://geocarto.igac.gov.co/arcgis/rest/services/tematico/</t>
  </si>
  <si>
    <t>En el marco de los servicios de información cartográfica, se generaron ortoimágenes para 215.319,84 ha de los departamentos de Boyacá, Risaralda, Cauca, Cundin, Caldas, Cesar y Bolívar, cumpliendo así el 100% del total de la meta de Cartografía escalas Medianas (1:10,000, 1:25,000); para escalas Grandes (1:1.000, 1:2,000, 1:5,000), se han capturado, validado y entregado 448,22 hectáreas, en los siguientes municipios: Belén de umbria, Santuario, Gautica, Balboa, La Celia, Pueblo Rico, Apia (Risaralda). De otra parte, se gestionaron 625,153 ha de insumos cartográficos con la FAC deptos de Guaviare y Meta; 517.684,43 de ha en imágenes PLANET SCOPE donadas por la entidad Parques Nacionales Naturales de Colombia-PNN, y toma efectuada con Dron del IGAC, 4.226 ha deptos de Risaralda, Cauca, Boyacá y Cundinamarca.
En cuanto al sistema, se realizaron ajustes mínimos a algunas funcionalidades, se estructuraron y adicionaron nuevos datos, se incluyeron ayudas para el usuario y se afinaron temas de diseño en la plataforma Colombia en mapas, la cual fue desplegado en ambiente de producción.
En cuanto a servicios de información geodésica, se realizó la consolidación de datos de cuatro (4) años, del total de 16 años (2003 a 2018) que conforman la Base de Gravimetría.  
Total datos del 2014 al 2017 = 1119 datos de estaciones medidas. Así mismo, se procesaron 1343 datos Rinex de 29 estaciones activas del IGAC en promedio, conformados por 874 archivos de septiembre y recuperación de 469 archivos meses anteriores.  En cuanto al sistema, se realizó la integración del servicio web geográfico</t>
  </si>
  <si>
    <t>Se agregaron nuevos datos y se desarrollo funcionalidad asociada a colecciones de mapas. Plataforma disponible para usuarios a través de https://www.colombiaenmapas.gov.co. Así mismo, se publicaron 971 archivos RINEX en https://geoportal.igac.gov.co/contenido/datos-abiertos-geodesia y 5.000.000 ha en Modelos Digitales de Superficies y Ortoimágenes https://www.colombiaenmapas.gov.co
De otra parte, se generaron ortoimágenes de 2.508 hectáreas de los municipios de Floresta, Corrales, Monguí, Marsella, Gámeza, Tópaga y Socha (Boyacá); San Clemente, Santa Ana y Guática (Risaralda); Ataco (Tolima); Gachancipá (Cundinamarca) y, se realizó la consolidación de datos de un (1) año, del total de 16 años (2003 a 2018) que conforman la Base de Gravimetría. Además se agrega el avance de datos calculados de 2019. Se procesaron 971 datos Rinex de 31 estaciones activas del IGAC en promedio, conformados por 970 archivos de octubre y 1 archivo del mes anterior.
Publicación de estaciones y vértices geodésicos en Colombia en Mapas, https://bit.ly/2U7POrT</t>
  </si>
  <si>
    <t>Se publicaron 1.407 archivos RINEX en https://geoportal.igac.gov.co/contenido/datos-abiertos-geodesia y 2.513 ha en Modelos Digitales de Superficies y Ortoimágenes https://www.colombiaenmapas.gov.co, cumpliendo así el 100% de la meta.
Así mismo, se efectuó la publicación de estaciones y vértices geodésicos en Colombia en Mapas https://bit.ly/2U7POrT.
De otra parte, se capturó y procesó 446 lecturas de valores de gravedad en 15 puntos y, se procesaron 1407 datos Rinex de 32 estaciones activas del IGAC en promedio, conformados por 950 archivos de noviembre y recuperación de 457 de meses anteriores.
Se generaron 218 hectáreas de cartografía de los municipios de Planadas (Tolima) y Morales (Cauca), escalas grandes generada (1:1.000, 1:2,000, 1:5,000).</t>
  </si>
  <si>
    <t>El Laboratorio realizó un total de 140 análisis (corresponden a clientes externos)
Durante el mes de enero se realizó la actualización y ajustes a los términos de referencia de cada uno de los contratos programados por la Subdirección para el año 2020, además se adelanto en la preparación de información para la salida de campo en el mes de febrero.</t>
  </si>
  <si>
    <t>El Laboratorio realizó un total de 1812 análisis durante el mes.
Se adelanto la interpretación Geomorfológica y de coberturas de los departamentos de Magdalena y Cesar correspondiente a 130.000 ha, de igual manera dentro del proyecto CAR se diligenciaron 10 bases de datos para 194 perfiles de los complejos de páramo Altiplano, Iguaque - Merchán, Chingaza y Rabanal-Rio Bogotá. Se actualizaron las AHT de 3 municipios: Córdoba - Bolívar (59.730,10 ha), Tausa - Cundinamarca (20.186,64 ha) y Orito - Putumayo (193.939,52 ha). Total avance en área: 273.856,26 ha</t>
  </si>
  <si>
    <t>Se adelanto la interpretación Geomorfológica para suelos en un total de 156.591,09 y de coberturas y uso de las tierras en 90.125,9 ha en sectores priorizados de los departamentos de Magdalena, Cesar.  Se finalizó la actualización morfológica y taxonómica del 100 % de los perfiles de estudios anteriores de los departamentos de Cesar y Magdalena. La base de dato de perfiles cuenta con 139 perfiles actualizados de  Cesar y 287 perfiles actualizados para Magdalena. Se actualizaron las AHT de 6 municipios:   Arbeláez, Silvania,  Villagómez y Tibirita – Cundinamarca, La Celia – Risaralda,  Olaya Herrera – Nariño y se realizó un avance del 30% en López de Micay – Cauca. Se ha correlacionado y realizado ajuste cartográfico a 40.367.763 ha, correspondiente al 35% a del Mapa Nacional de Suelos.</t>
  </si>
  <si>
    <t>Durante el mes de noviembre el Laboratorio Nacional de Suelos realizó un  total de  5.695 análisis, de los cuales 1557 corresponden a misionales
Interpretación de cobertura de 140.715 ha en Cesar, 13,47% de avance. Se actualizaron las AHT de 4 municipios: Sativasur, Cerinza, Betéitiva y Gámeza - Boyacá. En Mapa Nacional  se realizó la  entrega completa de la capa interpretada de geomorfología y un avance total del proyecto de 77,5%
Se adelanto la interpretación Geomorfológica y de coberturas de los departamentos de Magdalena y Cesar correspondiente a 130.000 ha, de igual manera dentro del proyecto CAR se diligenciaron 10 bases de datos para 194 perfiles de los complejos de páramo Altiplano, Iguaque - Merchán, Chingaza y Rabanal-Rio Bogotá. Se actualizaron las AHT de 3 municipios: Córdoba - Bolívar (59.730,10 ha), Tausa - Cundinamarca (20.186,64 ha) y Orito - Putumayo (193.939,52 ha). Total avance en área: 273.856,26 ha.
El Laboratorio realizó un total de  1812 análisis en este mes, los cuales al ser acumulados en febrero obedecería a un total de 1992análisis (corresponden a clientes externos).</t>
  </si>
  <si>
    <t>Durante el mes de diciembre el Laboratorio Nacional de Suelos realizó un total de 7.358 análisis, de los cuales 3.482 corresponden a misionales
Se interpretaron 121.378 ha, escala 1:25.000 en el Cesar. Se actualizaron las Á.H.T. de 6 municipios: Socha, Tasco y Socotá(Boyacá), 40% en Timbiquí–Cauca; 40% en Riohacha–La Guajira y 40% en Villavicencio–Meta. Total avance: 353.625,81 ha. En Mapa Nacional de Suelos se entrega el 99,5% de la labor.
Culminación de la fase de reconocimiento de suelos y ejecución de 316 observaciones detalladas en un área de 15.942 ha, en los municipios de Subachoque, Zipaquirá y Pacho y se culminó la descripción de 182 perfiles; se realizó la toma de 1.506 muestras y se solicitaron 3.502 análisis de lab.
Durante el mes de diciembre el laboratorio realizó un total de 7.358 de los cuales 3.876 corresponden a venta por ventanilla.</t>
  </si>
  <si>
    <t xml:space="preserve"> Hectáreas Monitoreadas</t>
  </si>
  <si>
    <t xml:space="preserve">Se expidió Res 499/20 LADM_COL
Revisión conjunta Res Cabida y Linderos 
Cálculo Rangos de tolerancias
Avance Especificación cambio de nombre masivo
En el mes de Mayo se expidió la Resolución de desistimiento de Rionegro ante su solicitud de habitación, resolución de aclaración frente a la habilitación del Departamento de Valle de Cauca y de modificación de inicio del Área Metropolitana de Barranquilla, se continúa prestando asesoría permanente a los municipios y asociaciones que se encuentran en proceso de habilitación con el estudio preliminar y solicitudes de complementación a las solicitudes de  los municipios Planeta rica y Santa Marta y del EAT Valle de Aburra, al igual que brindando claridad sobre las generalidades del proceso a los interesados como es caso de los municipio de Guachené, San Marcos, Chía, La Dorada, Popayán, Florencia, Arroyo hondo, San Juan de Pasto, Bosconia, Carmen de Atrato, San Andrés de Tumaco, Tenjo, los Departamentos de Sucre y Caldas y las EAT ASOCENTRO, AMUSSIM Y AMUNORCA.
Para predios actualizados catastralmente, se avanza en contratación de personal actualización Risaralda-8 municipios, levantamiento tableros control y cruce fuentes secundarias.
Cumaribo, levantamiento de requerimientos y fuentes secundarias faltantes. Se elaboró cronograma operación. Revisión Guía Levantamiento Catastral Territorios Colectivos
En el mes de mayo se realizaron 54.323 trámites de conservación, para un total acumulado de 133.742 trámites, que corresponden al 13,37% de la meta anual. 
En mayo se recibieron 183 solicitudes. Se atendieron 187. Varias solicitudes requieren visita a campo, trabajo que no se ha podido realizar por las restricciones de la Pandemia. Se realiza ejercicio depuración de cifras con resultado acumulado al año de 1206 solicitudes y atendidas 545.
En mayo se entregaron 10 avalúos comerciales. De Sede Central 9 y 1 Norte Santander, total acumulado 110 en el año.  DANE entrega selección de muestra de las bases catastrales urbanas (22 ciudades) y la selección de la muestra para el IVP 2020; la información es devuelta por contener inconsistencias, en espera de correcciones. 
En el mes de mayo se actualizó la información del geoportal y datos abiertos, con la información correspondiente al mes de abril de 2020, de acuerdo con la programación establecida.
</t>
  </si>
  <si>
    <t xml:space="preserve">Nuevas Prácticas incorporadas: Se definió que los procedimientos:1. Para valoración masiva a partir de modelos econométricos 2. Para identificación de cambios en los territorios a partir de fuentes secundarias, serán elaborados en el mes de agosto. Predios actualizados catastralmente: "El avance cuantitativo se reportará en ene/21 cuando entre en vigencia información área intervenida 2020Risaralda:Se realizó reconocimiento 1.244 prediosCumaribo:Se completó logística 1er grupo reconocedores, líderes,  profesionales sociales, editores, concretó plan intervención 1ra fase formación"
Mutaciones realizadas: En el mes de julio se realizaron 59,684 trámites de conservación, para un total acumulado de 249,667 trámites, que corresponden al 24,95% de la meta anual. 
Solicitudes atendidas: En julio se recibieron  407 solicitudes y se atendieron 374 , a 2020 se llevan  2.231 solicitudes realizadas  y atendidas 1.550 ,incluye solicitudes de información etapa administrativa y judicial, suspensión de predios y solicitud de peritajes de lo levantado por la URT en etapa judicial.
Sistema de información redial actualizado: La OIT informó que este tema se va a revisar, ya que en la última reunión del equipo directivo se acordó replantear esta actividad.
Avalúos realizados: "Se entregaron 15 avalúos comerciales, se realizaron 2 Cauca, 2 Sucre, 11 Sede Central 
Para IVP desde el GIT de avalúos y administración de la información, está lista la muestra y la información catastral. En catastro estamos en contratación de personal. En OIT están en desarrollo de la herramienta"
</t>
  </si>
  <si>
    <t xml:space="preserve">Nuevas prácticas incorporadas: "En el mes de agosto se levantaron los procedimientos: 1.Valoración masiva a partir de modelos econométricos  2. Identificación de cambios en los territorios a partir de fuentes secundarias, los cuales están para revisión y aprobación. "Predios actualizados catastralmente: "El avance cuantitativo se reportará en ene/21 cuando entre en vigencia información área intervenida 2020Risaralda:Se realizó reconocimiento 3.670 prediosCumaribo:Se inició trabajo campo primera fase para reconocimiento de 628 mil Ha, se abordó resguardos SANTA TERESITA DEL TUPARRO,SELVA DE MATAVEN"Mutaciones realizadas: En el mes de agosto se realizaron 55.549 trámites de conservación, para un total acumulado de 305.216 trámites, que corresponden al 31% de la meta anual. Solicitudes atendidas: En agosto se recibieron  391 solicitudes y se atendieron 345 , a la fecha se llevan  2.622 solicitudes realizadas  y atendidas 1.895 ,incluye solicitudes de información etapa administrativa y judicial, suspensión de predios y solicitud de peritajes de lo levantado por la URT en etapa judicial.
Sistema de información predial actualizado: Se está realizando el diagnóstico por parte de la OIT y la Subdirección de Catastro, de las debilidades y fortalezas del SNC  y a partir de esto realizar las implementaciones de las mejoras que correspondan.
Avalúos realizados: "Se entregaron 14 avalúos comerciales, los cuáles fueron reportados por Sede Central.
Se inicia la modificación de herramientas, el DANE realiza la capacitación del IVP, se alista la información del componente gráfico de la zona Urbana de las 19 ciudades a cargo del IGAC para el operativo de campo. "
</t>
  </si>
  <si>
    <t>Nuevas Prácticas: Los procedimientos: 1.Valoración masiva a partir de modelos econométricos  
2. Identificación de cambios en los territorios a partir de fuentes secundarias se encuentran en revisión. Predios actualizados catastralmente: El avance cuantitativo se reportará en ene/21, cuando entre en vigencia la información del área intervenida para la vigencia 2020. Risaralda: inició en junio a la fecha se tiene 8.571 predios reconocidos
Cumaribo: entró a fase operativa se ha realizado recolección de información de 1,2 millones de Ha. Mutaciones realizadas: En el mes de septiembre se realizaron 54.731 trámites de conservación, para un total acumulado de 359.947 trámites, que corresponden al 35,97% de la meta anual. Solicitudes atendidas: En septiembre se recibieron  429 solicitudes y se atendieron 423 , a la fecha se llevan  3.057  solicitudes realizadas  y atendidas 2.331 ,incluye solicitudes de información etapa administrativa y judicial, suspensión de predios y solicitud de peritajes de lo levantado por la URT en etapa judicial. Sistema de Información predial actualizado: Se definieron los delegados de 4 Territoriales para trabajar el diagnóstico funcional del Sistema Nacional Catastral a través de una encuesta de los diferentes componentes que hacen parte del sistema. Avalúos realizados: Se entregaron 394 avalúos comerciales, los cuáles fueron reportados 393 por Sede Central y 1 por DT Cundinamarca.
El avance del IVP es 84% de las visitas de campo realizadas correspondiente con cerca de 4040 puntos, se terminaron de modificar las 22 Bases de Access con ayuda de oficina informática.</t>
  </si>
  <si>
    <t xml:space="preserve">Nuevas Prácticas: Los procedimientos: 1.Valoración masiva a partir de modelos econométricos  
2. Identificación de cambios en los territorios a partir de fuentes secundarias se encuentran en revisión. Predios actualizados catastralmente: El avance cuantitativo se reportará en ene/21, cuando entre en vigencia la información del área intervenida para la vigencia 2020. A la fecha Risaralda: tiene 12.228 predios reconocidos y 405 ha. En Cumaribo se ha realizado la recolección de información de 3,0 millones de ha y 1.691 predios. 
Mutaciones Realizadas: En el mes de octubre se realizaron 49.426 trámites de conservación, para un total acumulado de 409.373 trámites, que corresponden al 40,9% de la meta anual. 
Solicitudes atendidas: En octubre se recibieron  436 solicitudes y se atendieron 485, a la fecha se llevan 3.485 solicitudes realizadas  y atendidas 2.812 ,incluye solicitudes de información etapa administrativa y judicial, suspensión de predios y solicitud de peritajes de lo levantado por la URT en etapa judicial. Sistema de información predial actualizado: Se realizó el levantamiento inicial con las territoriales respecto al  estado actual del Sistema Nacional Catastral. Se adjunta presentación y Excel de  Requerimientos.
Avalúos Realizados: Se entregaron 65 avalúos comerciales los cuales fueron reportados 35 Sede Central, 20 Cesar, 4 Sucre, 2 Cauca, 2 Caldas y 2 Santander.
Se cuenta con un total de 4.846 puntos visitados es decir  98,5 % del total de ejecución para avalúos IVP.Avalúos aprobados y entregados 1.132 puntos (22,98 %) 
</t>
  </si>
  <si>
    <t>Avalúos comerciales realizados</t>
  </si>
  <si>
    <t xml:space="preserve">En el mes de diciembre se finalizó el proyecto de innovación “Diseño y desarrollo de un método de predicción de tipologías de construcción” para la Subdirección de catastro, se finalizó la documentación requerida para el desarrollo de las nuevas funcionalidades del SIG Indígenas y se realizó el soporte técnico del SIG. 
Así mismo, se finalizó el Documento de Gobernanza de Modelos Núcleo y extendidos LADM, junto con la propuesta de Acto Administrativo de Gestión de Modelo Núcleo y Modelos Extendidos LADM.
Por otra parte, se finalizó la asistencia técnica para ICBF, la asistencia técnica con el departamento de Risaralda y se presentó una propuesta técnico económica para la posibilidad de nuevas asistencias técnicas. También se finalizó el acuerdo de la  Comixta Colombia - Argentina, donde se desarrollaron metodologías y herramientas soportadas en el uso de tecnologías geoespaciales para la identificación, monitoreo, especialización y disposición de información de incendios.
</t>
  </si>
  <si>
    <t>Durante el mes de marzo se realizaron las siguientes actividades dentro del proyecto de inversión: 
Se consolido el plan de acción anual para los 20 procesos de la Entidad. Se actualizó el plan anticorrupción y de servicio al ciudadano con el objetivo de incluir los temas relacionados con el acuerdo de paz. Se actualizaron los proyectos de inversión para solicitar el presupuesto 2021.
Se realizó seguimiento y actualización de la documentación del sistema de gestión integrado. Se realizó actualización del mapa de riesgos de la Entidad. Se continuo con la actualización del procedimiento de gestión de riesgos de acuerdo a la guía del DAFP. Se realizó seguimiento y gestión a las acciones de mejoramiento planteadas por los procesos. Se dio continuidad a la implementación de la estrategia de comunicaciones de la Entidad 
Se realizó propuesta de matriz de Criterios de Impacto de los riesgos de seguridad, primera versión del Portafolio de Servicios Remotos y primera versión del Catálogo de Sistemas de Información de la Entidad. Se realizó adecuación de las sedes conforme al RETIE,  mantenimiento de UPS, copias de respaldo de la información de las direcciones territoriales, migración de servidores Cobol, migración de servidores plataforma "vmware5 a vmware7",  renovación plataforma usuario final. Atención de 564 solicitudes relacionados con el soporte de los sistemas de información:SNC, SIGA, ERP, Intranet, Geoportal, Portales, Tienda Virtual,  aplicación de clases agrologicas y del certificado de clases agrologicas. Realización de estudios de mercado para la actualización de la plataforma Fortinet</t>
  </si>
  <si>
    <t xml:space="preserve">Durante el mes de noviembre se realizaron las siguientes actividades: 
Publicación de los informes de ejecución presupuestal de la Entidad. Seguimiento del Plan Anual de Adquisiciones de la Entidad. Realización de actividades de cooperación internacional. Seguimiento a la ejecución presupuestal de la Entidad.
Ejecución del programa de auditoria. Elaboración del borrador de mapa de riesgos 2021. Actualización documental. Continuación del ejercicio de arquitectura de procesos.
Identificación de activos de información. Elaboración y presentación de la herramienta de autodiagnóstico SGSI. acciones para la mejora de la experiencia de usuario frente a las aplicaciones de la entidad. Ajustes a los sistemas de información y portales. Migración de servidores.
Cargue de los contenidos de los cursos. Campaña de expectativa de los cursos a través de comunicación interna. Seguimiento a la implementación de los contenidos de los cursos. </t>
  </si>
  <si>
    <t xml:space="preserve">Se procesaron 1553 datos Rinex en promedio, conformados por 1298 archivos de diciembre y 255 archivos recuperados de meses anteriores, para un total de 12.000 datos rinex procesados año 2020. Se generaron 7227,78 hectáreas de los departamentos de Risaralda, Cauca, Bolívar, Meta y Cundinamarca, para un total acumulado de 10.841 ha generadas de Cartografía a escalas Grandes (1:1.000, 1:2,000, 1:5,000). 
Las demás metas se cumplieron al 100% en los meses anteriores. </t>
  </si>
  <si>
    <t>Solicitudes Atendidas: En diciembre se recibieron  365 solicitudes y se atendieron 468,al finalizar el año se recibieron 4.208 solicitudes y se atendieron 3.649,incluye solicitudes de información etapa administrativa y judicial, suspensión de predios y solicitud de peritajes de lo levantado por la URT en etapa judicial.
Sistema de Información Predial Actualizado: El jefe de la OIT compartió el documento de diagnóstico del Sistema Nacional Catastral - SNC, esto con el fin de poder recibir observaciones y ajustes a más tardar el 15 de enero de 2021.
Avalúos realizados: Se entregaron 550 avalúos comerciales así 383 Sede Central,33 Cesar,22 Córdoba,19 Sucre,15 Cauca,15 Nariño,13 Risaralda,8 Magdalena,7 Santander,7 Norte Santander,6 Cundinamarca,6 Meta,6 Tolima,5 Caldas,3 Valle y 2 Boyacá.DANE entrega el IVP para el año 2020 con base en la información suministrada.
Predios actualizados catastralmente: Los Municipios intervenidos en predios:Cumaribo(Vichada) 4.462(formación),Apia,Balboa,Belén de Umbría,Guática,La Celia,Marsella,Pueblo Rico y Santuario(Risaralda) 13.819,Villavicencio(Meta) 5.262,Gachancipá(Cundinamarca) 3.220 y Distrito Nacional de manejo Cinaruco(Arauca) 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</si>
</sst>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
  </numFmts>
  <fonts count="13" x14ac:knownFonts="1">
    <font>
      <sz val="12"/>
      <color theme="1"/>
      <name val="Arial"/>
    </font>
    <font>
      <b/>
      <sz val="12"/>
      <color theme="3"/>
      <name val="Calibri"/>
      <family val="2"/>
    </font>
    <font>
      <b/>
      <sz val="12"/>
      <color theme="3"/>
      <name val="Arial"/>
      <family val="2"/>
    </font>
    <font>
      <sz val="10"/>
      <color theme="1"/>
      <name val="Calibri"/>
      <family val="2"/>
    </font>
    <font>
      <sz val="10"/>
      <name val="Arial"/>
      <family val="2"/>
    </font>
    <font>
      <sz val="10"/>
      <color theme="1"/>
      <name val="Arial"/>
      <family val="2"/>
    </font>
    <font>
      <sz val="10"/>
      <name val="Calibri Light"/>
      <family val="2"/>
      <scheme val="major"/>
    </font>
    <font>
      <sz val="12"/>
      <color theme="1"/>
      <name val="Arial"/>
      <family val="2"/>
    </font>
    <font>
      <sz val="10"/>
      <color rgb="FF000000"/>
      <name val="Arial"/>
      <family val="2"/>
    </font>
    <font>
      <sz val="12"/>
      <color theme="1"/>
      <name val="Calibri"/>
      <family val="2"/>
    </font>
    <font>
      <b/>
      <sz val="10"/>
      <color theme="1"/>
      <name val="Calibri"/>
      <family val="2"/>
    </font>
    <font>
      <sz val="10"/>
      <name val="Arial"/>
      <family val="2"/>
      <charset val="1"/>
    </font>
    <font>
      <sz val="10"/>
      <color rgb="FF000000"/>
      <name val="Calibri"/>
      <family val="2"/>
    </font>
  </fonts>
  <fills count="6">
    <fill>
      <patternFill patternType="none"/>
    </fill>
    <fill>
      <patternFill patternType="gray125"/>
    </fill>
    <fill>
      <patternFill patternType="solid">
        <fgColor theme="4" tint="0.59999389629810485"/>
        <bgColor rgb="FF1F38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59999389629810485"/>
        <bgColor rgb="FF1F38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s>
  <cellStyleXfs count="2">
    <xf numFmtId="0" fontId="0" fillId="0" borderId="0"/>
    <xf numFmtId="9" fontId="7" fillId="0" borderId="0" applyFont="0" applyFill="0" applyBorder="0" applyAlignment="0" applyProtection="0"/>
  </cellStyleXfs>
  <cellXfs count="99">
    <xf numFmtId="0" fontId="0" fillId="0" borderId="0" xfId="0"/>
    <xf numFmtId="0" fontId="0" fillId="0" borderId="0" xfId="0" applyFont="1" applyAlignment="1"/>
    <xf numFmtId="0" fontId="5" fillId="0" borderId="0" xfId="0" applyFont="1" applyAlignment="1"/>
    <xf numFmtId="0" fontId="3" fillId="0" borderId="1" xfId="0" applyFont="1" applyBorder="1" applyAlignment="1">
      <alignment horizontal="justify" vertical="top"/>
    </xf>
    <xf numFmtId="3" fontId="3" fillId="0" borderId="1" xfId="0" applyNumberFormat="1" applyFont="1" applyBorder="1" applyAlignment="1">
      <alignment horizontal="center" vertical="center"/>
    </xf>
    <xf numFmtId="0" fontId="4" fillId="0" borderId="1" xfId="0" applyFont="1" applyBorder="1" applyAlignment="1">
      <alignment horizontal="center" vertical="center"/>
    </xf>
    <xf numFmtId="9" fontId="3" fillId="0" borderId="1" xfId="0" applyNumberFormat="1" applyFont="1" applyBorder="1" applyAlignment="1">
      <alignment horizontal="center" vertical="center"/>
    </xf>
    <xf numFmtId="9" fontId="4" fillId="0" borderId="1" xfId="0" applyNumberFormat="1" applyFont="1" applyBorder="1" applyAlignment="1">
      <alignment horizontal="center" vertical="center"/>
    </xf>
    <xf numFmtId="3" fontId="4" fillId="0" borderId="1" xfId="0" applyNumberFormat="1" applyFont="1" applyBorder="1" applyAlignment="1">
      <alignment horizontal="center" vertical="center"/>
    </xf>
    <xf numFmtId="4" fontId="4"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9" fontId="3" fillId="0" borderId="1" xfId="1" applyFont="1" applyBorder="1" applyAlignment="1">
      <alignment horizontal="center" vertical="center"/>
    </xf>
    <xf numFmtId="1" fontId="4" fillId="0" borderId="1" xfId="0" applyNumberFormat="1" applyFont="1" applyBorder="1" applyAlignment="1">
      <alignment horizontal="center" vertical="center"/>
    </xf>
    <xf numFmtId="10" fontId="3" fillId="0" borderId="1" xfId="0" applyNumberFormat="1" applyFont="1" applyBorder="1" applyAlignment="1">
      <alignment horizontal="center" vertical="center"/>
    </xf>
    <xf numFmtId="3" fontId="8"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2" fontId="3" fillId="0" borderId="1" xfId="0" applyNumberFormat="1" applyFont="1" applyBorder="1" applyAlignment="1">
      <alignment horizontal="center" vertical="center"/>
    </xf>
    <xf numFmtId="9" fontId="4"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xf>
    <xf numFmtId="166" fontId="3" fillId="0" borderId="1" xfId="0" applyNumberFormat="1"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top" wrapText="1"/>
    </xf>
    <xf numFmtId="0" fontId="9" fillId="0" borderId="0" xfId="0" applyFont="1" applyAlignment="1">
      <alignment horizontal="center" vertical="top" wrapText="1"/>
    </xf>
    <xf numFmtId="0" fontId="0" fillId="0" borderId="0" xfId="0" applyFont="1" applyAlignment="1">
      <alignment horizontal="justify" vertical="center"/>
    </xf>
    <xf numFmtId="0" fontId="9" fillId="0" borderId="0" xfId="0" applyFont="1" applyAlignment="1">
      <alignment horizontal="center"/>
    </xf>
    <xf numFmtId="0" fontId="9" fillId="0" borderId="0" xfId="0" applyFont="1" applyAlignment="1">
      <alignment horizontal="justify" vertical="center"/>
    </xf>
    <xf numFmtId="0" fontId="10" fillId="0" borderId="1" xfId="0" applyFont="1" applyBorder="1" applyAlignment="1">
      <alignment horizontal="center" vertical="center"/>
    </xf>
    <xf numFmtId="3" fontId="10"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justify" vertical="top"/>
    </xf>
    <xf numFmtId="0" fontId="3" fillId="0" borderId="1" xfId="0" applyFont="1" applyFill="1" applyBorder="1" applyAlignment="1">
      <alignment horizontal="center" vertical="top" wrapText="1"/>
    </xf>
    <xf numFmtId="3" fontId="8"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0" fontId="3" fillId="0" borderId="1" xfId="0" applyNumberFormat="1" applyFont="1" applyFill="1" applyBorder="1" applyAlignment="1">
      <alignment horizontal="center" vertical="center"/>
    </xf>
    <xf numFmtId="10" fontId="4"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xf>
    <xf numFmtId="0" fontId="5" fillId="0" borderId="0" xfId="0" applyFont="1" applyFill="1" applyAlignment="1"/>
    <xf numFmtId="0" fontId="1" fillId="5"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Border="1" applyAlignment="1">
      <alignment horizontal="center" vertical="center"/>
    </xf>
    <xf numFmtId="10" fontId="4" fillId="0" borderId="5" xfId="0" applyNumberFormat="1" applyFont="1" applyBorder="1" applyAlignment="1">
      <alignment horizontal="center" vertical="center"/>
    </xf>
    <xf numFmtId="9" fontId="4" fillId="0" borderId="4" xfId="0" applyNumberFormat="1" applyFont="1" applyBorder="1" applyAlignment="1">
      <alignment horizontal="center" vertical="center"/>
    </xf>
    <xf numFmtId="2" fontId="3" fillId="0" borderId="8" xfId="0" applyNumberFormat="1" applyFont="1" applyBorder="1" applyAlignment="1">
      <alignment horizontal="center" vertical="center"/>
    </xf>
    <xf numFmtId="0" fontId="3" fillId="0" borderId="8" xfId="0" applyFont="1" applyBorder="1" applyAlignment="1">
      <alignment horizontal="center" vertical="center"/>
    </xf>
    <xf numFmtId="3" fontId="3" fillId="0" borderId="8" xfId="0" applyNumberFormat="1" applyFont="1" applyBorder="1" applyAlignment="1">
      <alignment horizontal="center" vertical="center"/>
    </xf>
    <xf numFmtId="165" fontId="3" fillId="0" borderId="7" xfId="0" applyNumberFormat="1" applyFont="1" applyBorder="1" applyAlignment="1">
      <alignment horizontal="center" vertical="center"/>
    </xf>
    <xf numFmtId="0" fontId="11" fillId="0" borderId="1" xfId="0" applyFont="1" applyBorder="1" applyAlignment="1">
      <alignment vertical="center"/>
    </xf>
    <xf numFmtId="10" fontId="11" fillId="0" borderId="9" xfId="0" applyNumberFormat="1" applyFont="1" applyBorder="1" applyAlignment="1">
      <alignment vertical="center"/>
    </xf>
    <xf numFmtId="9" fontId="11" fillId="0" borderId="7" xfId="0" applyNumberFormat="1" applyFont="1" applyBorder="1" applyAlignment="1">
      <alignment vertical="center"/>
    </xf>
    <xf numFmtId="0" fontId="11" fillId="0" borderId="1" xfId="0" applyFont="1" applyBorder="1" applyAlignment="1">
      <alignment horizontal="center" vertical="center"/>
    </xf>
    <xf numFmtId="10" fontId="11" fillId="0" borderId="3" xfId="0" applyNumberFormat="1" applyFont="1" applyBorder="1" applyAlignment="1">
      <alignment horizontal="center" vertical="center"/>
    </xf>
    <xf numFmtId="10" fontId="11" fillId="0" borderId="9" xfId="0" applyNumberFormat="1" applyFont="1" applyBorder="1" applyAlignment="1">
      <alignment horizontal="center" vertical="center"/>
    </xf>
    <xf numFmtId="9" fontId="11" fillId="0" borderId="7" xfId="0" applyNumberFormat="1" applyFont="1" applyBorder="1" applyAlignment="1">
      <alignment horizontal="center" vertical="center"/>
    </xf>
    <xf numFmtId="3" fontId="11" fillId="0" borderId="1" xfId="0" applyNumberFormat="1" applyFont="1" applyBorder="1" applyAlignment="1">
      <alignment horizontal="center" vertical="center"/>
    </xf>
    <xf numFmtId="3" fontId="11" fillId="0" borderId="7" xfId="0" applyNumberFormat="1" applyFont="1" applyBorder="1" applyAlignment="1">
      <alignment horizontal="center" vertical="center"/>
    </xf>
    <xf numFmtId="4" fontId="11" fillId="0" borderId="7" xfId="0" applyNumberFormat="1" applyFont="1" applyBorder="1" applyAlignment="1">
      <alignment horizontal="center" vertical="center"/>
    </xf>
    <xf numFmtId="10" fontId="11" fillId="0" borderId="7" xfId="0" applyNumberFormat="1" applyFont="1" applyBorder="1" applyAlignment="1">
      <alignment horizontal="center" vertical="center"/>
    </xf>
    <xf numFmtId="0" fontId="4" fillId="0" borderId="1" xfId="0" applyFont="1" applyBorder="1" applyAlignment="1">
      <alignment horizontal="center" vertical="center" wrapText="1"/>
    </xf>
    <xf numFmtId="3" fontId="3" fillId="0"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10" fontId="4"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1" fillId="0" borderId="7" xfId="0" applyFont="1" applyBorder="1" applyAlignment="1">
      <alignment horizontal="center" vertical="center"/>
    </xf>
    <xf numFmtId="10" fontId="4" fillId="0" borderId="1" xfId="0" applyNumberFormat="1" applyFont="1" applyBorder="1" applyAlignment="1">
      <alignment horizontal="center" vertical="center" wrapText="1"/>
    </xf>
    <xf numFmtId="0" fontId="11" fillId="0" borderId="7" xfId="0" applyFont="1" applyBorder="1" applyAlignment="1">
      <alignment vertical="center"/>
    </xf>
    <xf numFmtId="0" fontId="3" fillId="0" borderId="1" xfId="0" applyFont="1" applyBorder="1" applyAlignment="1">
      <alignment horizontal="center" vertical="top" wrapText="1"/>
    </xf>
    <xf numFmtId="10" fontId="4" fillId="0" borderId="4" xfId="0" applyNumberFormat="1" applyFont="1" applyBorder="1" applyAlignment="1">
      <alignment horizontal="center" vertical="center"/>
    </xf>
    <xf numFmtId="10" fontId="4" fillId="0" borderId="2" xfId="0" applyNumberFormat="1" applyFont="1" applyBorder="1" applyAlignment="1">
      <alignment horizontal="center" vertical="center"/>
    </xf>
    <xf numFmtId="2" fontId="4"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10" fontId="4" fillId="0" borderId="1" xfId="0" applyNumberFormat="1" applyFont="1" applyBorder="1" applyAlignment="1">
      <alignment horizontal="center" vertical="center"/>
    </xf>
    <xf numFmtId="0" fontId="12" fillId="0" borderId="1" xfId="0" applyFont="1" applyBorder="1" applyAlignment="1">
      <alignment horizontal="center" vertical="center"/>
    </xf>
    <xf numFmtId="10" fontId="12"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10" fontId="4"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0" fontId="3" fillId="0" borderId="1" xfId="0" applyFont="1" applyBorder="1" applyAlignment="1">
      <alignment horizontal="justify"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0" fontId="11" fillId="0" borderId="4"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10"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xf>
    <xf numFmtId="10" fontId="6" fillId="0" borderId="1" xfId="0" applyNumberFormat="1" applyFont="1" applyBorder="1" applyAlignment="1">
      <alignment horizontal="justify" vertical="center" wrapText="1"/>
    </xf>
    <xf numFmtId="10" fontId="11" fillId="0" borderId="4" xfId="0" applyNumberFormat="1"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10" fontId="4" fillId="0" borderId="3" xfId="0" applyNumberFormat="1" applyFont="1" applyBorder="1" applyAlignment="1">
      <alignment horizontal="center" vertical="center"/>
    </xf>
    <xf numFmtId="10" fontId="4" fillId="0" borderId="4" xfId="0" applyNumberFormat="1" applyFont="1" applyBorder="1" applyAlignment="1">
      <alignment horizontal="center" vertical="center"/>
    </xf>
    <xf numFmtId="10" fontId="4" fillId="0" borderId="6" xfId="0" applyNumberFormat="1" applyFont="1" applyBorder="1" applyAlignment="1">
      <alignment horizontal="center" vertical="center"/>
    </xf>
    <xf numFmtId="10" fontId="4" fillId="0" borderId="7" xfId="0" applyNumberFormat="1" applyFont="1" applyBorder="1" applyAlignment="1">
      <alignment horizontal="center" vertical="center"/>
    </xf>
    <xf numFmtId="10" fontId="4" fillId="0" borderId="2" xfId="0" applyNumberFormat="1" applyFont="1" applyBorder="1" applyAlignment="1">
      <alignment horizontal="center" vertical="center"/>
    </xf>
    <xf numFmtId="2" fontId="4" fillId="0" borderId="1" xfId="0" applyNumberFormat="1" applyFont="1" applyBorder="1" applyAlignment="1">
      <alignment horizontal="center" vertical="center"/>
    </xf>
    <xf numFmtId="0" fontId="3" fillId="0" borderId="1" xfId="0" applyFont="1" applyFill="1" applyBorder="1" applyAlignment="1">
      <alignment horizontal="justify"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048"/>
  <sheetViews>
    <sheetView tabSelected="1" zoomScale="75" zoomScaleNormal="50" workbookViewId="0">
      <pane xSplit="6" ySplit="2" topLeftCell="BU27" activePane="bottomRight" state="frozen"/>
      <selection pane="topRight"/>
      <selection pane="bottomLeft"/>
      <selection pane="bottomRight" activeCell="BU28" sqref="BU28"/>
    </sheetView>
  </sheetViews>
  <sheetFormatPr baseColWidth="10" defaultColWidth="11.1796875" defaultRowHeight="15" customHeight="1" x14ac:dyDescent="0.25"/>
  <cols>
    <col min="1" max="1" width="14.81640625" style="1" customWidth="1"/>
    <col min="2" max="2" width="10.54296875" style="1" customWidth="1"/>
    <col min="3" max="3" width="21.36328125" style="1" customWidth="1"/>
    <col min="4" max="4" width="13.08984375" style="1" customWidth="1"/>
    <col min="5" max="5" width="15.1796875" style="1" customWidth="1"/>
    <col min="6" max="6" width="12.1796875" style="1" customWidth="1"/>
    <col min="7" max="7" width="9.36328125" style="1" customWidth="1"/>
    <col min="8" max="8" width="7.1796875" style="1" customWidth="1"/>
    <col min="9" max="9" width="8.1796875" style="1" customWidth="1"/>
    <col min="10" max="10" width="8.54296875" style="1" customWidth="1"/>
    <col min="11" max="11" width="8.6328125" style="1" customWidth="1"/>
    <col min="12" max="12" width="15" style="23" customWidth="1"/>
    <col min="13" max="13" width="9.453125" style="1" customWidth="1"/>
    <col min="14" max="14" width="8.36328125" style="1" customWidth="1"/>
    <col min="15" max="17" width="12.1796875" style="1" customWidth="1"/>
    <col min="18" max="18" width="25.6328125" style="23" customWidth="1"/>
    <col min="19" max="23" width="12.1796875" style="1" customWidth="1"/>
    <col min="24" max="24" width="27" style="23" customWidth="1"/>
    <col min="25" max="29" width="12.1796875" style="1" customWidth="1"/>
    <col min="30" max="30" width="31.1796875" style="23" customWidth="1"/>
    <col min="31" max="31" width="14" style="1" customWidth="1"/>
    <col min="32" max="35" width="9" style="1" customWidth="1"/>
    <col min="36" max="36" width="34.1796875" style="23" customWidth="1"/>
    <col min="37" max="37" width="10.54296875" style="1" customWidth="1"/>
    <col min="38" max="41" width="9" style="1" customWidth="1"/>
    <col min="42" max="42" width="28.81640625" style="23" customWidth="1"/>
    <col min="43" max="43" width="9.54296875" style="1" customWidth="1"/>
    <col min="44" max="44" width="9" style="1" customWidth="1"/>
    <col min="45" max="45" width="10" style="1" customWidth="1"/>
    <col min="46" max="46" width="11.1796875" style="1" customWidth="1"/>
    <col min="47" max="47" width="8.81640625" style="1" customWidth="1"/>
    <col min="48" max="48" width="27.90625" style="1" customWidth="1"/>
    <col min="49" max="52" width="10.54296875" style="1" customWidth="1"/>
    <col min="53" max="53" width="10.81640625" style="1" customWidth="1"/>
    <col min="54" max="54" width="38.81640625" style="1" customWidth="1"/>
    <col min="55" max="59" width="10.54296875" style="1" customWidth="1"/>
    <col min="60" max="60" width="37.36328125" style="1" customWidth="1"/>
    <col min="61" max="64" width="10.54296875" style="1" customWidth="1"/>
    <col min="65" max="65" width="11.1796875" style="1" customWidth="1"/>
    <col min="66" max="66" width="37.453125" style="1" customWidth="1"/>
    <col min="67" max="71" width="11.1796875" style="1" customWidth="1"/>
    <col min="72" max="72" width="42.1796875" style="1" customWidth="1"/>
    <col min="73" max="74" width="11.1796875" style="1"/>
    <col min="75" max="75" width="13.36328125" style="1" customWidth="1"/>
    <col min="76" max="77" width="11.1796875" style="1"/>
    <col min="78" max="78" width="31.36328125" style="1" customWidth="1"/>
    <col min="79" max="16384" width="11.1796875" style="1"/>
  </cols>
  <sheetData>
    <row r="1" spans="1:78" ht="27.6" customHeight="1" x14ac:dyDescent="0.25">
      <c r="A1" s="74" t="s">
        <v>0</v>
      </c>
      <c r="B1" s="75" t="s">
        <v>1</v>
      </c>
      <c r="C1" s="75" t="s">
        <v>2</v>
      </c>
      <c r="D1" s="75" t="s">
        <v>3</v>
      </c>
      <c r="E1" s="75" t="s">
        <v>4</v>
      </c>
      <c r="F1" s="74" t="s">
        <v>5</v>
      </c>
      <c r="G1" s="76" t="s">
        <v>6</v>
      </c>
      <c r="H1" s="76"/>
      <c r="I1" s="76"/>
      <c r="J1" s="76"/>
      <c r="K1" s="76"/>
      <c r="L1" s="76"/>
      <c r="M1" s="77" t="s">
        <v>7</v>
      </c>
      <c r="N1" s="77"/>
      <c r="O1" s="77"/>
      <c r="P1" s="77"/>
      <c r="Q1" s="77"/>
      <c r="R1" s="77"/>
      <c r="S1" s="76" t="s">
        <v>8</v>
      </c>
      <c r="T1" s="76"/>
      <c r="U1" s="76"/>
      <c r="V1" s="76"/>
      <c r="W1" s="76"/>
      <c r="X1" s="76"/>
      <c r="Y1" s="77" t="s">
        <v>9</v>
      </c>
      <c r="Z1" s="77"/>
      <c r="AA1" s="77"/>
      <c r="AB1" s="77"/>
      <c r="AC1" s="77"/>
      <c r="AD1" s="77"/>
      <c r="AE1" s="76" t="s">
        <v>10</v>
      </c>
      <c r="AF1" s="76"/>
      <c r="AG1" s="76"/>
      <c r="AH1" s="76"/>
      <c r="AI1" s="76"/>
      <c r="AJ1" s="76"/>
      <c r="AK1" s="77" t="s">
        <v>11</v>
      </c>
      <c r="AL1" s="77"/>
      <c r="AM1" s="77"/>
      <c r="AN1" s="77"/>
      <c r="AO1" s="77"/>
      <c r="AP1" s="77"/>
      <c r="AQ1" s="76" t="s">
        <v>12</v>
      </c>
      <c r="AR1" s="76"/>
      <c r="AS1" s="76"/>
      <c r="AT1" s="76"/>
      <c r="AU1" s="76"/>
      <c r="AV1" s="76"/>
      <c r="AW1" s="77" t="s">
        <v>13</v>
      </c>
      <c r="AX1" s="77"/>
      <c r="AY1" s="77"/>
      <c r="AZ1" s="77"/>
      <c r="BA1" s="77"/>
      <c r="BB1" s="77"/>
      <c r="BC1" s="76" t="s">
        <v>14</v>
      </c>
      <c r="BD1" s="76"/>
      <c r="BE1" s="76"/>
      <c r="BF1" s="76"/>
      <c r="BG1" s="76"/>
      <c r="BH1" s="76"/>
      <c r="BI1" s="77" t="s">
        <v>15</v>
      </c>
      <c r="BJ1" s="77"/>
      <c r="BK1" s="77"/>
      <c r="BL1" s="77"/>
      <c r="BM1" s="77"/>
      <c r="BN1" s="77"/>
      <c r="BO1" s="76" t="s">
        <v>16</v>
      </c>
      <c r="BP1" s="76"/>
      <c r="BQ1" s="76"/>
      <c r="BR1" s="76"/>
      <c r="BS1" s="76"/>
      <c r="BT1" s="76"/>
      <c r="BU1" s="77" t="s">
        <v>17</v>
      </c>
      <c r="BV1" s="77"/>
      <c r="BW1" s="77"/>
      <c r="BX1" s="77"/>
      <c r="BY1" s="77"/>
      <c r="BZ1" s="77"/>
    </row>
    <row r="2" spans="1:78" ht="85.8" customHeight="1" x14ac:dyDescent="0.25">
      <c r="A2" s="74"/>
      <c r="B2" s="75"/>
      <c r="C2" s="75"/>
      <c r="D2" s="75"/>
      <c r="E2" s="75"/>
      <c r="F2" s="74"/>
      <c r="G2" s="37" t="s">
        <v>18</v>
      </c>
      <c r="H2" s="37" t="s">
        <v>19</v>
      </c>
      <c r="I2" s="37" t="s">
        <v>214</v>
      </c>
      <c r="J2" s="37" t="s">
        <v>20</v>
      </c>
      <c r="K2" s="37" t="s">
        <v>21</v>
      </c>
      <c r="L2" s="37" t="s">
        <v>22</v>
      </c>
      <c r="M2" s="59" t="s">
        <v>18</v>
      </c>
      <c r="N2" s="59" t="s">
        <v>19</v>
      </c>
      <c r="O2" s="59" t="s">
        <v>214</v>
      </c>
      <c r="P2" s="59" t="s">
        <v>20</v>
      </c>
      <c r="Q2" s="59" t="s">
        <v>21</v>
      </c>
      <c r="R2" s="59" t="s">
        <v>22</v>
      </c>
      <c r="S2" s="37" t="s">
        <v>18</v>
      </c>
      <c r="T2" s="37" t="s">
        <v>19</v>
      </c>
      <c r="U2" s="37" t="s">
        <v>214</v>
      </c>
      <c r="V2" s="37" t="s">
        <v>20</v>
      </c>
      <c r="W2" s="37" t="s">
        <v>21</v>
      </c>
      <c r="X2" s="37" t="s">
        <v>22</v>
      </c>
      <c r="Y2" s="59" t="s">
        <v>18</v>
      </c>
      <c r="Z2" s="59" t="s">
        <v>19</v>
      </c>
      <c r="AA2" s="59" t="s">
        <v>214</v>
      </c>
      <c r="AB2" s="59" t="s">
        <v>20</v>
      </c>
      <c r="AC2" s="59" t="s">
        <v>21</v>
      </c>
      <c r="AD2" s="59" t="s">
        <v>22</v>
      </c>
      <c r="AE2" s="37" t="s">
        <v>18</v>
      </c>
      <c r="AF2" s="37" t="s">
        <v>19</v>
      </c>
      <c r="AG2" s="37" t="s">
        <v>214</v>
      </c>
      <c r="AH2" s="37" t="s">
        <v>20</v>
      </c>
      <c r="AI2" s="37" t="s">
        <v>21</v>
      </c>
      <c r="AJ2" s="37" t="s">
        <v>22</v>
      </c>
      <c r="AK2" s="59" t="s">
        <v>18</v>
      </c>
      <c r="AL2" s="59" t="s">
        <v>19</v>
      </c>
      <c r="AM2" s="59" t="s">
        <v>214</v>
      </c>
      <c r="AN2" s="59" t="s">
        <v>20</v>
      </c>
      <c r="AO2" s="59" t="s">
        <v>21</v>
      </c>
      <c r="AP2" s="59" t="s">
        <v>22</v>
      </c>
      <c r="AQ2" s="37" t="s">
        <v>18</v>
      </c>
      <c r="AR2" s="37" t="s">
        <v>19</v>
      </c>
      <c r="AS2" s="37" t="s">
        <v>214</v>
      </c>
      <c r="AT2" s="37" t="s">
        <v>20</v>
      </c>
      <c r="AU2" s="37" t="s">
        <v>21</v>
      </c>
      <c r="AV2" s="37" t="s">
        <v>22</v>
      </c>
      <c r="AW2" s="59" t="s">
        <v>18</v>
      </c>
      <c r="AX2" s="59" t="s">
        <v>19</v>
      </c>
      <c r="AY2" s="59" t="s">
        <v>214</v>
      </c>
      <c r="AZ2" s="59" t="s">
        <v>20</v>
      </c>
      <c r="BA2" s="59" t="s">
        <v>21</v>
      </c>
      <c r="BB2" s="70" t="s">
        <v>22</v>
      </c>
      <c r="BC2" s="37" t="s">
        <v>18</v>
      </c>
      <c r="BD2" s="37" t="s">
        <v>19</v>
      </c>
      <c r="BE2" s="37" t="s">
        <v>214</v>
      </c>
      <c r="BF2" s="37" t="s">
        <v>20</v>
      </c>
      <c r="BG2" s="37" t="s">
        <v>21</v>
      </c>
      <c r="BH2" s="37" t="s">
        <v>22</v>
      </c>
      <c r="BI2" s="59" t="s">
        <v>18</v>
      </c>
      <c r="BJ2" s="59" t="s">
        <v>19</v>
      </c>
      <c r="BK2" s="59" t="s">
        <v>214</v>
      </c>
      <c r="BL2" s="59" t="s">
        <v>20</v>
      </c>
      <c r="BM2" s="59" t="s">
        <v>21</v>
      </c>
      <c r="BN2" s="59" t="s">
        <v>22</v>
      </c>
      <c r="BO2" s="37" t="s">
        <v>18</v>
      </c>
      <c r="BP2" s="37" t="s">
        <v>19</v>
      </c>
      <c r="BQ2" s="37" t="s">
        <v>214</v>
      </c>
      <c r="BR2" s="37" t="s">
        <v>20</v>
      </c>
      <c r="BS2" s="37" t="s">
        <v>21</v>
      </c>
      <c r="BT2" s="37" t="s">
        <v>22</v>
      </c>
      <c r="BU2" s="59" t="s">
        <v>18</v>
      </c>
      <c r="BV2" s="59" t="s">
        <v>19</v>
      </c>
      <c r="BW2" s="59" t="s">
        <v>214</v>
      </c>
      <c r="BX2" s="59" t="s">
        <v>20</v>
      </c>
      <c r="BY2" s="59" t="s">
        <v>21</v>
      </c>
      <c r="BZ2" s="59" t="s">
        <v>22</v>
      </c>
    </row>
    <row r="3" spans="1:78" s="2" customFormat="1" ht="92.4" customHeight="1" x14ac:dyDescent="0.25">
      <c r="A3" s="61" t="s">
        <v>23</v>
      </c>
      <c r="B3" s="5" t="s">
        <v>3</v>
      </c>
      <c r="C3" s="3" t="s">
        <v>24</v>
      </c>
      <c r="D3" s="66" t="s">
        <v>25</v>
      </c>
      <c r="E3" s="66" t="s">
        <v>26</v>
      </c>
      <c r="F3" s="4">
        <v>95</v>
      </c>
      <c r="G3" s="5">
        <v>0</v>
      </c>
      <c r="H3" s="60">
        <f>G3/F3</f>
        <v>0</v>
      </c>
      <c r="I3" s="78">
        <v>0</v>
      </c>
      <c r="J3" s="78">
        <v>0</v>
      </c>
      <c r="K3" s="78">
        <v>0</v>
      </c>
      <c r="L3" s="79" t="s">
        <v>27</v>
      </c>
      <c r="M3" s="5">
        <v>0</v>
      </c>
      <c r="N3" s="60">
        <f>M3/F3</f>
        <v>0</v>
      </c>
      <c r="O3" s="78">
        <v>0</v>
      </c>
      <c r="P3" s="78">
        <v>0</v>
      </c>
      <c r="Q3" s="78">
        <v>0</v>
      </c>
      <c r="R3" s="79" t="s">
        <v>215</v>
      </c>
      <c r="S3" s="5">
        <v>1</v>
      </c>
      <c r="T3" s="60">
        <f>S3/F3</f>
        <v>1.0526315789473684E-2</v>
      </c>
      <c r="U3" s="78">
        <v>0</v>
      </c>
      <c r="V3" s="78">
        <v>5.0000000000000001E-4</v>
      </c>
      <c r="W3" s="78">
        <v>0</v>
      </c>
      <c r="X3" s="79" t="s">
        <v>28</v>
      </c>
      <c r="Y3" s="79">
        <v>3</v>
      </c>
      <c r="Z3" s="60">
        <f>Y3/F3</f>
        <v>3.1578947368421054E-2</v>
      </c>
      <c r="AA3" s="78">
        <v>0.06</v>
      </c>
      <c r="AB3" s="78">
        <v>4.0000000000000001E-3</v>
      </c>
      <c r="AC3" s="78">
        <v>0</v>
      </c>
      <c r="AD3" s="79" t="s">
        <v>216</v>
      </c>
      <c r="AE3" s="5">
        <v>7</v>
      </c>
      <c r="AF3" s="60">
        <v>7.0000000000000007E-2</v>
      </c>
      <c r="AG3" s="78">
        <v>0.1</v>
      </c>
      <c r="AH3" s="78">
        <v>1.9099999999999999E-2</v>
      </c>
      <c r="AI3" s="78">
        <v>0.2</v>
      </c>
      <c r="AJ3" s="79" t="s">
        <v>217</v>
      </c>
      <c r="AK3" s="5">
        <v>11</v>
      </c>
      <c r="AL3" s="60">
        <f>AK3/F3</f>
        <v>0.11578947368421053</v>
      </c>
      <c r="AM3" s="78">
        <v>0.17</v>
      </c>
      <c r="AN3" s="78">
        <v>5.2999999999999999E-2</v>
      </c>
      <c r="AO3" s="78">
        <v>0.31</v>
      </c>
      <c r="AP3" s="79" t="s">
        <v>218</v>
      </c>
      <c r="AQ3" s="5">
        <v>21</v>
      </c>
      <c r="AR3" s="60">
        <f>AQ3/F3</f>
        <v>0.22105263157894736</v>
      </c>
      <c r="AS3" s="78">
        <v>0.27</v>
      </c>
      <c r="AT3" s="78">
        <v>0.1027</v>
      </c>
      <c r="AU3" s="78">
        <v>0.42</v>
      </c>
      <c r="AV3" s="79" t="s">
        <v>219</v>
      </c>
      <c r="AW3" s="5">
        <v>32</v>
      </c>
      <c r="AX3" s="60">
        <f>AW3/F3</f>
        <v>0.33684210526315789</v>
      </c>
      <c r="AY3" s="78">
        <v>0.37</v>
      </c>
      <c r="AZ3" s="78">
        <v>0.1618</v>
      </c>
      <c r="BA3" s="78">
        <v>0.53</v>
      </c>
      <c r="BB3" s="79" t="s">
        <v>220</v>
      </c>
      <c r="BC3" s="5">
        <v>32</v>
      </c>
      <c r="BD3" s="60">
        <f>BC3/F3</f>
        <v>0.33684210526315789</v>
      </c>
      <c r="BE3" s="78">
        <v>0.43</v>
      </c>
      <c r="BF3" s="78">
        <v>0.22420000000000001</v>
      </c>
      <c r="BG3" s="78">
        <v>0.64</v>
      </c>
      <c r="BH3" s="79" t="s">
        <v>221</v>
      </c>
      <c r="BI3" s="46">
        <v>42</v>
      </c>
      <c r="BJ3" s="60">
        <f>BI3/F3</f>
        <v>0.44210526315789472</v>
      </c>
      <c r="BK3" s="83">
        <v>0.53</v>
      </c>
      <c r="BL3" s="83">
        <v>0.29170000000000001</v>
      </c>
      <c r="BM3" s="83">
        <v>0.75</v>
      </c>
      <c r="BN3" s="79" t="s">
        <v>222</v>
      </c>
      <c r="BO3" s="49">
        <v>42</v>
      </c>
      <c r="BP3" s="60">
        <f>BO3/F3</f>
        <v>0.44210526315789472</v>
      </c>
      <c r="BQ3" s="83">
        <v>0.53</v>
      </c>
      <c r="BR3" s="83">
        <v>0.35510000000000003</v>
      </c>
      <c r="BS3" s="83">
        <v>0.9</v>
      </c>
      <c r="BT3" s="79" t="s">
        <v>223</v>
      </c>
      <c r="BU3" s="49">
        <v>95</v>
      </c>
      <c r="BV3" s="60">
        <f t="shared" ref="BV3:BV13" si="0">BU3/F3</f>
        <v>1</v>
      </c>
      <c r="BW3" s="86">
        <v>1</v>
      </c>
      <c r="BX3" s="87">
        <v>0.69105165743891706</v>
      </c>
      <c r="BY3" s="78">
        <v>1</v>
      </c>
      <c r="BZ3" s="79" t="s">
        <v>224</v>
      </c>
    </row>
    <row r="4" spans="1:78" s="2" customFormat="1" ht="92.4" customHeight="1" x14ac:dyDescent="0.25">
      <c r="A4" s="61" t="s">
        <v>23</v>
      </c>
      <c r="B4" s="62" t="s">
        <v>29</v>
      </c>
      <c r="C4" s="3" t="s">
        <v>24</v>
      </c>
      <c r="D4" s="66" t="s">
        <v>30</v>
      </c>
      <c r="E4" s="66" t="s">
        <v>31</v>
      </c>
      <c r="F4" s="4">
        <v>2</v>
      </c>
      <c r="G4" s="5">
        <v>0</v>
      </c>
      <c r="H4" s="60">
        <f t="shared" ref="H4:H10" si="1">G4/F4</f>
        <v>0</v>
      </c>
      <c r="I4" s="78"/>
      <c r="J4" s="78"/>
      <c r="K4" s="78"/>
      <c r="L4" s="79"/>
      <c r="M4" s="5">
        <v>0</v>
      </c>
      <c r="N4" s="60">
        <f t="shared" ref="N4:N16" si="2">M4/F4</f>
        <v>0</v>
      </c>
      <c r="O4" s="78"/>
      <c r="P4" s="78"/>
      <c r="Q4" s="78"/>
      <c r="R4" s="80"/>
      <c r="S4" s="5">
        <v>0</v>
      </c>
      <c r="T4" s="60">
        <f t="shared" ref="T4:T22" si="3">S4/F4</f>
        <v>0</v>
      </c>
      <c r="U4" s="78"/>
      <c r="V4" s="78"/>
      <c r="W4" s="78"/>
      <c r="X4" s="80"/>
      <c r="Y4" s="80">
        <v>0</v>
      </c>
      <c r="Z4" s="60">
        <f t="shared" ref="Z4:Z22" si="4">Y4/F4</f>
        <v>0</v>
      </c>
      <c r="AA4" s="78"/>
      <c r="AB4" s="78"/>
      <c r="AC4" s="78"/>
      <c r="AD4" s="80"/>
      <c r="AE4" s="5">
        <v>0</v>
      </c>
      <c r="AF4" s="60">
        <v>0</v>
      </c>
      <c r="AG4" s="78"/>
      <c r="AH4" s="78"/>
      <c r="AI4" s="78"/>
      <c r="AJ4" s="80"/>
      <c r="AK4" s="5">
        <v>0</v>
      </c>
      <c r="AL4" s="60">
        <f t="shared" ref="AL4:AL22" si="5">AK4/F4</f>
        <v>0</v>
      </c>
      <c r="AM4" s="78"/>
      <c r="AN4" s="78"/>
      <c r="AO4" s="78"/>
      <c r="AP4" s="79"/>
      <c r="AQ4" s="5">
        <v>0</v>
      </c>
      <c r="AR4" s="60">
        <f t="shared" ref="AR4:AR65" si="6">AQ4/F4</f>
        <v>0</v>
      </c>
      <c r="AS4" s="78"/>
      <c r="AT4" s="78"/>
      <c r="AU4" s="78"/>
      <c r="AV4" s="80"/>
      <c r="AW4" s="5">
        <v>0</v>
      </c>
      <c r="AX4" s="60">
        <f t="shared" ref="AX4:AX22" si="7">AW4/F4</f>
        <v>0</v>
      </c>
      <c r="AY4" s="78"/>
      <c r="AZ4" s="78"/>
      <c r="BA4" s="78"/>
      <c r="BB4" s="80"/>
      <c r="BC4" s="5">
        <v>0</v>
      </c>
      <c r="BD4" s="60">
        <v>0</v>
      </c>
      <c r="BE4" s="78"/>
      <c r="BF4" s="78"/>
      <c r="BG4" s="78"/>
      <c r="BH4" s="80"/>
      <c r="BI4" s="65">
        <v>0</v>
      </c>
      <c r="BJ4" s="47">
        <v>0</v>
      </c>
      <c r="BK4" s="84"/>
      <c r="BL4" s="84"/>
      <c r="BM4" s="84"/>
      <c r="BN4" s="80"/>
      <c r="BO4" s="63">
        <v>0</v>
      </c>
      <c r="BP4" s="51">
        <v>0</v>
      </c>
      <c r="BQ4" s="84"/>
      <c r="BR4" s="84"/>
      <c r="BS4" s="84"/>
      <c r="BT4" s="80"/>
      <c r="BU4" s="63">
        <v>2</v>
      </c>
      <c r="BV4" s="60">
        <f t="shared" si="0"/>
        <v>1</v>
      </c>
      <c r="BW4" s="78"/>
      <c r="BX4" s="87"/>
      <c r="BY4" s="78"/>
      <c r="BZ4" s="80"/>
    </row>
    <row r="5" spans="1:78" s="2" customFormat="1" ht="92.4" customHeight="1" x14ac:dyDescent="0.25">
      <c r="A5" s="61" t="s">
        <v>23</v>
      </c>
      <c r="B5" s="62" t="s">
        <v>29</v>
      </c>
      <c r="C5" s="3" t="s">
        <v>24</v>
      </c>
      <c r="D5" s="66" t="s">
        <v>32</v>
      </c>
      <c r="E5" s="66" t="s">
        <v>33</v>
      </c>
      <c r="F5" s="4">
        <v>60000</v>
      </c>
      <c r="G5" s="5">
        <v>0</v>
      </c>
      <c r="H5" s="60">
        <f t="shared" si="1"/>
        <v>0</v>
      </c>
      <c r="I5" s="78"/>
      <c r="J5" s="78"/>
      <c r="K5" s="78"/>
      <c r="L5" s="79"/>
      <c r="M5" s="5">
        <v>0</v>
      </c>
      <c r="N5" s="60">
        <f t="shared" si="2"/>
        <v>0</v>
      </c>
      <c r="O5" s="78"/>
      <c r="P5" s="78"/>
      <c r="Q5" s="78"/>
      <c r="R5" s="80"/>
      <c r="S5" s="5">
        <v>0</v>
      </c>
      <c r="T5" s="60">
        <f t="shared" si="3"/>
        <v>0</v>
      </c>
      <c r="U5" s="78"/>
      <c r="V5" s="78"/>
      <c r="W5" s="78"/>
      <c r="X5" s="80"/>
      <c r="Y5" s="80">
        <v>0</v>
      </c>
      <c r="Z5" s="60">
        <f t="shared" si="4"/>
        <v>0</v>
      </c>
      <c r="AA5" s="78"/>
      <c r="AB5" s="78"/>
      <c r="AC5" s="78"/>
      <c r="AD5" s="80"/>
      <c r="AE5" s="5">
        <v>0</v>
      </c>
      <c r="AF5" s="60">
        <v>0</v>
      </c>
      <c r="AG5" s="78"/>
      <c r="AH5" s="78"/>
      <c r="AI5" s="78"/>
      <c r="AJ5" s="80"/>
      <c r="AK5" s="5">
        <v>3000</v>
      </c>
      <c r="AL5" s="60">
        <f t="shared" si="5"/>
        <v>0.05</v>
      </c>
      <c r="AM5" s="78"/>
      <c r="AN5" s="78"/>
      <c r="AO5" s="78"/>
      <c r="AP5" s="79"/>
      <c r="AQ5" s="5">
        <v>12000</v>
      </c>
      <c r="AR5" s="60">
        <f t="shared" si="6"/>
        <v>0.2</v>
      </c>
      <c r="AS5" s="78"/>
      <c r="AT5" s="78"/>
      <c r="AU5" s="78"/>
      <c r="AV5" s="80"/>
      <c r="AW5" s="8">
        <v>21000</v>
      </c>
      <c r="AX5" s="60">
        <f t="shared" si="7"/>
        <v>0.35</v>
      </c>
      <c r="AY5" s="78"/>
      <c r="AZ5" s="78"/>
      <c r="BA5" s="78"/>
      <c r="BB5" s="80"/>
      <c r="BC5" s="4">
        <v>33000</v>
      </c>
      <c r="BD5" s="60">
        <f>BC5/F5</f>
        <v>0.55000000000000004</v>
      </c>
      <c r="BE5" s="78"/>
      <c r="BF5" s="78"/>
      <c r="BG5" s="78"/>
      <c r="BH5" s="80"/>
      <c r="BI5" s="65">
        <v>42000</v>
      </c>
      <c r="BJ5" s="47">
        <v>0.7</v>
      </c>
      <c r="BK5" s="84"/>
      <c r="BL5" s="84"/>
      <c r="BM5" s="84"/>
      <c r="BN5" s="80"/>
      <c r="BO5" s="63">
        <v>42000</v>
      </c>
      <c r="BP5" s="51">
        <v>0.7</v>
      </c>
      <c r="BQ5" s="84"/>
      <c r="BR5" s="84"/>
      <c r="BS5" s="84"/>
      <c r="BT5" s="80"/>
      <c r="BU5" s="63">
        <v>60000</v>
      </c>
      <c r="BV5" s="60">
        <f t="shared" si="0"/>
        <v>1</v>
      </c>
      <c r="BW5" s="78"/>
      <c r="BX5" s="87"/>
      <c r="BY5" s="78"/>
      <c r="BZ5" s="80"/>
    </row>
    <row r="6" spans="1:78" s="2" customFormat="1" ht="92.4" customHeight="1" x14ac:dyDescent="0.25">
      <c r="A6" s="61" t="s">
        <v>23</v>
      </c>
      <c r="B6" s="62" t="s">
        <v>29</v>
      </c>
      <c r="C6" s="3" t="s">
        <v>24</v>
      </c>
      <c r="D6" s="66" t="s">
        <v>34</v>
      </c>
      <c r="E6" s="66" t="s">
        <v>34</v>
      </c>
      <c r="F6" s="4">
        <v>158</v>
      </c>
      <c r="G6" s="5">
        <v>0</v>
      </c>
      <c r="H6" s="60">
        <f t="shared" si="1"/>
        <v>0</v>
      </c>
      <c r="I6" s="78"/>
      <c r="J6" s="78"/>
      <c r="K6" s="78"/>
      <c r="L6" s="79"/>
      <c r="M6" s="5">
        <v>0</v>
      </c>
      <c r="N6" s="60">
        <f t="shared" si="2"/>
        <v>0</v>
      </c>
      <c r="O6" s="78"/>
      <c r="P6" s="78"/>
      <c r="Q6" s="78"/>
      <c r="R6" s="80"/>
      <c r="S6" s="5">
        <v>0</v>
      </c>
      <c r="T6" s="60">
        <f t="shared" si="3"/>
        <v>0</v>
      </c>
      <c r="U6" s="78"/>
      <c r="V6" s="78"/>
      <c r="W6" s="78"/>
      <c r="X6" s="80"/>
      <c r="Y6" s="80">
        <v>23</v>
      </c>
      <c r="Z6" s="60">
        <f t="shared" si="4"/>
        <v>0.14556962025316456</v>
      </c>
      <c r="AA6" s="78"/>
      <c r="AB6" s="78"/>
      <c r="AC6" s="78"/>
      <c r="AD6" s="80"/>
      <c r="AE6" s="5">
        <v>30</v>
      </c>
      <c r="AF6" s="60">
        <v>0.18990000000000001</v>
      </c>
      <c r="AG6" s="78"/>
      <c r="AH6" s="78"/>
      <c r="AI6" s="78"/>
      <c r="AJ6" s="80"/>
      <c r="AK6" s="5">
        <v>50</v>
      </c>
      <c r="AL6" s="60">
        <f t="shared" si="5"/>
        <v>0.31645569620253167</v>
      </c>
      <c r="AM6" s="78"/>
      <c r="AN6" s="78"/>
      <c r="AO6" s="78"/>
      <c r="AP6" s="79"/>
      <c r="AQ6" s="5">
        <v>67</v>
      </c>
      <c r="AR6" s="60">
        <f t="shared" si="6"/>
        <v>0.42405063291139239</v>
      </c>
      <c r="AS6" s="78"/>
      <c r="AT6" s="78"/>
      <c r="AU6" s="78"/>
      <c r="AV6" s="80"/>
      <c r="AW6" s="5">
        <v>79</v>
      </c>
      <c r="AX6" s="60">
        <f t="shared" si="7"/>
        <v>0.5</v>
      </c>
      <c r="AY6" s="78"/>
      <c r="AZ6" s="78"/>
      <c r="BA6" s="78"/>
      <c r="BB6" s="80"/>
      <c r="BC6" s="5">
        <v>95</v>
      </c>
      <c r="BD6" s="60">
        <f>BC6/F6</f>
        <v>0.60126582278481011</v>
      </c>
      <c r="BE6" s="78"/>
      <c r="BF6" s="78"/>
      <c r="BG6" s="78"/>
      <c r="BH6" s="80"/>
      <c r="BI6" s="65">
        <v>104</v>
      </c>
      <c r="BJ6" s="47">
        <v>0.65820000000000001</v>
      </c>
      <c r="BK6" s="84"/>
      <c r="BL6" s="84"/>
      <c r="BM6" s="84"/>
      <c r="BN6" s="80"/>
      <c r="BO6" s="63">
        <v>104</v>
      </c>
      <c r="BP6" s="51">
        <v>0.65820000000000001</v>
      </c>
      <c r="BQ6" s="84"/>
      <c r="BR6" s="84"/>
      <c r="BS6" s="84"/>
      <c r="BT6" s="80"/>
      <c r="BU6" s="63">
        <v>158</v>
      </c>
      <c r="BV6" s="60">
        <f t="shared" si="0"/>
        <v>1</v>
      </c>
      <c r="BW6" s="78"/>
      <c r="BX6" s="87"/>
      <c r="BY6" s="78"/>
      <c r="BZ6" s="80"/>
    </row>
    <row r="7" spans="1:78" s="2" customFormat="1" ht="92.4" customHeight="1" x14ac:dyDescent="0.25">
      <c r="A7" s="61" t="s">
        <v>23</v>
      </c>
      <c r="B7" s="62" t="s">
        <v>29</v>
      </c>
      <c r="C7" s="3" t="s">
        <v>24</v>
      </c>
      <c r="D7" s="66" t="s">
        <v>35</v>
      </c>
      <c r="E7" s="66" t="s">
        <v>36</v>
      </c>
      <c r="F7" s="4">
        <v>28</v>
      </c>
      <c r="G7" s="5">
        <v>0</v>
      </c>
      <c r="H7" s="60">
        <f t="shared" si="1"/>
        <v>0</v>
      </c>
      <c r="I7" s="78"/>
      <c r="J7" s="78"/>
      <c r="K7" s="78"/>
      <c r="L7" s="79"/>
      <c r="M7" s="5">
        <v>0</v>
      </c>
      <c r="N7" s="60">
        <f t="shared" si="2"/>
        <v>0</v>
      </c>
      <c r="O7" s="78"/>
      <c r="P7" s="78"/>
      <c r="Q7" s="78"/>
      <c r="R7" s="80"/>
      <c r="S7" s="5">
        <v>0</v>
      </c>
      <c r="T7" s="60">
        <f t="shared" si="3"/>
        <v>0</v>
      </c>
      <c r="U7" s="78"/>
      <c r="V7" s="78"/>
      <c r="W7" s="78"/>
      <c r="X7" s="80"/>
      <c r="Y7" s="80">
        <v>0</v>
      </c>
      <c r="Z7" s="60">
        <f t="shared" si="4"/>
        <v>0</v>
      </c>
      <c r="AA7" s="78"/>
      <c r="AB7" s="78"/>
      <c r="AC7" s="78"/>
      <c r="AD7" s="80"/>
      <c r="AE7" s="5">
        <v>6</v>
      </c>
      <c r="AF7" s="60">
        <v>0.21429999999999999</v>
      </c>
      <c r="AG7" s="78"/>
      <c r="AH7" s="78"/>
      <c r="AI7" s="78"/>
      <c r="AJ7" s="80"/>
      <c r="AK7" s="5">
        <v>10</v>
      </c>
      <c r="AL7" s="60">
        <f t="shared" si="5"/>
        <v>0.35714285714285715</v>
      </c>
      <c r="AM7" s="78"/>
      <c r="AN7" s="78"/>
      <c r="AO7" s="78"/>
      <c r="AP7" s="79"/>
      <c r="AQ7" s="5">
        <v>11</v>
      </c>
      <c r="AR7" s="60">
        <f t="shared" si="6"/>
        <v>0.39285714285714285</v>
      </c>
      <c r="AS7" s="78"/>
      <c r="AT7" s="78"/>
      <c r="AU7" s="78"/>
      <c r="AV7" s="80"/>
      <c r="AW7" s="81">
        <v>16</v>
      </c>
      <c r="AX7" s="60">
        <f t="shared" si="7"/>
        <v>0.5714285714285714</v>
      </c>
      <c r="AY7" s="78"/>
      <c r="AZ7" s="78"/>
      <c r="BA7" s="78"/>
      <c r="BB7" s="80"/>
      <c r="BC7" s="5">
        <v>21</v>
      </c>
      <c r="BD7" s="60">
        <f>BC7/F7</f>
        <v>0.75</v>
      </c>
      <c r="BE7" s="78"/>
      <c r="BF7" s="78"/>
      <c r="BG7" s="78"/>
      <c r="BH7" s="80"/>
      <c r="BI7" s="65">
        <v>28</v>
      </c>
      <c r="BJ7" s="47">
        <v>1</v>
      </c>
      <c r="BK7" s="84"/>
      <c r="BL7" s="84"/>
      <c r="BM7" s="84"/>
      <c r="BN7" s="80"/>
      <c r="BO7" s="63">
        <v>28</v>
      </c>
      <c r="BP7" s="51">
        <v>2</v>
      </c>
      <c r="BQ7" s="84"/>
      <c r="BR7" s="84"/>
      <c r="BS7" s="84"/>
      <c r="BT7" s="80"/>
      <c r="BU7" s="63">
        <v>28</v>
      </c>
      <c r="BV7" s="60">
        <f t="shared" si="0"/>
        <v>1</v>
      </c>
      <c r="BW7" s="78"/>
      <c r="BX7" s="87"/>
      <c r="BY7" s="78"/>
      <c r="BZ7" s="80"/>
    </row>
    <row r="8" spans="1:78" s="2" customFormat="1" ht="92.4" customHeight="1" x14ac:dyDescent="0.25">
      <c r="A8" s="61" t="s">
        <v>23</v>
      </c>
      <c r="B8" s="62" t="s">
        <v>29</v>
      </c>
      <c r="C8" s="3" t="s">
        <v>24</v>
      </c>
      <c r="D8" s="66" t="s">
        <v>37</v>
      </c>
      <c r="E8" s="66" t="s">
        <v>38</v>
      </c>
      <c r="F8" s="4">
        <v>95</v>
      </c>
      <c r="G8" s="5">
        <v>0</v>
      </c>
      <c r="H8" s="60">
        <f t="shared" si="1"/>
        <v>0</v>
      </c>
      <c r="I8" s="78"/>
      <c r="J8" s="78"/>
      <c r="K8" s="78"/>
      <c r="L8" s="79"/>
      <c r="M8" s="5">
        <v>0</v>
      </c>
      <c r="N8" s="60">
        <f t="shared" si="2"/>
        <v>0</v>
      </c>
      <c r="O8" s="78"/>
      <c r="P8" s="78"/>
      <c r="Q8" s="78"/>
      <c r="R8" s="80"/>
      <c r="S8" s="5">
        <v>0</v>
      </c>
      <c r="T8" s="60">
        <f t="shared" si="3"/>
        <v>0</v>
      </c>
      <c r="U8" s="78"/>
      <c r="V8" s="78"/>
      <c r="W8" s="78"/>
      <c r="X8" s="80"/>
      <c r="Y8" s="80">
        <v>3</v>
      </c>
      <c r="Z8" s="60">
        <f t="shared" si="4"/>
        <v>3.1578947368421054E-2</v>
      </c>
      <c r="AA8" s="78"/>
      <c r="AB8" s="78"/>
      <c r="AC8" s="78"/>
      <c r="AD8" s="80"/>
      <c r="AE8" s="5">
        <v>7</v>
      </c>
      <c r="AF8" s="60">
        <v>7.0000000000000007E-2</v>
      </c>
      <c r="AG8" s="78"/>
      <c r="AH8" s="78"/>
      <c r="AI8" s="78"/>
      <c r="AJ8" s="80"/>
      <c r="AK8" s="5">
        <v>11</v>
      </c>
      <c r="AL8" s="60">
        <f t="shared" si="5"/>
        <v>0.11578947368421053</v>
      </c>
      <c r="AM8" s="78"/>
      <c r="AN8" s="78"/>
      <c r="AO8" s="78"/>
      <c r="AP8" s="79"/>
      <c r="AQ8" s="5">
        <v>21</v>
      </c>
      <c r="AR8" s="60">
        <f t="shared" si="6"/>
        <v>0.22105263157894736</v>
      </c>
      <c r="AS8" s="78"/>
      <c r="AT8" s="78"/>
      <c r="AU8" s="78"/>
      <c r="AV8" s="80"/>
      <c r="AW8" s="82">
        <v>32</v>
      </c>
      <c r="AX8" s="60">
        <f t="shared" si="7"/>
        <v>0.33684210526315789</v>
      </c>
      <c r="AY8" s="78"/>
      <c r="AZ8" s="78"/>
      <c r="BA8" s="78"/>
      <c r="BB8" s="80"/>
      <c r="BC8" s="5">
        <v>32</v>
      </c>
      <c r="BD8" s="60">
        <f>BC8/F8</f>
        <v>0.33684210526315789</v>
      </c>
      <c r="BE8" s="78"/>
      <c r="BF8" s="78"/>
      <c r="BG8" s="78"/>
      <c r="BH8" s="80"/>
      <c r="BI8" s="65">
        <v>42</v>
      </c>
      <c r="BJ8" s="47">
        <v>0.42</v>
      </c>
      <c r="BK8" s="84"/>
      <c r="BL8" s="84"/>
      <c r="BM8" s="84"/>
      <c r="BN8" s="80"/>
      <c r="BO8" s="63">
        <v>42</v>
      </c>
      <c r="BP8" s="51">
        <v>1</v>
      </c>
      <c r="BQ8" s="84"/>
      <c r="BR8" s="84"/>
      <c r="BS8" s="84"/>
      <c r="BT8" s="80"/>
      <c r="BU8" s="63">
        <v>95</v>
      </c>
      <c r="BV8" s="60">
        <f t="shared" si="0"/>
        <v>1</v>
      </c>
      <c r="BW8" s="78"/>
      <c r="BX8" s="87"/>
      <c r="BY8" s="78"/>
      <c r="BZ8" s="80"/>
    </row>
    <row r="9" spans="1:78" s="2" customFormat="1" ht="92.4" customHeight="1" x14ac:dyDescent="0.25">
      <c r="A9" s="61" t="s">
        <v>23</v>
      </c>
      <c r="B9" s="62" t="s">
        <v>29</v>
      </c>
      <c r="C9" s="3" t="s">
        <v>24</v>
      </c>
      <c r="D9" s="66" t="s">
        <v>39</v>
      </c>
      <c r="E9" s="66" t="s">
        <v>40</v>
      </c>
      <c r="F9" s="4">
        <v>200</v>
      </c>
      <c r="G9" s="5">
        <v>0</v>
      </c>
      <c r="H9" s="60">
        <f t="shared" si="1"/>
        <v>0</v>
      </c>
      <c r="I9" s="78"/>
      <c r="J9" s="78"/>
      <c r="K9" s="78"/>
      <c r="L9" s="79"/>
      <c r="M9" s="5">
        <v>0</v>
      </c>
      <c r="N9" s="60">
        <f t="shared" si="2"/>
        <v>0</v>
      </c>
      <c r="O9" s="78"/>
      <c r="P9" s="78"/>
      <c r="Q9" s="78"/>
      <c r="R9" s="80"/>
      <c r="S9" s="5">
        <v>0</v>
      </c>
      <c r="T9" s="60">
        <f t="shared" si="3"/>
        <v>0</v>
      </c>
      <c r="U9" s="78"/>
      <c r="V9" s="78"/>
      <c r="W9" s="78"/>
      <c r="X9" s="80"/>
      <c r="Y9" s="80">
        <v>0</v>
      </c>
      <c r="Z9" s="60">
        <f t="shared" si="4"/>
        <v>0</v>
      </c>
      <c r="AA9" s="78"/>
      <c r="AB9" s="78"/>
      <c r="AC9" s="78"/>
      <c r="AD9" s="80"/>
      <c r="AE9" s="5">
        <v>0</v>
      </c>
      <c r="AF9" s="60">
        <v>0</v>
      </c>
      <c r="AG9" s="78"/>
      <c r="AH9" s="78"/>
      <c r="AI9" s="78"/>
      <c r="AJ9" s="80"/>
      <c r="AK9" s="5">
        <v>0</v>
      </c>
      <c r="AL9" s="60">
        <f t="shared" si="5"/>
        <v>0</v>
      </c>
      <c r="AM9" s="78"/>
      <c r="AN9" s="78"/>
      <c r="AO9" s="78"/>
      <c r="AP9" s="79"/>
      <c r="AQ9" s="5">
        <v>28</v>
      </c>
      <c r="AR9" s="60">
        <f t="shared" si="6"/>
        <v>0.14000000000000001</v>
      </c>
      <c r="AS9" s="78"/>
      <c r="AT9" s="78"/>
      <c r="AU9" s="78"/>
      <c r="AV9" s="80"/>
      <c r="AW9" s="82">
        <v>58</v>
      </c>
      <c r="AX9" s="60">
        <f t="shared" si="7"/>
        <v>0.28999999999999998</v>
      </c>
      <c r="AY9" s="78"/>
      <c r="AZ9" s="78"/>
      <c r="BA9" s="78"/>
      <c r="BB9" s="80"/>
      <c r="BC9" s="5">
        <v>88</v>
      </c>
      <c r="BD9" s="60">
        <f>BC9/F9</f>
        <v>0.44</v>
      </c>
      <c r="BE9" s="78"/>
      <c r="BF9" s="78"/>
      <c r="BG9" s="78"/>
      <c r="BH9" s="80"/>
      <c r="BI9" s="65">
        <v>126</v>
      </c>
      <c r="BJ9" s="47">
        <v>0.63</v>
      </c>
      <c r="BK9" s="84"/>
      <c r="BL9" s="84"/>
      <c r="BM9" s="84"/>
      <c r="BN9" s="80"/>
      <c r="BO9" s="63">
        <v>126</v>
      </c>
      <c r="BP9" s="51">
        <v>0.63</v>
      </c>
      <c r="BQ9" s="84"/>
      <c r="BR9" s="84"/>
      <c r="BS9" s="84"/>
      <c r="BT9" s="80"/>
      <c r="BU9" s="63">
        <v>200</v>
      </c>
      <c r="BV9" s="60">
        <f t="shared" si="0"/>
        <v>1</v>
      </c>
      <c r="BW9" s="78"/>
      <c r="BX9" s="87"/>
      <c r="BY9" s="78"/>
      <c r="BZ9" s="80"/>
    </row>
    <row r="10" spans="1:78" s="2" customFormat="1" ht="131.4" customHeight="1" x14ac:dyDescent="0.25">
      <c r="A10" s="61" t="s">
        <v>23</v>
      </c>
      <c r="B10" s="62" t="s">
        <v>41</v>
      </c>
      <c r="C10" s="3" t="s">
        <v>24</v>
      </c>
      <c r="D10" s="66"/>
      <c r="E10" s="66" t="s">
        <v>42</v>
      </c>
      <c r="F10" s="6">
        <v>1</v>
      </c>
      <c r="G10" s="7">
        <v>0</v>
      </c>
      <c r="H10" s="60">
        <f t="shared" si="1"/>
        <v>0</v>
      </c>
      <c r="I10" s="78"/>
      <c r="J10" s="78"/>
      <c r="K10" s="78"/>
      <c r="L10" s="79"/>
      <c r="M10" s="7">
        <v>0</v>
      </c>
      <c r="N10" s="60">
        <f t="shared" si="2"/>
        <v>0</v>
      </c>
      <c r="O10" s="78"/>
      <c r="P10" s="78"/>
      <c r="Q10" s="78"/>
      <c r="R10" s="80"/>
      <c r="S10" s="7">
        <v>0</v>
      </c>
      <c r="T10" s="60">
        <f t="shared" si="3"/>
        <v>0</v>
      </c>
      <c r="U10" s="78"/>
      <c r="V10" s="78"/>
      <c r="W10" s="78"/>
      <c r="X10" s="80"/>
      <c r="Y10" s="80">
        <v>0</v>
      </c>
      <c r="Z10" s="60">
        <f t="shared" si="4"/>
        <v>0</v>
      </c>
      <c r="AA10" s="78"/>
      <c r="AB10" s="78"/>
      <c r="AC10" s="78"/>
      <c r="AD10" s="80"/>
      <c r="AE10" s="7">
        <v>0.2</v>
      </c>
      <c r="AF10" s="60">
        <v>0.2</v>
      </c>
      <c r="AG10" s="78"/>
      <c r="AH10" s="78"/>
      <c r="AI10" s="78"/>
      <c r="AJ10" s="80"/>
      <c r="AK10" s="7">
        <v>0.31</v>
      </c>
      <c r="AL10" s="60">
        <f t="shared" si="5"/>
        <v>0.31</v>
      </c>
      <c r="AM10" s="78"/>
      <c r="AN10" s="78"/>
      <c r="AO10" s="78"/>
      <c r="AP10" s="79"/>
      <c r="AQ10" s="7">
        <v>0.42</v>
      </c>
      <c r="AR10" s="60">
        <f t="shared" si="6"/>
        <v>0.42</v>
      </c>
      <c r="AS10" s="78"/>
      <c r="AT10" s="78"/>
      <c r="AU10" s="78"/>
      <c r="AV10" s="80"/>
      <c r="AW10" s="82">
        <v>0.53</v>
      </c>
      <c r="AX10" s="60">
        <f t="shared" si="7"/>
        <v>0.53</v>
      </c>
      <c r="AY10" s="78"/>
      <c r="AZ10" s="78"/>
      <c r="BA10" s="78"/>
      <c r="BB10" s="80"/>
      <c r="BC10" s="7">
        <v>0.64</v>
      </c>
      <c r="BD10" s="60">
        <v>0.64</v>
      </c>
      <c r="BE10" s="78"/>
      <c r="BF10" s="78"/>
      <c r="BG10" s="78"/>
      <c r="BH10" s="80"/>
      <c r="BI10" s="48">
        <v>0.75</v>
      </c>
      <c r="BJ10" s="47">
        <v>0.75</v>
      </c>
      <c r="BK10" s="85"/>
      <c r="BL10" s="85"/>
      <c r="BM10" s="85"/>
      <c r="BN10" s="80"/>
      <c r="BO10" s="52">
        <v>0.9</v>
      </c>
      <c r="BP10" s="51">
        <v>0.9</v>
      </c>
      <c r="BQ10" s="85"/>
      <c r="BR10" s="85"/>
      <c r="BS10" s="85"/>
      <c r="BT10" s="80"/>
      <c r="BU10" s="52">
        <v>1</v>
      </c>
      <c r="BV10" s="60">
        <f t="shared" si="0"/>
        <v>1</v>
      </c>
      <c r="BW10" s="78"/>
      <c r="BX10" s="87"/>
      <c r="BY10" s="78"/>
      <c r="BZ10" s="80"/>
    </row>
    <row r="11" spans="1:78" s="2" customFormat="1" ht="92.4" customHeight="1" x14ac:dyDescent="0.25">
      <c r="A11" s="61" t="s">
        <v>23</v>
      </c>
      <c r="B11" s="62" t="s">
        <v>29</v>
      </c>
      <c r="C11" s="3" t="s">
        <v>43</v>
      </c>
      <c r="D11" s="66" t="s">
        <v>44</v>
      </c>
      <c r="E11" s="66" t="s">
        <v>45</v>
      </c>
      <c r="F11" s="4">
        <v>5012960</v>
      </c>
      <c r="G11" s="8">
        <v>0</v>
      </c>
      <c r="H11" s="60">
        <f>G11/F11</f>
        <v>0</v>
      </c>
      <c r="I11" s="78">
        <v>0</v>
      </c>
      <c r="J11" s="78">
        <v>0</v>
      </c>
      <c r="K11" s="78">
        <v>0</v>
      </c>
      <c r="L11" s="88" t="s">
        <v>27</v>
      </c>
      <c r="M11" s="8">
        <v>0</v>
      </c>
      <c r="N11" s="60">
        <f t="shared" si="2"/>
        <v>0</v>
      </c>
      <c r="O11" s="78">
        <v>0</v>
      </c>
      <c r="P11" s="78">
        <v>2.9999999999999997E-4</v>
      </c>
      <c r="Q11" s="78">
        <v>0</v>
      </c>
      <c r="R11" s="79" t="s">
        <v>46</v>
      </c>
      <c r="S11" s="8">
        <v>0</v>
      </c>
      <c r="T11" s="60">
        <f t="shared" si="3"/>
        <v>0</v>
      </c>
      <c r="U11" s="78">
        <v>0</v>
      </c>
      <c r="V11" s="78">
        <v>4.7000000000000002E-3</v>
      </c>
      <c r="W11" s="78">
        <v>0</v>
      </c>
      <c r="X11" s="79" t="s">
        <v>225</v>
      </c>
      <c r="Y11" s="8">
        <v>833</v>
      </c>
      <c r="Z11" s="60">
        <f t="shared" si="4"/>
        <v>1.6616928920238741E-4</v>
      </c>
      <c r="AA11" s="78">
        <v>0</v>
      </c>
      <c r="AB11" s="78">
        <v>5.3E-3</v>
      </c>
      <c r="AC11" s="78">
        <v>0.4</v>
      </c>
      <c r="AD11" s="79" t="s">
        <v>226</v>
      </c>
      <c r="AE11" s="8">
        <v>1647</v>
      </c>
      <c r="AF11" s="60">
        <v>2.9999999999999997E-4</v>
      </c>
      <c r="AG11" s="78">
        <v>0</v>
      </c>
      <c r="AH11" s="78">
        <v>1.14E-2</v>
      </c>
      <c r="AI11" s="78">
        <v>0.7</v>
      </c>
      <c r="AJ11" s="79" t="s">
        <v>227</v>
      </c>
      <c r="AK11" s="8">
        <v>2423</v>
      </c>
      <c r="AL11" s="60">
        <f t="shared" si="5"/>
        <v>4.8334716415052186E-4</v>
      </c>
      <c r="AM11" s="78">
        <v>0</v>
      </c>
      <c r="AN11" s="78">
        <v>2.3599999999999999E-2</v>
      </c>
      <c r="AO11" s="78">
        <v>1</v>
      </c>
      <c r="AP11" s="79" t="s">
        <v>228</v>
      </c>
      <c r="AQ11" s="8">
        <v>6000</v>
      </c>
      <c r="AR11" s="60">
        <f t="shared" si="6"/>
        <v>1.196897641313715E-3</v>
      </c>
      <c r="AS11" s="78"/>
      <c r="AT11" s="78"/>
      <c r="AU11" s="78"/>
      <c r="AV11" s="79" t="s">
        <v>229</v>
      </c>
      <c r="AW11" s="82">
        <v>6726</v>
      </c>
      <c r="AX11" s="60">
        <f t="shared" si="7"/>
        <v>1.3417222559126744E-3</v>
      </c>
      <c r="AY11" s="78">
        <v>0</v>
      </c>
      <c r="AZ11" s="78">
        <v>0.1061</v>
      </c>
      <c r="BA11" s="78">
        <v>1</v>
      </c>
      <c r="BB11" s="79" t="s">
        <v>230</v>
      </c>
      <c r="BC11" s="8">
        <v>8069</v>
      </c>
      <c r="BD11" s="60">
        <f>BC11/F11</f>
        <v>1.6096278446267275E-3</v>
      </c>
      <c r="BE11" s="78">
        <v>0.96</v>
      </c>
      <c r="BF11" s="78">
        <v>0.1479</v>
      </c>
      <c r="BG11" s="78">
        <v>1</v>
      </c>
      <c r="BH11" s="79" t="s">
        <v>231</v>
      </c>
      <c r="BI11" s="53">
        <v>5009940</v>
      </c>
      <c r="BJ11" s="50">
        <v>0.99919999999999998</v>
      </c>
      <c r="BK11" s="83">
        <v>1</v>
      </c>
      <c r="BL11" s="83">
        <v>0.20169999999999999</v>
      </c>
      <c r="BM11" s="83">
        <v>1</v>
      </c>
      <c r="BN11" s="79" t="s">
        <v>232</v>
      </c>
      <c r="BO11" s="53">
        <v>5012960</v>
      </c>
      <c r="BP11" s="50">
        <v>1</v>
      </c>
      <c r="BQ11" s="83">
        <v>1</v>
      </c>
      <c r="BR11" s="89">
        <v>0.26290000000000002</v>
      </c>
      <c r="BS11" s="89">
        <v>1</v>
      </c>
      <c r="BT11" s="79" t="s">
        <v>233</v>
      </c>
      <c r="BU11" s="53">
        <v>5012960</v>
      </c>
      <c r="BV11" s="60">
        <f t="shared" si="0"/>
        <v>1</v>
      </c>
      <c r="BW11" s="86">
        <v>1</v>
      </c>
      <c r="BX11" s="87">
        <v>0.75608456575956906</v>
      </c>
      <c r="BY11" s="78">
        <v>1</v>
      </c>
      <c r="BZ11" s="79" t="s">
        <v>249</v>
      </c>
    </row>
    <row r="12" spans="1:78" s="2" customFormat="1" ht="92.4" customHeight="1" x14ac:dyDescent="0.25">
      <c r="A12" s="61" t="s">
        <v>23</v>
      </c>
      <c r="B12" s="62" t="s">
        <v>29</v>
      </c>
      <c r="C12" s="3" t="s">
        <v>43</v>
      </c>
      <c r="D12" s="66" t="s">
        <v>47</v>
      </c>
      <c r="E12" s="66" t="s">
        <v>48</v>
      </c>
      <c r="F12" s="62">
        <v>1</v>
      </c>
      <c r="G12" s="5">
        <v>0</v>
      </c>
      <c r="H12" s="60">
        <f t="shared" ref="H12:H22" si="8">G12/F12</f>
        <v>0</v>
      </c>
      <c r="I12" s="78"/>
      <c r="J12" s="78"/>
      <c r="K12" s="78"/>
      <c r="L12" s="88"/>
      <c r="M12" s="5">
        <v>0</v>
      </c>
      <c r="N12" s="60">
        <f t="shared" si="2"/>
        <v>0</v>
      </c>
      <c r="O12" s="78"/>
      <c r="P12" s="78"/>
      <c r="Q12" s="78"/>
      <c r="R12" s="79"/>
      <c r="S12" s="5">
        <v>0</v>
      </c>
      <c r="T12" s="60">
        <f t="shared" si="3"/>
        <v>0</v>
      </c>
      <c r="U12" s="78"/>
      <c r="V12" s="78"/>
      <c r="W12" s="78"/>
      <c r="X12" s="79"/>
      <c r="Y12" s="5">
        <v>0</v>
      </c>
      <c r="Z12" s="60">
        <f t="shared" si="4"/>
        <v>0</v>
      </c>
      <c r="AA12" s="78"/>
      <c r="AB12" s="78"/>
      <c r="AC12" s="78"/>
      <c r="AD12" s="80"/>
      <c r="AE12" s="5">
        <v>0</v>
      </c>
      <c r="AF12" s="60">
        <v>0</v>
      </c>
      <c r="AG12" s="78"/>
      <c r="AH12" s="78"/>
      <c r="AI12" s="78"/>
      <c r="AJ12" s="80"/>
      <c r="AK12" s="5">
        <v>0</v>
      </c>
      <c r="AL12" s="60">
        <f t="shared" si="5"/>
        <v>0</v>
      </c>
      <c r="AM12" s="78"/>
      <c r="AN12" s="78"/>
      <c r="AO12" s="78"/>
      <c r="AP12" s="80"/>
      <c r="AQ12" s="5">
        <v>0</v>
      </c>
      <c r="AR12" s="60">
        <f t="shared" si="6"/>
        <v>0</v>
      </c>
      <c r="AS12" s="78"/>
      <c r="AT12" s="78"/>
      <c r="AU12" s="78"/>
      <c r="AV12" s="79"/>
      <c r="AW12" s="82">
        <v>0</v>
      </c>
      <c r="AX12" s="60">
        <f t="shared" si="7"/>
        <v>0</v>
      </c>
      <c r="AY12" s="78"/>
      <c r="AZ12" s="78"/>
      <c r="BA12" s="78"/>
      <c r="BB12" s="79"/>
      <c r="BC12" s="5">
        <v>1</v>
      </c>
      <c r="BD12" s="60">
        <f>BC12/F12</f>
        <v>1</v>
      </c>
      <c r="BE12" s="78"/>
      <c r="BF12" s="78"/>
      <c r="BG12" s="78"/>
      <c r="BH12" s="79"/>
      <c r="BI12" s="63">
        <v>1</v>
      </c>
      <c r="BJ12" s="51">
        <v>1</v>
      </c>
      <c r="BK12" s="84"/>
      <c r="BL12" s="84"/>
      <c r="BM12" s="84"/>
      <c r="BN12" s="79"/>
      <c r="BO12" s="63">
        <v>1</v>
      </c>
      <c r="BP12" s="51">
        <v>1</v>
      </c>
      <c r="BQ12" s="84"/>
      <c r="BR12" s="90"/>
      <c r="BS12" s="90"/>
      <c r="BT12" s="79"/>
      <c r="BU12" s="63">
        <v>1</v>
      </c>
      <c r="BV12" s="60">
        <f t="shared" si="0"/>
        <v>1</v>
      </c>
      <c r="BW12" s="78"/>
      <c r="BX12" s="87"/>
      <c r="BY12" s="78"/>
      <c r="BZ12" s="79"/>
    </row>
    <row r="13" spans="1:78" s="2" customFormat="1" ht="92.4" customHeight="1" x14ac:dyDescent="0.25">
      <c r="A13" s="61" t="s">
        <v>23</v>
      </c>
      <c r="B13" s="62" t="s">
        <v>29</v>
      </c>
      <c r="C13" s="3" t="s">
        <v>43</v>
      </c>
      <c r="D13" s="66" t="s">
        <v>47</v>
      </c>
      <c r="E13" s="66" t="s">
        <v>49</v>
      </c>
      <c r="F13" s="62">
        <v>52</v>
      </c>
      <c r="G13" s="5">
        <v>0</v>
      </c>
      <c r="H13" s="60">
        <f t="shared" si="8"/>
        <v>0</v>
      </c>
      <c r="I13" s="78"/>
      <c r="J13" s="78"/>
      <c r="K13" s="78"/>
      <c r="L13" s="88"/>
      <c r="M13" s="5">
        <v>0</v>
      </c>
      <c r="N13" s="60">
        <f t="shared" si="2"/>
        <v>0</v>
      </c>
      <c r="O13" s="78"/>
      <c r="P13" s="78"/>
      <c r="Q13" s="78"/>
      <c r="R13" s="79"/>
      <c r="S13" s="5">
        <v>0</v>
      </c>
      <c r="T13" s="60">
        <f t="shared" si="3"/>
        <v>0</v>
      </c>
      <c r="U13" s="78"/>
      <c r="V13" s="78"/>
      <c r="W13" s="78"/>
      <c r="X13" s="79"/>
      <c r="Y13" s="5">
        <v>0</v>
      </c>
      <c r="Z13" s="60">
        <f t="shared" si="4"/>
        <v>0</v>
      </c>
      <c r="AA13" s="78"/>
      <c r="AB13" s="78"/>
      <c r="AC13" s="78"/>
      <c r="AD13" s="80"/>
      <c r="AE13" s="5">
        <v>0</v>
      </c>
      <c r="AF13" s="60">
        <v>0</v>
      </c>
      <c r="AG13" s="78"/>
      <c r="AH13" s="78"/>
      <c r="AI13" s="78"/>
      <c r="AJ13" s="80"/>
      <c r="AK13" s="5">
        <v>0</v>
      </c>
      <c r="AL13" s="60">
        <f t="shared" si="5"/>
        <v>0</v>
      </c>
      <c r="AM13" s="78"/>
      <c r="AN13" s="78"/>
      <c r="AO13" s="78"/>
      <c r="AP13" s="80"/>
      <c r="AQ13" s="5">
        <v>52</v>
      </c>
      <c r="AR13" s="60">
        <f>AQ13/F13</f>
        <v>1</v>
      </c>
      <c r="AS13" s="78"/>
      <c r="AT13" s="78"/>
      <c r="AU13" s="78"/>
      <c r="AV13" s="79"/>
      <c r="AW13" s="82">
        <v>52</v>
      </c>
      <c r="AX13" s="60">
        <f t="shared" si="7"/>
        <v>1</v>
      </c>
      <c r="AY13" s="78"/>
      <c r="AZ13" s="78"/>
      <c r="BA13" s="78"/>
      <c r="BB13" s="79"/>
      <c r="BC13" s="5">
        <v>52</v>
      </c>
      <c r="BD13" s="60">
        <f>BC13/F13</f>
        <v>1</v>
      </c>
      <c r="BE13" s="78"/>
      <c r="BF13" s="78"/>
      <c r="BG13" s="78"/>
      <c r="BH13" s="79"/>
      <c r="BI13" s="63">
        <v>52</v>
      </c>
      <c r="BJ13" s="51">
        <v>1</v>
      </c>
      <c r="BK13" s="84"/>
      <c r="BL13" s="84"/>
      <c r="BM13" s="84"/>
      <c r="BN13" s="79"/>
      <c r="BO13" s="63">
        <v>52</v>
      </c>
      <c r="BP13" s="51">
        <v>1</v>
      </c>
      <c r="BQ13" s="84"/>
      <c r="BR13" s="90"/>
      <c r="BS13" s="90"/>
      <c r="BT13" s="79"/>
      <c r="BU13" s="63">
        <v>52</v>
      </c>
      <c r="BV13" s="60">
        <f t="shared" si="0"/>
        <v>1</v>
      </c>
      <c r="BW13" s="78"/>
      <c r="BX13" s="87"/>
      <c r="BY13" s="78"/>
      <c r="BZ13" s="79"/>
    </row>
    <row r="14" spans="1:78" s="2" customFormat="1" ht="92.4" customHeight="1" x14ac:dyDescent="0.25">
      <c r="A14" s="61" t="s">
        <v>23</v>
      </c>
      <c r="B14" s="62" t="s">
        <v>29</v>
      </c>
      <c r="C14" s="3" t="s">
        <v>43</v>
      </c>
      <c r="D14" s="66" t="s">
        <v>47</v>
      </c>
      <c r="E14" s="66" t="s">
        <v>50</v>
      </c>
      <c r="F14" s="62">
        <v>20</v>
      </c>
      <c r="G14" s="5">
        <v>0</v>
      </c>
      <c r="H14" s="60">
        <f t="shared" si="8"/>
        <v>0</v>
      </c>
      <c r="I14" s="78"/>
      <c r="J14" s="78"/>
      <c r="K14" s="78"/>
      <c r="L14" s="88"/>
      <c r="M14" s="5">
        <v>0</v>
      </c>
      <c r="N14" s="60">
        <f t="shared" si="2"/>
        <v>0</v>
      </c>
      <c r="O14" s="78"/>
      <c r="P14" s="78"/>
      <c r="Q14" s="78"/>
      <c r="R14" s="79"/>
      <c r="S14" s="5">
        <v>0</v>
      </c>
      <c r="T14" s="60">
        <f t="shared" si="3"/>
        <v>0</v>
      </c>
      <c r="U14" s="78"/>
      <c r="V14" s="78"/>
      <c r="W14" s="78"/>
      <c r="X14" s="79"/>
      <c r="Y14" s="5">
        <v>0</v>
      </c>
      <c r="Z14" s="60">
        <f t="shared" si="4"/>
        <v>0</v>
      </c>
      <c r="AA14" s="78"/>
      <c r="AB14" s="78"/>
      <c r="AC14" s="78"/>
      <c r="AD14" s="80"/>
      <c r="AE14" s="5">
        <v>0</v>
      </c>
      <c r="AF14" s="60">
        <v>0</v>
      </c>
      <c r="AG14" s="78"/>
      <c r="AH14" s="78"/>
      <c r="AI14" s="78"/>
      <c r="AJ14" s="80"/>
      <c r="AK14" s="5">
        <v>0</v>
      </c>
      <c r="AL14" s="60">
        <f t="shared" si="5"/>
        <v>0</v>
      </c>
      <c r="AM14" s="78"/>
      <c r="AN14" s="78"/>
      <c r="AO14" s="78"/>
      <c r="AP14" s="80"/>
      <c r="AQ14" s="5">
        <v>20</v>
      </c>
      <c r="AR14" s="60">
        <f t="shared" si="6"/>
        <v>1</v>
      </c>
      <c r="AS14" s="78"/>
      <c r="AT14" s="78"/>
      <c r="AU14" s="78"/>
      <c r="AV14" s="79"/>
      <c r="AW14" s="82">
        <v>20</v>
      </c>
      <c r="AX14" s="60">
        <f t="shared" si="7"/>
        <v>1</v>
      </c>
      <c r="AY14" s="78"/>
      <c r="AZ14" s="78"/>
      <c r="BA14" s="78"/>
      <c r="BB14" s="79"/>
      <c r="BC14" s="5">
        <v>20</v>
      </c>
      <c r="BD14" s="60">
        <f>BC14/F14</f>
        <v>1</v>
      </c>
      <c r="BE14" s="78"/>
      <c r="BF14" s="78"/>
      <c r="BG14" s="78"/>
      <c r="BH14" s="79"/>
      <c r="BI14" s="63">
        <v>20</v>
      </c>
      <c r="BJ14" s="51">
        <v>1</v>
      </c>
      <c r="BK14" s="84"/>
      <c r="BL14" s="84"/>
      <c r="BM14" s="84"/>
      <c r="BN14" s="79"/>
      <c r="BO14" s="63">
        <v>20</v>
      </c>
      <c r="BP14" s="51">
        <v>1</v>
      </c>
      <c r="BQ14" s="84"/>
      <c r="BR14" s="90"/>
      <c r="BS14" s="90"/>
      <c r="BT14" s="79"/>
      <c r="BU14" s="63">
        <v>20</v>
      </c>
      <c r="BV14" s="51">
        <v>1</v>
      </c>
      <c r="BW14" s="78"/>
      <c r="BX14" s="87"/>
      <c r="BY14" s="78"/>
      <c r="BZ14" s="79"/>
    </row>
    <row r="15" spans="1:78" s="2" customFormat="1" ht="92.4" customHeight="1" x14ac:dyDescent="0.25">
      <c r="A15" s="61" t="s">
        <v>23</v>
      </c>
      <c r="B15" s="62" t="s">
        <v>29</v>
      </c>
      <c r="C15" s="3" t="s">
        <v>43</v>
      </c>
      <c r="D15" s="66" t="s">
        <v>47</v>
      </c>
      <c r="E15" s="66" t="s">
        <v>51</v>
      </c>
      <c r="F15" s="62">
        <v>20</v>
      </c>
      <c r="G15" s="5">
        <v>0</v>
      </c>
      <c r="H15" s="60">
        <f t="shared" si="8"/>
        <v>0</v>
      </c>
      <c r="I15" s="78"/>
      <c r="J15" s="78"/>
      <c r="K15" s="78"/>
      <c r="L15" s="88"/>
      <c r="M15" s="5">
        <v>0</v>
      </c>
      <c r="N15" s="60">
        <f t="shared" si="2"/>
        <v>0</v>
      </c>
      <c r="O15" s="78"/>
      <c r="P15" s="78"/>
      <c r="Q15" s="78"/>
      <c r="R15" s="79"/>
      <c r="S15" s="5">
        <v>0</v>
      </c>
      <c r="T15" s="60">
        <f t="shared" si="3"/>
        <v>0</v>
      </c>
      <c r="U15" s="78"/>
      <c r="V15" s="78"/>
      <c r="W15" s="78"/>
      <c r="X15" s="79"/>
      <c r="Y15" s="5">
        <v>0</v>
      </c>
      <c r="Z15" s="60">
        <f t="shared" si="4"/>
        <v>0</v>
      </c>
      <c r="AA15" s="78"/>
      <c r="AB15" s="78"/>
      <c r="AC15" s="78"/>
      <c r="AD15" s="80"/>
      <c r="AE15" s="5">
        <v>0</v>
      </c>
      <c r="AF15" s="60">
        <v>0</v>
      </c>
      <c r="AG15" s="78"/>
      <c r="AH15" s="78"/>
      <c r="AI15" s="78"/>
      <c r="AJ15" s="80"/>
      <c r="AK15" s="5">
        <v>0</v>
      </c>
      <c r="AL15" s="60">
        <f t="shared" si="5"/>
        <v>0</v>
      </c>
      <c r="AM15" s="78"/>
      <c r="AN15" s="78"/>
      <c r="AO15" s="78"/>
      <c r="AP15" s="80"/>
      <c r="AQ15" s="5">
        <v>0</v>
      </c>
      <c r="AR15" s="60">
        <f t="shared" si="6"/>
        <v>0</v>
      </c>
      <c r="AS15" s="78"/>
      <c r="AT15" s="78"/>
      <c r="AU15" s="78"/>
      <c r="AV15" s="79"/>
      <c r="AW15" s="5">
        <v>0</v>
      </c>
      <c r="AX15" s="60">
        <f t="shared" si="7"/>
        <v>0</v>
      </c>
      <c r="AY15" s="78"/>
      <c r="AZ15" s="78"/>
      <c r="BA15" s="78"/>
      <c r="BB15" s="79"/>
      <c r="BC15" s="5">
        <v>0</v>
      </c>
      <c r="BD15" s="60">
        <v>0</v>
      </c>
      <c r="BE15" s="78"/>
      <c r="BF15" s="78"/>
      <c r="BG15" s="78"/>
      <c r="BH15" s="79"/>
      <c r="BI15" s="63">
        <v>5</v>
      </c>
      <c r="BJ15" s="51">
        <v>0.25</v>
      </c>
      <c r="BK15" s="84"/>
      <c r="BL15" s="84"/>
      <c r="BM15" s="84"/>
      <c r="BN15" s="79"/>
      <c r="BO15" s="63">
        <v>20</v>
      </c>
      <c r="BP15" s="51">
        <v>1</v>
      </c>
      <c r="BQ15" s="84"/>
      <c r="BR15" s="90"/>
      <c r="BS15" s="90"/>
      <c r="BT15" s="79"/>
      <c r="BU15" s="63">
        <v>20</v>
      </c>
      <c r="BV15" s="60">
        <f t="shared" ref="BV15:BV26" si="9">BU15/F15</f>
        <v>1</v>
      </c>
      <c r="BW15" s="78"/>
      <c r="BX15" s="87"/>
      <c r="BY15" s="78"/>
      <c r="BZ15" s="79"/>
    </row>
    <row r="16" spans="1:78" s="2" customFormat="1" ht="92.4" customHeight="1" x14ac:dyDescent="0.25">
      <c r="A16" s="61" t="s">
        <v>23</v>
      </c>
      <c r="B16" s="62" t="s">
        <v>29</v>
      </c>
      <c r="C16" s="3" t="s">
        <v>43</v>
      </c>
      <c r="D16" s="66" t="s">
        <v>47</v>
      </c>
      <c r="E16" s="66" t="s">
        <v>52</v>
      </c>
      <c r="F16" s="4">
        <v>12000</v>
      </c>
      <c r="G16" s="8">
        <v>0</v>
      </c>
      <c r="H16" s="60">
        <f t="shared" si="8"/>
        <v>0</v>
      </c>
      <c r="I16" s="78"/>
      <c r="J16" s="78"/>
      <c r="K16" s="78"/>
      <c r="L16" s="88"/>
      <c r="M16" s="8">
        <v>0</v>
      </c>
      <c r="N16" s="60">
        <f t="shared" si="2"/>
        <v>0</v>
      </c>
      <c r="O16" s="78"/>
      <c r="P16" s="78"/>
      <c r="Q16" s="78"/>
      <c r="R16" s="79"/>
      <c r="S16" s="8">
        <v>0</v>
      </c>
      <c r="T16" s="60">
        <f t="shared" si="3"/>
        <v>0</v>
      </c>
      <c r="U16" s="78"/>
      <c r="V16" s="78"/>
      <c r="W16" s="78"/>
      <c r="X16" s="79"/>
      <c r="Y16" s="8">
        <v>833</v>
      </c>
      <c r="Z16" s="60">
        <f t="shared" si="4"/>
        <v>6.9416666666666668E-2</v>
      </c>
      <c r="AA16" s="78"/>
      <c r="AB16" s="78"/>
      <c r="AC16" s="78"/>
      <c r="AD16" s="80"/>
      <c r="AE16" s="8">
        <v>1647</v>
      </c>
      <c r="AF16" s="60">
        <v>0.12709999999999999</v>
      </c>
      <c r="AG16" s="78"/>
      <c r="AH16" s="78"/>
      <c r="AI16" s="78"/>
      <c r="AJ16" s="80"/>
      <c r="AK16" s="8">
        <v>2423</v>
      </c>
      <c r="AL16" s="60">
        <f t="shared" si="5"/>
        <v>0.20191666666666666</v>
      </c>
      <c r="AM16" s="78"/>
      <c r="AN16" s="78"/>
      <c r="AO16" s="78"/>
      <c r="AP16" s="80"/>
      <c r="AQ16" s="8">
        <v>6000</v>
      </c>
      <c r="AR16" s="60">
        <f t="shared" si="6"/>
        <v>0.5</v>
      </c>
      <c r="AS16" s="78"/>
      <c r="AT16" s="78"/>
      <c r="AU16" s="78"/>
      <c r="AV16" s="79"/>
      <c r="AW16" s="8">
        <v>6726</v>
      </c>
      <c r="AX16" s="60">
        <f t="shared" si="7"/>
        <v>0.5605</v>
      </c>
      <c r="AY16" s="78"/>
      <c r="AZ16" s="78"/>
      <c r="BA16" s="78"/>
      <c r="BB16" s="79"/>
      <c r="BC16" s="8">
        <v>8069</v>
      </c>
      <c r="BD16" s="60">
        <f t="shared" ref="BD16:BD21" si="10">BC16/F16</f>
        <v>0.67241666666666666</v>
      </c>
      <c r="BE16" s="78"/>
      <c r="BF16" s="78"/>
      <c r="BG16" s="78"/>
      <c r="BH16" s="79"/>
      <c r="BI16" s="54">
        <v>9040</v>
      </c>
      <c r="BJ16" s="51">
        <v>0.69750000000000001</v>
      </c>
      <c r="BK16" s="84"/>
      <c r="BL16" s="84"/>
      <c r="BM16" s="84"/>
      <c r="BN16" s="79"/>
      <c r="BO16" s="54">
        <v>10447</v>
      </c>
      <c r="BP16" s="51">
        <v>0.80610000000000004</v>
      </c>
      <c r="BQ16" s="84"/>
      <c r="BR16" s="90"/>
      <c r="BS16" s="90"/>
      <c r="BT16" s="79"/>
      <c r="BU16" s="54">
        <v>12000</v>
      </c>
      <c r="BV16" s="60">
        <f t="shared" si="9"/>
        <v>1</v>
      </c>
      <c r="BW16" s="78"/>
      <c r="BX16" s="87"/>
      <c r="BY16" s="78"/>
      <c r="BZ16" s="79"/>
    </row>
    <row r="17" spans="1:78" s="2" customFormat="1" ht="92.4" customHeight="1" x14ac:dyDescent="0.25">
      <c r="A17" s="61" t="s">
        <v>23</v>
      </c>
      <c r="B17" s="62" t="s">
        <v>29</v>
      </c>
      <c r="C17" s="3" t="s">
        <v>43</v>
      </c>
      <c r="D17" s="66" t="s">
        <v>47</v>
      </c>
      <c r="E17" s="66" t="s">
        <v>53</v>
      </c>
      <c r="F17" s="62">
        <v>32</v>
      </c>
      <c r="G17" s="5">
        <v>0</v>
      </c>
      <c r="H17" s="60">
        <f t="shared" si="8"/>
        <v>0</v>
      </c>
      <c r="I17" s="78"/>
      <c r="J17" s="78"/>
      <c r="K17" s="78"/>
      <c r="L17" s="88"/>
      <c r="M17" s="5">
        <v>0</v>
      </c>
      <c r="N17" s="60">
        <f>M17/F17</f>
        <v>0</v>
      </c>
      <c r="O17" s="78"/>
      <c r="P17" s="78"/>
      <c r="Q17" s="78"/>
      <c r="R17" s="79"/>
      <c r="S17" s="5">
        <v>0</v>
      </c>
      <c r="T17" s="60">
        <f t="shared" si="3"/>
        <v>0</v>
      </c>
      <c r="U17" s="78"/>
      <c r="V17" s="78"/>
      <c r="W17" s="78"/>
      <c r="X17" s="79"/>
      <c r="Y17" s="5">
        <v>0</v>
      </c>
      <c r="Z17" s="60">
        <f t="shared" si="4"/>
        <v>0</v>
      </c>
      <c r="AA17" s="78"/>
      <c r="AB17" s="78"/>
      <c r="AC17" s="78"/>
      <c r="AD17" s="80"/>
      <c r="AE17" s="5">
        <v>0</v>
      </c>
      <c r="AF17" s="60">
        <v>0</v>
      </c>
      <c r="AG17" s="78"/>
      <c r="AH17" s="78"/>
      <c r="AI17" s="78"/>
      <c r="AJ17" s="80"/>
      <c r="AK17" s="5">
        <v>0</v>
      </c>
      <c r="AL17" s="60">
        <f t="shared" si="5"/>
        <v>0</v>
      </c>
      <c r="AM17" s="78"/>
      <c r="AN17" s="78"/>
      <c r="AO17" s="78"/>
      <c r="AP17" s="80"/>
      <c r="AQ17" s="5">
        <v>32</v>
      </c>
      <c r="AR17" s="60">
        <f t="shared" si="6"/>
        <v>1</v>
      </c>
      <c r="AS17" s="78"/>
      <c r="AT17" s="78"/>
      <c r="AU17" s="78"/>
      <c r="AV17" s="79"/>
      <c r="AW17" s="5">
        <v>32</v>
      </c>
      <c r="AX17" s="60">
        <f t="shared" si="7"/>
        <v>1</v>
      </c>
      <c r="AY17" s="78"/>
      <c r="AZ17" s="78"/>
      <c r="BA17" s="78"/>
      <c r="BB17" s="79"/>
      <c r="BC17" s="5">
        <v>32</v>
      </c>
      <c r="BD17" s="60">
        <f t="shared" si="10"/>
        <v>1</v>
      </c>
      <c r="BE17" s="78"/>
      <c r="BF17" s="78"/>
      <c r="BG17" s="78"/>
      <c r="BH17" s="79"/>
      <c r="BI17" s="63">
        <v>32</v>
      </c>
      <c r="BJ17" s="51">
        <v>1</v>
      </c>
      <c r="BK17" s="84"/>
      <c r="BL17" s="84"/>
      <c r="BM17" s="84"/>
      <c r="BN17" s="79"/>
      <c r="BO17" s="63">
        <v>32</v>
      </c>
      <c r="BP17" s="51">
        <v>1</v>
      </c>
      <c r="BQ17" s="84"/>
      <c r="BR17" s="90"/>
      <c r="BS17" s="90"/>
      <c r="BT17" s="79"/>
      <c r="BU17" s="63">
        <v>32</v>
      </c>
      <c r="BV17" s="60">
        <f t="shared" si="9"/>
        <v>1</v>
      </c>
      <c r="BW17" s="78"/>
      <c r="BX17" s="87"/>
      <c r="BY17" s="78"/>
      <c r="BZ17" s="79"/>
    </row>
    <row r="18" spans="1:78" s="2" customFormat="1" ht="92.4" customHeight="1" x14ac:dyDescent="0.25">
      <c r="A18" s="61" t="s">
        <v>23</v>
      </c>
      <c r="B18" s="62" t="s">
        <v>29</v>
      </c>
      <c r="C18" s="3" t="s">
        <v>43</v>
      </c>
      <c r="D18" s="66" t="s">
        <v>54</v>
      </c>
      <c r="E18" s="66" t="s">
        <v>48</v>
      </c>
      <c r="F18" s="4">
        <v>1</v>
      </c>
      <c r="G18" s="5">
        <v>0</v>
      </c>
      <c r="H18" s="60">
        <f t="shared" si="8"/>
        <v>0</v>
      </c>
      <c r="I18" s="78"/>
      <c r="J18" s="78"/>
      <c r="K18" s="78"/>
      <c r="L18" s="88"/>
      <c r="M18" s="5">
        <v>0</v>
      </c>
      <c r="N18" s="60">
        <f t="shared" ref="N18:N22" si="11">M18/F18</f>
        <v>0</v>
      </c>
      <c r="O18" s="78"/>
      <c r="P18" s="78"/>
      <c r="Q18" s="78"/>
      <c r="R18" s="79"/>
      <c r="S18" s="5">
        <v>0</v>
      </c>
      <c r="T18" s="60">
        <f t="shared" si="3"/>
        <v>0</v>
      </c>
      <c r="U18" s="78"/>
      <c r="V18" s="78"/>
      <c r="W18" s="78"/>
      <c r="X18" s="79"/>
      <c r="Y18" s="5">
        <v>0</v>
      </c>
      <c r="Z18" s="60">
        <f t="shared" si="4"/>
        <v>0</v>
      </c>
      <c r="AA18" s="78"/>
      <c r="AB18" s="78"/>
      <c r="AC18" s="78"/>
      <c r="AD18" s="80"/>
      <c r="AE18" s="5">
        <v>0</v>
      </c>
      <c r="AF18" s="60">
        <v>0</v>
      </c>
      <c r="AG18" s="78"/>
      <c r="AH18" s="78"/>
      <c r="AI18" s="78"/>
      <c r="AJ18" s="80"/>
      <c r="AK18" s="5">
        <v>0</v>
      </c>
      <c r="AL18" s="60">
        <f t="shared" si="5"/>
        <v>0</v>
      </c>
      <c r="AM18" s="78"/>
      <c r="AN18" s="78"/>
      <c r="AO18" s="78"/>
      <c r="AP18" s="80"/>
      <c r="AQ18" s="5">
        <v>0</v>
      </c>
      <c r="AR18" s="60">
        <f t="shared" si="6"/>
        <v>0</v>
      </c>
      <c r="AS18" s="78"/>
      <c r="AT18" s="78"/>
      <c r="AU18" s="78"/>
      <c r="AV18" s="79"/>
      <c r="AW18" s="5">
        <v>0</v>
      </c>
      <c r="AX18" s="60">
        <f t="shared" si="7"/>
        <v>0</v>
      </c>
      <c r="AY18" s="78"/>
      <c r="AZ18" s="78"/>
      <c r="BA18" s="78"/>
      <c r="BB18" s="79"/>
      <c r="BC18" s="5">
        <v>1</v>
      </c>
      <c r="BD18" s="60">
        <f t="shared" si="10"/>
        <v>1</v>
      </c>
      <c r="BE18" s="78"/>
      <c r="BF18" s="78"/>
      <c r="BG18" s="78"/>
      <c r="BH18" s="79"/>
      <c r="BI18" s="63">
        <v>1</v>
      </c>
      <c r="BJ18" s="51">
        <v>1</v>
      </c>
      <c r="BK18" s="84"/>
      <c r="BL18" s="84"/>
      <c r="BM18" s="84"/>
      <c r="BN18" s="79"/>
      <c r="BO18" s="63">
        <v>1</v>
      </c>
      <c r="BP18" s="51">
        <v>1</v>
      </c>
      <c r="BQ18" s="84"/>
      <c r="BR18" s="90"/>
      <c r="BS18" s="90"/>
      <c r="BT18" s="79"/>
      <c r="BU18" s="63">
        <v>1</v>
      </c>
      <c r="BV18" s="60">
        <f t="shared" si="9"/>
        <v>1</v>
      </c>
      <c r="BW18" s="78"/>
      <c r="BX18" s="87"/>
      <c r="BY18" s="78"/>
      <c r="BZ18" s="79"/>
    </row>
    <row r="19" spans="1:78" s="2" customFormat="1" ht="58.5" customHeight="1" x14ac:dyDescent="0.25">
      <c r="A19" s="61" t="s">
        <v>23</v>
      </c>
      <c r="B19" s="62" t="s">
        <v>29</v>
      </c>
      <c r="C19" s="3" t="s">
        <v>43</v>
      </c>
      <c r="D19" s="66" t="s">
        <v>54</v>
      </c>
      <c r="E19" s="66" t="s">
        <v>55</v>
      </c>
      <c r="F19" s="4">
        <v>5000000</v>
      </c>
      <c r="G19" s="9">
        <v>0</v>
      </c>
      <c r="H19" s="60">
        <f t="shared" si="8"/>
        <v>0</v>
      </c>
      <c r="I19" s="78"/>
      <c r="J19" s="78"/>
      <c r="K19" s="78"/>
      <c r="L19" s="88"/>
      <c r="M19" s="9">
        <v>0</v>
      </c>
      <c r="N19" s="60">
        <f t="shared" si="11"/>
        <v>0</v>
      </c>
      <c r="O19" s="78"/>
      <c r="P19" s="78"/>
      <c r="Q19" s="78"/>
      <c r="R19" s="79"/>
      <c r="S19" s="9">
        <v>0</v>
      </c>
      <c r="T19" s="60">
        <f t="shared" si="3"/>
        <v>0</v>
      </c>
      <c r="U19" s="78"/>
      <c r="V19" s="78"/>
      <c r="W19" s="78"/>
      <c r="X19" s="79"/>
      <c r="Y19" s="9">
        <v>0</v>
      </c>
      <c r="Z19" s="60">
        <f t="shared" si="4"/>
        <v>0</v>
      </c>
      <c r="AA19" s="78"/>
      <c r="AB19" s="78"/>
      <c r="AC19" s="78"/>
      <c r="AD19" s="80"/>
      <c r="AE19" s="9">
        <v>244705.47</v>
      </c>
      <c r="AF19" s="60">
        <v>4.8899999999999999E-2</v>
      </c>
      <c r="AG19" s="78"/>
      <c r="AH19" s="78"/>
      <c r="AI19" s="78"/>
      <c r="AJ19" s="80"/>
      <c r="AK19" s="9">
        <v>1834635.47</v>
      </c>
      <c r="AL19" s="60">
        <f t="shared" si="5"/>
        <v>0.36692709400000001</v>
      </c>
      <c r="AM19" s="78"/>
      <c r="AN19" s="78"/>
      <c r="AO19" s="78"/>
      <c r="AP19" s="80"/>
      <c r="AQ19" s="9">
        <v>2132208</v>
      </c>
      <c r="AR19" s="60">
        <f t="shared" si="6"/>
        <v>0.42644159999999998</v>
      </c>
      <c r="AS19" s="78"/>
      <c r="AT19" s="78"/>
      <c r="AU19" s="78"/>
      <c r="AV19" s="79"/>
      <c r="AW19" s="9">
        <v>3852936.57</v>
      </c>
      <c r="AX19" s="60">
        <f t="shared" si="7"/>
        <v>0.77058731399999991</v>
      </c>
      <c r="AY19" s="78"/>
      <c r="AZ19" s="78"/>
      <c r="BA19" s="78"/>
      <c r="BB19" s="79"/>
      <c r="BC19" s="9">
        <v>5000000</v>
      </c>
      <c r="BD19" s="60">
        <f t="shared" si="10"/>
        <v>1</v>
      </c>
      <c r="BE19" s="78"/>
      <c r="BF19" s="78"/>
      <c r="BG19" s="78"/>
      <c r="BH19" s="79"/>
      <c r="BI19" s="55">
        <v>5000000</v>
      </c>
      <c r="BJ19" s="51">
        <v>1</v>
      </c>
      <c r="BK19" s="84"/>
      <c r="BL19" s="84"/>
      <c r="BM19" s="84"/>
      <c r="BN19" s="79"/>
      <c r="BO19" s="55">
        <v>5000000</v>
      </c>
      <c r="BP19" s="51">
        <v>1</v>
      </c>
      <c r="BQ19" s="84"/>
      <c r="BR19" s="90"/>
      <c r="BS19" s="90"/>
      <c r="BT19" s="79"/>
      <c r="BU19" s="55">
        <v>5000000</v>
      </c>
      <c r="BV19" s="60">
        <f t="shared" si="9"/>
        <v>1</v>
      </c>
      <c r="BW19" s="78"/>
      <c r="BX19" s="87"/>
      <c r="BY19" s="78"/>
      <c r="BZ19" s="79"/>
    </row>
    <row r="20" spans="1:78" s="2" customFormat="1" ht="57.75" customHeight="1" x14ac:dyDescent="0.25">
      <c r="A20" s="61" t="s">
        <v>23</v>
      </c>
      <c r="B20" s="62" t="s">
        <v>29</v>
      </c>
      <c r="C20" s="3" t="s">
        <v>43</v>
      </c>
      <c r="D20" s="66" t="s">
        <v>54</v>
      </c>
      <c r="E20" s="66" t="s">
        <v>56</v>
      </c>
      <c r="F20" s="4">
        <v>10841</v>
      </c>
      <c r="G20" s="5">
        <v>0</v>
      </c>
      <c r="H20" s="60">
        <f t="shared" si="8"/>
        <v>0</v>
      </c>
      <c r="I20" s="78"/>
      <c r="J20" s="78"/>
      <c r="K20" s="78"/>
      <c r="L20" s="88"/>
      <c r="M20" s="5">
        <v>0</v>
      </c>
      <c r="N20" s="60">
        <f t="shared" si="11"/>
        <v>0</v>
      </c>
      <c r="O20" s="78"/>
      <c r="P20" s="78"/>
      <c r="Q20" s="78"/>
      <c r="R20" s="79"/>
      <c r="S20" s="5">
        <v>0</v>
      </c>
      <c r="T20" s="60">
        <f t="shared" si="3"/>
        <v>0</v>
      </c>
      <c r="U20" s="78"/>
      <c r="V20" s="78"/>
      <c r="W20" s="78"/>
      <c r="X20" s="79"/>
      <c r="Y20" s="5">
        <v>0</v>
      </c>
      <c r="Z20" s="60">
        <f t="shared" si="4"/>
        <v>0</v>
      </c>
      <c r="AA20" s="78"/>
      <c r="AB20" s="78"/>
      <c r="AC20" s="78"/>
      <c r="AD20" s="80"/>
      <c r="AE20" s="5">
        <v>0</v>
      </c>
      <c r="AF20" s="60">
        <v>0</v>
      </c>
      <c r="AG20" s="78"/>
      <c r="AH20" s="78"/>
      <c r="AI20" s="78"/>
      <c r="AJ20" s="80"/>
      <c r="AK20" s="5">
        <v>0</v>
      </c>
      <c r="AL20" s="60">
        <f t="shared" si="5"/>
        <v>0</v>
      </c>
      <c r="AM20" s="78"/>
      <c r="AN20" s="78"/>
      <c r="AO20" s="78"/>
      <c r="AP20" s="80"/>
      <c r="AQ20" s="5">
        <v>0</v>
      </c>
      <c r="AR20" s="60">
        <f t="shared" si="6"/>
        <v>0</v>
      </c>
      <c r="AS20" s="78"/>
      <c r="AT20" s="78"/>
      <c r="AU20" s="78"/>
      <c r="AV20" s="79"/>
      <c r="AW20" s="5">
        <v>439</v>
      </c>
      <c r="AX20" s="60">
        <f t="shared" si="7"/>
        <v>4.0494419334009775E-2</v>
      </c>
      <c r="AY20" s="78"/>
      <c r="AZ20" s="78"/>
      <c r="BA20" s="78"/>
      <c r="BB20" s="79"/>
      <c r="BC20" s="5">
        <v>887.22</v>
      </c>
      <c r="BD20" s="60">
        <f t="shared" si="10"/>
        <v>8.1839313716446829E-2</v>
      </c>
      <c r="BE20" s="78"/>
      <c r="BF20" s="78"/>
      <c r="BG20" s="78"/>
      <c r="BH20" s="79"/>
      <c r="BI20" s="63">
        <v>3395.22</v>
      </c>
      <c r="BJ20" s="51">
        <v>1.2E-2</v>
      </c>
      <c r="BK20" s="84"/>
      <c r="BL20" s="84"/>
      <c r="BM20" s="84"/>
      <c r="BN20" s="79"/>
      <c r="BO20" s="63">
        <v>3613</v>
      </c>
      <c r="BP20" s="51">
        <v>1.2800000000000001E-2</v>
      </c>
      <c r="BQ20" s="84"/>
      <c r="BR20" s="90"/>
      <c r="BS20" s="90"/>
      <c r="BT20" s="79"/>
      <c r="BU20" s="54">
        <v>10841</v>
      </c>
      <c r="BV20" s="60">
        <f t="shared" si="9"/>
        <v>1</v>
      </c>
      <c r="BW20" s="78"/>
      <c r="BX20" s="87"/>
      <c r="BY20" s="78"/>
      <c r="BZ20" s="79"/>
    </row>
    <row r="21" spans="1:78" s="2" customFormat="1" ht="54" customHeight="1" x14ac:dyDescent="0.25">
      <c r="A21" s="61" t="s">
        <v>23</v>
      </c>
      <c r="B21" s="62" t="s">
        <v>29</v>
      </c>
      <c r="C21" s="3" t="s">
        <v>43</v>
      </c>
      <c r="D21" s="66" t="s">
        <v>54</v>
      </c>
      <c r="E21" s="66" t="s">
        <v>57</v>
      </c>
      <c r="F21" s="4">
        <v>5000000</v>
      </c>
      <c r="G21" s="9">
        <v>0</v>
      </c>
      <c r="H21" s="60">
        <f t="shared" si="8"/>
        <v>0</v>
      </c>
      <c r="I21" s="78"/>
      <c r="J21" s="78"/>
      <c r="K21" s="78"/>
      <c r="L21" s="88"/>
      <c r="M21" s="9">
        <v>0</v>
      </c>
      <c r="N21" s="60">
        <f t="shared" si="11"/>
        <v>0</v>
      </c>
      <c r="O21" s="78"/>
      <c r="P21" s="78"/>
      <c r="Q21" s="78"/>
      <c r="R21" s="79"/>
      <c r="S21" s="9">
        <v>0</v>
      </c>
      <c r="T21" s="60">
        <f t="shared" si="3"/>
        <v>0</v>
      </c>
      <c r="U21" s="78"/>
      <c r="V21" s="78"/>
      <c r="W21" s="78"/>
      <c r="X21" s="79"/>
      <c r="Y21" s="9">
        <v>34421.339999999997</v>
      </c>
      <c r="Z21" s="60">
        <f t="shared" si="4"/>
        <v>6.8842679999999989E-3</v>
      </c>
      <c r="AA21" s="78"/>
      <c r="AB21" s="78"/>
      <c r="AC21" s="78"/>
      <c r="AD21" s="80"/>
      <c r="AE21" s="9">
        <v>101437.34</v>
      </c>
      <c r="AF21" s="60">
        <v>2.0299999999999999E-2</v>
      </c>
      <c r="AG21" s="78"/>
      <c r="AH21" s="78"/>
      <c r="AI21" s="78"/>
      <c r="AJ21" s="80"/>
      <c r="AK21" s="10">
        <v>102037.34</v>
      </c>
      <c r="AL21" s="60">
        <f t="shared" si="5"/>
        <v>2.0407467999999998E-2</v>
      </c>
      <c r="AM21" s="78"/>
      <c r="AN21" s="78"/>
      <c r="AO21" s="78"/>
      <c r="AP21" s="80"/>
      <c r="AQ21" s="9">
        <v>1805375.85</v>
      </c>
      <c r="AR21" s="60">
        <f t="shared" si="6"/>
        <v>0.36107517</v>
      </c>
      <c r="AS21" s="78"/>
      <c r="AT21" s="78"/>
      <c r="AU21" s="78"/>
      <c r="AV21" s="79"/>
      <c r="AW21" s="9">
        <v>4784680.16</v>
      </c>
      <c r="AX21" s="60">
        <f t="shared" si="7"/>
        <v>0.95693603199999999</v>
      </c>
      <c r="AY21" s="78"/>
      <c r="AZ21" s="78"/>
      <c r="BA21" s="78"/>
      <c r="BB21" s="79"/>
      <c r="BC21" s="9">
        <v>5000000</v>
      </c>
      <c r="BD21" s="60">
        <f t="shared" si="10"/>
        <v>1</v>
      </c>
      <c r="BE21" s="78"/>
      <c r="BF21" s="78"/>
      <c r="BG21" s="78"/>
      <c r="BH21" s="79"/>
      <c r="BI21" s="55">
        <v>5000000</v>
      </c>
      <c r="BJ21" s="51">
        <v>1</v>
      </c>
      <c r="BK21" s="84"/>
      <c r="BL21" s="84"/>
      <c r="BM21" s="84"/>
      <c r="BN21" s="79"/>
      <c r="BO21" s="55">
        <v>5000000</v>
      </c>
      <c r="BP21" s="51">
        <v>1</v>
      </c>
      <c r="BQ21" s="84"/>
      <c r="BR21" s="90"/>
      <c r="BS21" s="90"/>
      <c r="BT21" s="79"/>
      <c r="BU21" s="55">
        <v>5000000</v>
      </c>
      <c r="BV21" s="60">
        <f t="shared" si="9"/>
        <v>1</v>
      </c>
      <c r="BW21" s="78"/>
      <c r="BX21" s="87"/>
      <c r="BY21" s="78"/>
      <c r="BZ21" s="79"/>
    </row>
    <row r="22" spans="1:78" s="2" customFormat="1" ht="75.75" customHeight="1" x14ac:dyDescent="0.25">
      <c r="A22" s="61" t="s">
        <v>23</v>
      </c>
      <c r="B22" s="62" t="s">
        <v>41</v>
      </c>
      <c r="C22" s="3" t="s">
        <v>43</v>
      </c>
      <c r="D22" s="66"/>
      <c r="E22" s="66" t="s">
        <v>58</v>
      </c>
      <c r="F22" s="11">
        <v>0.25</v>
      </c>
      <c r="G22" s="60">
        <v>0</v>
      </c>
      <c r="H22" s="60">
        <f t="shared" si="8"/>
        <v>0</v>
      </c>
      <c r="I22" s="78"/>
      <c r="J22" s="78"/>
      <c r="K22" s="78"/>
      <c r="L22" s="88"/>
      <c r="M22" s="60">
        <v>0</v>
      </c>
      <c r="N22" s="60">
        <f t="shared" si="11"/>
        <v>0</v>
      </c>
      <c r="O22" s="78"/>
      <c r="P22" s="78"/>
      <c r="Q22" s="78"/>
      <c r="R22" s="79"/>
      <c r="S22" s="60">
        <v>0</v>
      </c>
      <c r="T22" s="60">
        <f t="shared" si="3"/>
        <v>0</v>
      </c>
      <c r="U22" s="78"/>
      <c r="V22" s="78"/>
      <c r="W22" s="78"/>
      <c r="X22" s="79"/>
      <c r="Y22" s="12">
        <v>10</v>
      </c>
      <c r="Z22" s="60">
        <f t="shared" si="4"/>
        <v>40</v>
      </c>
      <c r="AA22" s="78"/>
      <c r="AB22" s="78"/>
      <c r="AC22" s="78"/>
      <c r="AD22" s="80"/>
      <c r="AE22" s="62">
        <v>17.5</v>
      </c>
      <c r="AF22" s="60">
        <f t="shared" ref="AF22:AF34" si="12">AE22/F22</f>
        <v>70</v>
      </c>
      <c r="AG22" s="78"/>
      <c r="AH22" s="78"/>
      <c r="AI22" s="78"/>
      <c r="AJ22" s="80"/>
      <c r="AK22" s="62">
        <v>25</v>
      </c>
      <c r="AL22" s="60">
        <f t="shared" si="5"/>
        <v>100</v>
      </c>
      <c r="AM22" s="78"/>
      <c r="AN22" s="78"/>
      <c r="AO22" s="78"/>
      <c r="AP22" s="80"/>
      <c r="AQ22" s="60">
        <v>0.25</v>
      </c>
      <c r="AR22" s="60">
        <f t="shared" si="6"/>
        <v>1</v>
      </c>
      <c r="AS22" s="78"/>
      <c r="AT22" s="78"/>
      <c r="AU22" s="78"/>
      <c r="AV22" s="79"/>
      <c r="AW22" s="60">
        <v>0.25</v>
      </c>
      <c r="AX22" s="60">
        <f t="shared" si="7"/>
        <v>1</v>
      </c>
      <c r="AY22" s="78"/>
      <c r="AZ22" s="78"/>
      <c r="BA22" s="78"/>
      <c r="BB22" s="79"/>
      <c r="BC22" s="60">
        <v>0.25</v>
      </c>
      <c r="BD22" s="60">
        <v>1</v>
      </c>
      <c r="BE22" s="78"/>
      <c r="BF22" s="78"/>
      <c r="BG22" s="78"/>
      <c r="BH22" s="79"/>
      <c r="BI22" s="56">
        <v>0.25</v>
      </c>
      <c r="BJ22" s="51">
        <v>1</v>
      </c>
      <c r="BK22" s="85"/>
      <c r="BL22" s="85"/>
      <c r="BM22" s="85"/>
      <c r="BN22" s="79"/>
      <c r="BO22" s="56">
        <v>0.25</v>
      </c>
      <c r="BP22" s="51">
        <v>1</v>
      </c>
      <c r="BQ22" s="85"/>
      <c r="BR22" s="91"/>
      <c r="BS22" s="91"/>
      <c r="BT22" s="79"/>
      <c r="BU22" s="56">
        <v>0.25</v>
      </c>
      <c r="BV22" s="60">
        <f t="shared" si="9"/>
        <v>1</v>
      </c>
      <c r="BW22" s="78"/>
      <c r="BX22" s="87"/>
      <c r="BY22" s="78"/>
      <c r="BZ22" s="79"/>
    </row>
    <row r="23" spans="1:78" s="2" customFormat="1" ht="92.4" customHeight="1" x14ac:dyDescent="0.25">
      <c r="A23" s="61" t="s">
        <v>59</v>
      </c>
      <c r="B23" s="62" t="s">
        <v>29</v>
      </c>
      <c r="C23" s="3" t="s">
        <v>60</v>
      </c>
      <c r="D23" s="66" t="s">
        <v>61</v>
      </c>
      <c r="E23" s="66" t="s">
        <v>62</v>
      </c>
      <c r="F23" s="8">
        <v>70000</v>
      </c>
      <c r="G23" s="5">
        <v>140</v>
      </c>
      <c r="H23" s="13">
        <f>G23/F23</f>
        <v>2E-3</v>
      </c>
      <c r="I23" s="78">
        <v>0</v>
      </c>
      <c r="J23" s="78">
        <v>0</v>
      </c>
      <c r="K23" s="78">
        <v>0</v>
      </c>
      <c r="L23" s="79" t="s">
        <v>234</v>
      </c>
      <c r="M23" s="5">
        <v>180</v>
      </c>
      <c r="N23" s="13">
        <f>M23/F23</f>
        <v>2.5714285714285713E-3</v>
      </c>
      <c r="O23" s="78">
        <v>0.05</v>
      </c>
      <c r="P23" s="78">
        <v>4.4999999999999997E-3</v>
      </c>
      <c r="Q23" s="78">
        <v>2.4E-2</v>
      </c>
      <c r="R23" s="79" t="s">
        <v>63</v>
      </c>
      <c r="S23" s="5">
        <v>1992</v>
      </c>
      <c r="T23" s="60">
        <f>S23/F23</f>
        <v>2.8457142857142858E-2</v>
      </c>
      <c r="U23" s="78">
        <v>0.01</v>
      </c>
      <c r="V23" s="78">
        <v>6.6E-3</v>
      </c>
      <c r="W23" s="78">
        <v>3.4000000000000002E-2</v>
      </c>
      <c r="X23" s="79" t="s">
        <v>235</v>
      </c>
      <c r="Y23" s="8">
        <v>2241</v>
      </c>
      <c r="Z23" s="13">
        <f>Y23/F23</f>
        <v>3.2014285714285717E-2</v>
      </c>
      <c r="AA23" s="78">
        <v>0.13</v>
      </c>
      <c r="AB23" s="78">
        <v>1.11E-2</v>
      </c>
      <c r="AC23" s="78">
        <v>4.3999999999999997E-2</v>
      </c>
      <c r="AD23" s="79" t="s">
        <v>64</v>
      </c>
      <c r="AE23" s="5">
        <v>2241</v>
      </c>
      <c r="AF23" s="13">
        <f t="shared" si="12"/>
        <v>3.2014285714285717E-2</v>
      </c>
      <c r="AG23" s="78">
        <v>0.14000000000000001</v>
      </c>
      <c r="AH23" s="78">
        <v>1.7899999999999999E-2</v>
      </c>
      <c r="AI23" s="78">
        <v>0.1</v>
      </c>
      <c r="AJ23" s="79" t="s">
        <v>65</v>
      </c>
      <c r="AK23" s="8">
        <v>3625</v>
      </c>
      <c r="AL23" s="13">
        <f>AK23/F23</f>
        <v>5.1785714285714289E-2</v>
      </c>
      <c r="AM23" s="78">
        <v>0.35</v>
      </c>
      <c r="AN23" s="78">
        <v>2.7900000000000001E-2</v>
      </c>
      <c r="AO23" s="78">
        <v>0.17799999999999999</v>
      </c>
      <c r="AP23" s="79" t="s">
        <v>66</v>
      </c>
      <c r="AQ23" s="8">
        <v>6654</v>
      </c>
      <c r="AR23" s="60">
        <f>AQ23/F23</f>
        <v>9.5057142857142854E-2</v>
      </c>
      <c r="AS23" s="78">
        <v>0.45</v>
      </c>
      <c r="AT23" s="78">
        <v>4.0300000000000002E-2</v>
      </c>
      <c r="AU23" s="78">
        <v>0.33800000000000002</v>
      </c>
      <c r="AV23" s="79" t="s">
        <v>236</v>
      </c>
      <c r="AW23" s="5">
        <v>9843</v>
      </c>
      <c r="AX23" s="13">
        <f>AW23/F23</f>
        <v>0.14061428571428572</v>
      </c>
      <c r="AY23" s="78">
        <v>0.57999999999999996</v>
      </c>
      <c r="AZ23" s="78" t="s">
        <v>67</v>
      </c>
      <c r="BA23" s="78" t="s">
        <v>68</v>
      </c>
      <c r="BB23" s="79" t="s">
        <v>69</v>
      </c>
      <c r="BC23" s="8">
        <v>13876</v>
      </c>
      <c r="BD23" s="13">
        <f>BC23/F23</f>
        <v>0.19822857142857142</v>
      </c>
      <c r="BE23" s="78">
        <v>0.6</v>
      </c>
      <c r="BF23" s="78" t="s">
        <v>70</v>
      </c>
      <c r="BG23" s="78">
        <v>0.4</v>
      </c>
      <c r="BH23" s="79" t="s">
        <v>71</v>
      </c>
      <c r="BI23" s="5">
        <v>14468</v>
      </c>
      <c r="BJ23" s="13">
        <f>BI23/F23</f>
        <v>0.20668571428571428</v>
      </c>
      <c r="BK23" s="78">
        <v>0.64</v>
      </c>
      <c r="BL23" s="78" t="s">
        <v>72</v>
      </c>
      <c r="BM23" s="78" t="s">
        <v>73</v>
      </c>
      <c r="BN23" s="79" t="s">
        <v>74</v>
      </c>
      <c r="BO23" s="5">
        <v>16025</v>
      </c>
      <c r="BP23" s="13">
        <f>BO23/F23</f>
        <v>0.22892857142857143</v>
      </c>
      <c r="BQ23" s="78">
        <v>0.72</v>
      </c>
      <c r="BR23" s="78" t="s">
        <v>75</v>
      </c>
      <c r="BS23" s="78" t="s">
        <v>76</v>
      </c>
      <c r="BT23" s="79" t="s">
        <v>237</v>
      </c>
      <c r="BU23" s="14">
        <v>19507</v>
      </c>
      <c r="BV23" s="13">
        <f t="shared" si="9"/>
        <v>0.27867142857142857</v>
      </c>
      <c r="BW23" s="92">
        <v>0.89</v>
      </c>
      <c r="BX23" s="87">
        <v>0.87163972794275957</v>
      </c>
      <c r="BY23" s="78">
        <v>0.55400000000000005</v>
      </c>
      <c r="BZ23" s="79" t="s">
        <v>238</v>
      </c>
    </row>
    <row r="24" spans="1:78" s="36" customFormat="1" ht="92.4" customHeight="1" x14ac:dyDescent="0.25">
      <c r="A24" s="38" t="s">
        <v>59</v>
      </c>
      <c r="B24" s="28" t="s">
        <v>29</v>
      </c>
      <c r="C24" s="29" t="s">
        <v>60</v>
      </c>
      <c r="D24" s="30" t="s">
        <v>77</v>
      </c>
      <c r="E24" s="30" t="s">
        <v>78</v>
      </c>
      <c r="F24" s="31">
        <v>3050000</v>
      </c>
      <c r="G24" s="32">
        <v>0</v>
      </c>
      <c r="H24" s="33">
        <f t="shared" ref="H24:H31" si="13">G24/F24</f>
        <v>0</v>
      </c>
      <c r="I24" s="78"/>
      <c r="J24" s="78"/>
      <c r="K24" s="78"/>
      <c r="L24" s="79"/>
      <c r="M24" s="31">
        <v>237386</v>
      </c>
      <c r="N24" s="33">
        <f>M24/F24</f>
        <v>7.7831475409836065E-2</v>
      </c>
      <c r="O24" s="78"/>
      <c r="P24" s="78"/>
      <c r="Q24" s="78"/>
      <c r="R24" s="79"/>
      <c r="S24" s="31">
        <v>19000</v>
      </c>
      <c r="T24" s="34">
        <f>S24/F24</f>
        <v>6.2295081967213119E-3</v>
      </c>
      <c r="U24" s="78"/>
      <c r="V24" s="78"/>
      <c r="W24" s="78"/>
      <c r="X24" s="79"/>
      <c r="Y24" s="31">
        <v>575890</v>
      </c>
      <c r="Z24" s="33">
        <f>Y24/F24</f>
        <v>0.18881639344262294</v>
      </c>
      <c r="AA24" s="78"/>
      <c r="AB24" s="78"/>
      <c r="AC24" s="78"/>
      <c r="AD24" s="79"/>
      <c r="AE24" s="32">
        <v>590400</v>
      </c>
      <c r="AF24" s="33">
        <f t="shared" si="12"/>
        <v>0.19357377049180327</v>
      </c>
      <c r="AG24" s="78"/>
      <c r="AH24" s="78"/>
      <c r="AI24" s="78"/>
      <c r="AJ24" s="80"/>
      <c r="AK24" s="31">
        <v>1544990</v>
      </c>
      <c r="AL24" s="33">
        <f>AK24/F24</f>
        <v>0.50655409836065579</v>
      </c>
      <c r="AM24" s="78"/>
      <c r="AN24" s="78"/>
      <c r="AO24" s="78"/>
      <c r="AP24" s="80"/>
      <c r="AQ24" s="35">
        <v>1931830</v>
      </c>
      <c r="AR24" s="34">
        <f>AQ24/F24</f>
        <v>0.63338688524590159</v>
      </c>
      <c r="AS24" s="78"/>
      <c r="AT24" s="78"/>
      <c r="AU24" s="78"/>
      <c r="AV24" s="79"/>
      <c r="AW24" s="32">
        <v>2504822</v>
      </c>
      <c r="AX24" s="33">
        <f>AW24/F24</f>
        <v>0.82125311475409835</v>
      </c>
      <c r="AY24" s="78"/>
      <c r="AZ24" s="78"/>
      <c r="BA24" s="78"/>
      <c r="BB24" s="79"/>
      <c r="BC24" s="8">
        <v>2547895</v>
      </c>
      <c r="BD24" s="13">
        <f>BC24/F24</f>
        <v>0.83537540983606562</v>
      </c>
      <c r="BE24" s="78"/>
      <c r="BF24" s="78"/>
      <c r="BG24" s="78"/>
      <c r="BH24" s="79"/>
      <c r="BI24" s="32">
        <v>2690237</v>
      </c>
      <c r="BJ24" s="33">
        <f>BI24/F24</f>
        <v>0.88204491803278684</v>
      </c>
      <c r="BK24" s="78"/>
      <c r="BL24" s="78"/>
      <c r="BM24" s="78"/>
      <c r="BN24" s="79"/>
      <c r="BO24" s="32">
        <v>3046576</v>
      </c>
      <c r="BP24" s="33">
        <f>BO24/F24</f>
        <v>0.99887737704918034</v>
      </c>
      <c r="BQ24" s="78"/>
      <c r="BR24" s="78"/>
      <c r="BS24" s="78"/>
      <c r="BT24" s="79"/>
      <c r="BU24" s="14">
        <v>3542430</v>
      </c>
      <c r="BV24" s="33">
        <f t="shared" si="9"/>
        <v>1.1614524590163935</v>
      </c>
      <c r="BW24" s="78"/>
      <c r="BX24" s="87"/>
      <c r="BY24" s="78"/>
      <c r="BZ24" s="79"/>
    </row>
    <row r="25" spans="1:78" s="2" customFormat="1" ht="57.75" customHeight="1" x14ac:dyDescent="0.25">
      <c r="A25" s="61" t="s">
        <v>59</v>
      </c>
      <c r="B25" s="62" t="s">
        <v>41</v>
      </c>
      <c r="C25" s="3" t="s">
        <v>60</v>
      </c>
      <c r="D25" s="66"/>
      <c r="E25" s="66" t="s">
        <v>239</v>
      </c>
      <c r="F25" s="4">
        <v>6100000</v>
      </c>
      <c r="G25" s="5">
        <v>0</v>
      </c>
      <c r="H25" s="13">
        <f t="shared" si="13"/>
        <v>0</v>
      </c>
      <c r="I25" s="78"/>
      <c r="J25" s="78"/>
      <c r="K25" s="78"/>
      <c r="L25" s="79"/>
      <c r="M25" s="14">
        <v>237386</v>
      </c>
      <c r="N25" s="13">
        <f>M25/F25</f>
        <v>3.8915737704918033E-2</v>
      </c>
      <c r="O25" s="78"/>
      <c r="P25" s="78"/>
      <c r="Q25" s="78"/>
      <c r="R25" s="79"/>
      <c r="S25" s="14">
        <v>190000</v>
      </c>
      <c r="T25" s="60">
        <f t="shared" ref="T25:T26" si="14">S25/F25</f>
        <v>3.1147540983606559E-2</v>
      </c>
      <c r="U25" s="78"/>
      <c r="V25" s="78"/>
      <c r="W25" s="78"/>
      <c r="X25" s="79"/>
      <c r="Y25" s="4">
        <v>214890</v>
      </c>
      <c r="Z25" s="13">
        <f>Y25/F25</f>
        <v>3.5227868852459016E-2</v>
      </c>
      <c r="AA25" s="78"/>
      <c r="AB25" s="78"/>
      <c r="AC25" s="78"/>
      <c r="AD25" s="79"/>
      <c r="AE25" s="4">
        <v>590400</v>
      </c>
      <c r="AF25" s="13">
        <f t="shared" si="12"/>
        <v>9.6786885245901635E-2</v>
      </c>
      <c r="AG25" s="78"/>
      <c r="AH25" s="78"/>
      <c r="AI25" s="78"/>
      <c r="AJ25" s="80"/>
      <c r="AK25" s="4">
        <v>1544990</v>
      </c>
      <c r="AL25" s="13">
        <f>AK25/F25</f>
        <v>0.2532770491803279</v>
      </c>
      <c r="AM25" s="78"/>
      <c r="AN25" s="78"/>
      <c r="AO25" s="78"/>
      <c r="AP25" s="80"/>
      <c r="AQ25" s="8">
        <v>2136740</v>
      </c>
      <c r="AR25" s="60">
        <f>AQ25/F25</f>
        <v>0.35028524590163934</v>
      </c>
      <c r="AS25" s="78"/>
      <c r="AT25" s="78"/>
      <c r="AU25" s="78"/>
      <c r="AV25" s="79"/>
      <c r="AW25" s="5">
        <v>2186578</v>
      </c>
      <c r="AX25" s="60">
        <f>AW25/F25</f>
        <v>0.35845540983606555</v>
      </c>
      <c r="AY25" s="78"/>
      <c r="AZ25" s="78"/>
      <c r="BA25" s="78"/>
      <c r="BB25" s="79"/>
      <c r="BC25" s="8">
        <v>2226045</v>
      </c>
      <c r="BD25" s="13">
        <f t="shared" ref="BD25" si="15">BC25/F25</f>
        <v>0.36492540983606558</v>
      </c>
      <c r="BE25" s="78"/>
      <c r="BF25" s="78"/>
      <c r="BG25" s="78"/>
      <c r="BH25" s="79"/>
      <c r="BI25" s="5">
        <v>2232293</v>
      </c>
      <c r="BJ25" s="33">
        <f>BI25/F25</f>
        <v>0.36594967213114754</v>
      </c>
      <c r="BK25" s="78"/>
      <c r="BL25" s="78"/>
      <c r="BM25" s="78"/>
      <c r="BN25" s="79"/>
      <c r="BO25" s="5">
        <v>2248574</v>
      </c>
      <c r="BP25" s="33">
        <f t="shared" ref="BP25:BP26" si="16">BO25/F25</f>
        <v>0.36861868852459018</v>
      </c>
      <c r="BQ25" s="78"/>
      <c r="BR25" s="78"/>
      <c r="BS25" s="78"/>
      <c r="BT25" s="79"/>
      <c r="BU25" s="14">
        <v>2268050</v>
      </c>
      <c r="BV25" s="60">
        <f t="shared" si="9"/>
        <v>0.37181147540983606</v>
      </c>
      <c r="BW25" s="78"/>
      <c r="BX25" s="87"/>
      <c r="BY25" s="78"/>
      <c r="BZ25" s="79"/>
    </row>
    <row r="26" spans="1:78" s="2" customFormat="1" ht="70.5" customHeight="1" x14ac:dyDescent="0.25">
      <c r="A26" s="61" t="s">
        <v>59</v>
      </c>
      <c r="B26" s="62" t="s">
        <v>41</v>
      </c>
      <c r="C26" s="3" t="s">
        <v>60</v>
      </c>
      <c r="D26" s="66" t="s">
        <v>79</v>
      </c>
      <c r="E26" s="66" t="s">
        <v>80</v>
      </c>
      <c r="F26" s="4">
        <v>45000</v>
      </c>
      <c r="G26" s="5">
        <v>140</v>
      </c>
      <c r="H26" s="13">
        <f t="shared" si="13"/>
        <v>3.1111111111111109E-3</v>
      </c>
      <c r="I26" s="78"/>
      <c r="J26" s="78"/>
      <c r="K26" s="78"/>
      <c r="L26" s="79"/>
      <c r="M26" s="5">
        <v>180</v>
      </c>
      <c r="N26" s="13">
        <f>M26/F26</f>
        <v>4.0000000000000001E-3</v>
      </c>
      <c r="O26" s="78"/>
      <c r="P26" s="78"/>
      <c r="Q26" s="78"/>
      <c r="R26" s="79"/>
      <c r="S26" s="5">
        <v>1992</v>
      </c>
      <c r="T26" s="60">
        <f t="shared" si="14"/>
        <v>4.4266666666666669E-2</v>
      </c>
      <c r="U26" s="78"/>
      <c r="V26" s="78"/>
      <c r="W26" s="78"/>
      <c r="X26" s="79"/>
      <c r="Y26" s="4">
        <v>2441</v>
      </c>
      <c r="Z26" s="13">
        <f>Y26/F26</f>
        <v>5.4244444444444442E-2</v>
      </c>
      <c r="AA26" s="78"/>
      <c r="AB26" s="78"/>
      <c r="AC26" s="78"/>
      <c r="AD26" s="79"/>
      <c r="AE26" s="4">
        <v>4573</v>
      </c>
      <c r="AF26" s="13">
        <f t="shared" si="12"/>
        <v>0.10162222222222222</v>
      </c>
      <c r="AG26" s="78"/>
      <c r="AH26" s="78"/>
      <c r="AI26" s="78"/>
      <c r="AJ26" s="80"/>
      <c r="AK26" s="4">
        <v>3278</v>
      </c>
      <c r="AL26" s="13">
        <f>AK26/F26</f>
        <v>7.2844444444444448E-2</v>
      </c>
      <c r="AM26" s="78"/>
      <c r="AN26" s="78"/>
      <c r="AO26" s="78"/>
      <c r="AP26" s="80"/>
      <c r="AQ26" s="8">
        <v>14517</v>
      </c>
      <c r="AR26" s="60">
        <f>AQ26/F26</f>
        <v>0.3226</v>
      </c>
      <c r="AS26" s="78"/>
      <c r="AT26" s="78"/>
      <c r="AU26" s="78"/>
      <c r="AV26" s="79"/>
      <c r="AW26" s="5">
        <v>15957</v>
      </c>
      <c r="AX26" s="60">
        <f>AW26/F26</f>
        <v>0.35460000000000003</v>
      </c>
      <c r="AY26" s="78"/>
      <c r="AZ26" s="78"/>
      <c r="BA26" s="78"/>
      <c r="BB26" s="79"/>
      <c r="BC26" s="8">
        <v>20631</v>
      </c>
      <c r="BD26" s="13">
        <f>BC26/F26</f>
        <v>0.45846666666666669</v>
      </c>
      <c r="BE26" s="78"/>
      <c r="BF26" s="78"/>
      <c r="BG26" s="78"/>
      <c r="BH26" s="79"/>
      <c r="BI26" s="5">
        <v>29359</v>
      </c>
      <c r="BJ26" s="33">
        <f>BI26/F26</f>
        <v>0.65242222222222224</v>
      </c>
      <c r="BK26" s="78"/>
      <c r="BL26" s="78"/>
      <c r="BM26" s="78"/>
      <c r="BN26" s="79"/>
      <c r="BO26" s="5">
        <v>33497</v>
      </c>
      <c r="BP26" s="33">
        <f t="shared" si="16"/>
        <v>0.7443777777777778</v>
      </c>
      <c r="BQ26" s="78"/>
      <c r="BR26" s="78"/>
      <c r="BS26" s="78"/>
      <c r="BT26" s="79"/>
      <c r="BU26" s="14">
        <v>37373</v>
      </c>
      <c r="BV26" s="60">
        <f t="shared" si="9"/>
        <v>0.83051111111111109</v>
      </c>
      <c r="BW26" s="78"/>
      <c r="BX26" s="87"/>
      <c r="BY26" s="78"/>
      <c r="BZ26" s="79"/>
    </row>
    <row r="27" spans="1:78" s="2" customFormat="1" ht="92.4" customHeight="1" x14ac:dyDescent="0.25">
      <c r="A27" s="61" t="s">
        <v>81</v>
      </c>
      <c r="B27" s="62" t="s">
        <v>29</v>
      </c>
      <c r="C27" s="3" t="s">
        <v>82</v>
      </c>
      <c r="D27" s="66" t="s">
        <v>83</v>
      </c>
      <c r="E27" s="66" t="s">
        <v>84</v>
      </c>
      <c r="F27" s="4">
        <v>2</v>
      </c>
      <c r="G27" s="5">
        <v>0</v>
      </c>
      <c r="H27" s="60">
        <f t="shared" si="13"/>
        <v>0</v>
      </c>
      <c r="I27" s="78">
        <v>0</v>
      </c>
      <c r="J27" s="78">
        <v>0</v>
      </c>
      <c r="K27" s="78">
        <v>0</v>
      </c>
      <c r="L27" s="79" t="s">
        <v>85</v>
      </c>
      <c r="M27" s="5">
        <v>0</v>
      </c>
      <c r="N27" s="60">
        <f>M27/F27</f>
        <v>0</v>
      </c>
      <c r="O27" s="78">
        <v>0</v>
      </c>
      <c r="P27" s="78">
        <v>2.0000000000000001E-4</v>
      </c>
      <c r="Q27" s="78">
        <v>0</v>
      </c>
      <c r="R27" s="79" t="s">
        <v>86</v>
      </c>
      <c r="S27" s="5">
        <v>0</v>
      </c>
      <c r="T27" s="60">
        <f>S27/F27</f>
        <v>0</v>
      </c>
      <c r="U27" s="78">
        <v>0.1</v>
      </c>
      <c r="V27" s="78">
        <v>2.5000000000000001E-3</v>
      </c>
      <c r="W27" s="78">
        <v>6.4000000000000001E-2</v>
      </c>
      <c r="X27" s="79" t="s">
        <v>87</v>
      </c>
      <c r="Y27" s="5">
        <v>0.88</v>
      </c>
      <c r="Z27" s="60">
        <f>Y27/F27</f>
        <v>0.44</v>
      </c>
      <c r="AA27" s="78">
        <v>0.19</v>
      </c>
      <c r="AB27" s="78">
        <v>7.0000000000000001E-3</v>
      </c>
      <c r="AC27" s="78">
        <v>0.124</v>
      </c>
      <c r="AD27" s="79" t="s">
        <v>88</v>
      </c>
      <c r="AE27" s="5">
        <v>0.88</v>
      </c>
      <c r="AF27" s="60">
        <f t="shared" si="12"/>
        <v>0.44</v>
      </c>
      <c r="AG27" s="78">
        <v>0.28999999999999998</v>
      </c>
      <c r="AH27" s="78">
        <v>1.4200000000000001E-2</v>
      </c>
      <c r="AI27" s="78">
        <v>0.188</v>
      </c>
      <c r="AJ27" s="79" t="s">
        <v>240</v>
      </c>
      <c r="AK27" s="5">
        <v>0.88</v>
      </c>
      <c r="AL27" s="60">
        <f>AK27/F27</f>
        <v>0.44</v>
      </c>
      <c r="AM27" s="78">
        <v>0.28999999999999998</v>
      </c>
      <c r="AN27" s="78">
        <v>2.3300000000000001E-2</v>
      </c>
      <c r="AO27" s="78">
        <v>0.188</v>
      </c>
      <c r="AP27" s="79" t="s">
        <v>89</v>
      </c>
      <c r="AQ27" s="5">
        <v>0</v>
      </c>
      <c r="AR27" s="60">
        <f t="shared" si="6"/>
        <v>0</v>
      </c>
      <c r="AS27" s="78">
        <v>0</v>
      </c>
      <c r="AT27" s="78">
        <v>3.3799999999999997E-2</v>
      </c>
      <c r="AU27" s="78">
        <v>8.0000000000000002E-3</v>
      </c>
      <c r="AV27" s="79" t="s">
        <v>241</v>
      </c>
      <c r="AW27" s="5">
        <v>0</v>
      </c>
      <c r="AX27" s="60">
        <f>AW27/F27</f>
        <v>0</v>
      </c>
      <c r="AY27" s="78">
        <v>0</v>
      </c>
      <c r="AZ27" s="78">
        <v>4.7199999999999999E-2</v>
      </c>
      <c r="BA27" s="93">
        <v>8.0000000000000002E-3</v>
      </c>
      <c r="BB27" s="79" t="s">
        <v>242</v>
      </c>
      <c r="BC27" s="5">
        <v>0</v>
      </c>
      <c r="BD27" s="60">
        <v>0</v>
      </c>
      <c r="BE27" s="78">
        <v>0</v>
      </c>
      <c r="BF27" s="78">
        <v>6.2199999999999998E-2</v>
      </c>
      <c r="BG27" s="78">
        <v>3.2000000000000001E-2</v>
      </c>
      <c r="BH27" s="79" t="s">
        <v>243</v>
      </c>
      <c r="BI27" s="5">
        <v>0</v>
      </c>
      <c r="BJ27" s="60">
        <v>0</v>
      </c>
      <c r="BK27" s="78"/>
      <c r="BL27" s="78"/>
      <c r="BM27" s="78"/>
      <c r="BN27" s="79" t="s">
        <v>244</v>
      </c>
      <c r="BO27" s="5">
        <v>0</v>
      </c>
      <c r="BP27" s="60">
        <v>0</v>
      </c>
      <c r="BQ27" s="78"/>
      <c r="BR27" s="78"/>
      <c r="BS27" s="78"/>
      <c r="BT27" s="79" t="s">
        <v>90</v>
      </c>
      <c r="BU27" s="5">
        <v>2</v>
      </c>
      <c r="BV27" s="60">
        <f>BU27/F27</f>
        <v>1</v>
      </c>
      <c r="BW27" s="86">
        <v>0.99</v>
      </c>
      <c r="BX27" s="87">
        <v>0.55658594777174253</v>
      </c>
      <c r="BY27" s="78">
        <v>0.66800000000000004</v>
      </c>
      <c r="BZ27" s="79" t="s">
        <v>250</v>
      </c>
    </row>
    <row r="28" spans="1:78" s="2" customFormat="1" ht="92.4" customHeight="1" x14ac:dyDescent="0.25">
      <c r="A28" s="61" t="s">
        <v>81</v>
      </c>
      <c r="B28" s="62" t="s">
        <v>29</v>
      </c>
      <c r="C28" s="3" t="s">
        <v>82</v>
      </c>
      <c r="D28" s="66" t="s">
        <v>83</v>
      </c>
      <c r="E28" s="66" t="s">
        <v>91</v>
      </c>
      <c r="F28" s="4">
        <v>14037</v>
      </c>
      <c r="G28" s="5">
        <v>0</v>
      </c>
      <c r="H28" s="60">
        <f t="shared" si="13"/>
        <v>0</v>
      </c>
      <c r="I28" s="78"/>
      <c r="J28" s="78"/>
      <c r="K28" s="78"/>
      <c r="L28" s="80"/>
      <c r="M28" s="5">
        <v>0</v>
      </c>
      <c r="N28" s="60">
        <f t="shared" ref="N28:N34" si="17">M28/F28</f>
        <v>0</v>
      </c>
      <c r="O28" s="78"/>
      <c r="P28" s="78"/>
      <c r="Q28" s="78"/>
      <c r="R28" s="79"/>
      <c r="S28" s="5">
        <v>0</v>
      </c>
      <c r="T28" s="60">
        <f t="shared" ref="T28:T38" si="18">S28/F28</f>
        <v>0</v>
      </c>
      <c r="U28" s="78"/>
      <c r="V28" s="78"/>
      <c r="W28" s="78"/>
      <c r="X28" s="79"/>
      <c r="Y28" s="5">
        <v>0</v>
      </c>
      <c r="Z28" s="60">
        <f t="shared" ref="Z28:Z34" si="19">Y28/F28</f>
        <v>0</v>
      </c>
      <c r="AA28" s="78"/>
      <c r="AB28" s="78"/>
      <c r="AC28" s="78"/>
      <c r="AD28" s="79"/>
      <c r="AE28" s="5">
        <v>0</v>
      </c>
      <c r="AF28" s="60">
        <f t="shared" si="12"/>
        <v>0</v>
      </c>
      <c r="AG28" s="78"/>
      <c r="AH28" s="78"/>
      <c r="AI28" s="78"/>
      <c r="AJ28" s="80"/>
      <c r="AK28" s="5">
        <v>0</v>
      </c>
      <c r="AL28" s="60">
        <f t="shared" ref="AL28:AL65" si="20">AK28/F28</f>
        <v>0</v>
      </c>
      <c r="AM28" s="78"/>
      <c r="AN28" s="78"/>
      <c r="AO28" s="78"/>
      <c r="AP28" s="80"/>
      <c r="AQ28" s="5">
        <v>0</v>
      </c>
      <c r="AR28" s="60">
        <f t="shared" si="6"/>
        <v>0</v>
      </c>
      <c r="AS28" s="78"/>
      <c r="AT28" s="78"/>
      <c r="AU28" s="78"/>
      <c r="AV28" s="79"/>
      <c r="AW28" s="5">
        <v>0</v>
      </c>
      <c r="AX28" s="60">
        <f t="shared" ref="AX28:AX65" si="21">AW28/F28</f>
        <v>0</v>
      </c>
      <c r="AY28" s="78"/>
      <c r="AZ28" s="78"/>
      <c r="BA28" s="94"/>
      <c r="BB28" s="79"/>
      <c r="BC28" s="5">
        <v>0</v>
      </c>
      <c r="BD28" s="60">
        <v>0</v>
      </c>
      <c r="BE28" s="78"/>
      <c r="BF28" s="78"/>
      <c r="BG28" s="78"/>
      <c r="BH28" s="79"/>
      <c r="BI28" s="5">
        <v>0</v>
      </c>
      <c r="BJ28" s="60">
        <v>0</v>
      </c>
      <c r="BK28" s="78"/>
      <c r="BL28" s="78"/>
      <c r="BM28" s="78"/>
      <c r="BN28" s="79"/>
      <c r="BO28" s="5">
        <v>0</v>
      </c>
      <c r="BP28" s="60">
        <v>0</v>
      </c>
      <c r="BQ28" s="78"/>
      <c r="BR28" s="78"/>
      <c r="BS28" s="78"/>
      <c r="BT28" s="79"/>
      <c r="BU28" s="4">
        <v>27107</v>
      </c>
      <c r="BV28" s="71">
        <f>BU28/F28</f>
        <v>1.931110636175821</v>
      </c>
      <c r="BW28" s="78"/>
      <c r="BX28" s="87"/>
      <c r="BY28" s="78"/>
      <c r="BZ28" s="79"/>
    </row>
    <row r="29" spans="1:78" s="2" customFormat="1" ht="92.4" customHeight="1" x14ac:dyDescent="0.25">
      <c r="A29" s="61" t="s">
        <v>81</v>
      </c>
      <c r="B29" s="62" t="s">
        <v>29</v>
      </c>
      <c r="C29" s="3" t="s">
        <v>82</v>
      </c>
      <c r="D29" s="66" t="s">
        <v>83</v>
      </c>
      <c r="E29" s="66" t="s">
        <v>92</v>
      </c>
      <c r="F29" s="4">
        <v>840348</v>
      </c>
      <c r="G29" s="8">
        <v>0</v>
      </c>
      <c r="H29" s="60">
        <f t="shared" si="13"/>
        <v>0</v>
      </c>
      <c r="I29" s="78"/>
      <c r="J29" s="78"/>
      <c r="K29" s="78"/>
      <c r="L29" s="80"/>
      <c r="M29" s="8">
        <v>0</v>
      </c>
      <c r="N29" s="60">
        <f t="shared" si="17"/>
        <v>0</v>
      </c>
      <c r="O29" s="78"/>
      <c r="P29" s="78"/>
      <c r="Q29" s="78"/>
      <c r="R29" s="79"/>
      <c r="S29" s="8">
        <v>47219</v>
      </c>
      <c r="T29" s="60">
        <f t="shared" si="18"/>
        <v>5.618981659978961E-2</v>
      </c>
      <c r="U29" s="78"/>
      <c r="V29" s="78"/>
      <c r="W29" s="78"/>
      <c r="X29" s="79"/>
      <c r="Y29" s="8">
        <v>79419</v>
      </c>
      <c r="Z29" s="60">
        <f t="shared" si="19"/>
        <v>9.4507275557269135E-2</v>
      </c>
      <c r="AA29" s="78"/>
      <c r="AB29" s="78"/>
      <c r="AC29" s="78"/>
      <c r="AD29" s="79"/>
      <c r="AE29" s="8">
        <v>133742</v>
      </c>
      <c r="AF29" s="60">
        <f t="shared" si="12"/>
        <v>0.15915073279165298</v>
      </c>
      <c r="AG29" s="78"/>
      <c r="AH29" s="78"/>
      <c r="AI29" s="78"/>
      <c r="AJ29" s="80"/>
      <c r="AK29" s="8">
        <v>188477</v>
      </c>
      <c r="AL29" s="60">
        <f t="shared" si="20"/>
        <v>0.22428446310338099</v>
      </c>
      <c r="AM29" s="78"/>
      <c r="AN29" s="78"/>
      <c r="AO29" s="78"/>
      <c r="AP29" s="80"/>
      <c r="AQ29" s="8">
        <v>249667</v>
      </c>
      <c r="AR29" s="60">
        <f t="shared" si="6"/>
        <v>0.29709953495456642</v>
      </c>
      <c r="AS29" s="78"/>
      <c r="AT29" s="78"/>
      <c r="AU29" s="78"/>
      <c r="AV29" s="79"/>
      <c r="AW29" s="8">
        <v>305216</v>
      </c>
      <c r="AX29" s="60">
        <f t="shared" si="21"/>
        <v>0.36320191158900839</v>
      </c>
      <c r="AY29" s="78"/>
      <c r="AZ29" s="78"/>
      <c r="BA29" s="94"/>
      <c r="BB29" s="79"/>
      <c r="BC29" s="8">
        <v>359947</v>
      </c>
      <c r="BD29" s="60">
        <f>BC29/F29</f>
        <v>0.42833088196794661</v>
      </c>
      <c r="BE29" s="78"/>
      <c r="BF29" s="78"/>
      <c r="BG29" s="78"/>
      <c r="BH29" s="79"/>
      <c r="BI29" s="8">
        <v>409373</v>
      </c>
      <c r="BJ29" s="60"/>
      <c r="BK29" s="78"/>
      <c r="BL29" s="78"/>
      <c r="BM29" s="78"/>
      <c r="BN29" s="79"/>
      <c r="BO29" s="8">
        <v>469043</v>
      </c>
      <c r="BP29" s="60"/>
      <c r="BQ29" s="78"/>
      <c r="BR29" s="78"/>
      <c r="BS29" s="78"/>
      <c r="BT29" s="79"/>
      <c r="BU29" s="8">
        <v>546303</v>
      </c>
      <c r="BV29" s="71">
        <f t="shared" ref="BV29:BV34" si="22">BU29/F29</f>
        <v>0.65009139070956323</v>
      </c>
      <c r="BW29" s="78"/>
      <c r="BX29" s="87"/>
      <c r="BY29" s="78"/>
      <c r="BZ29" s="79"/>
    </row>
    <row r="30" spans="1:78" s="2" customFormat="1" ht="92.4" customHeight="1" x14ac:dyDescent="0.25">
      <c r="A30" s="61" t="s">
        <v>81</v>
      </c>
      <c r="B30" s="62" t="s">
        <v>29</v>
      </c>
      <c r="C30" s="3" t="s">
        <v>82</v>
      </c>
      <c r="D30" s="66" t="s">
        <v>83</v>
      </c>
      <c r="E30" s="66" t="s">
        <v>93</v>
      </c>
      <c r="F30" s="6">
        <v>1</v>
      </c>
      <c r="G30" s="5">
        <v>0</v>
      </c>
      <c r="H30" s="60">
        <f t="shared" si="13"/>
        <v>0</v>
      </c>
      <c r="I30" s="78"/>
      <c r="J30" s="78"/>
      <c r="K30" s="78"/>
      <c r="L30" s="80"/>
      <c r="M30" s="5">
        <v>0</v>
      </c>
      <c r="N30" s="60">
        <f t="shared" si="17"/>
        <v>0</v>
      </c>
      <c r="O30" s="78"/>
      <c r="P30" s="78"/>
      <c r="Q30" s="78"/>
      <c r="R30" s="79"/>
      <c r="S30" s="5">
        <v>6.43</v>
      </c>
      <c r="T30" s="60">
        <f t="shared" si="18"/>
        <v>6.43</v>
      </c>
      <c r="U30" s="78"/>
      <c r="V30" s="78"/>
      <c r="W30" s="78"/>
      <c r="X30" s="79"/>
      <c r="Y30" s="5">
        <v>9.3800000000000008</v>
      </c>
      <c r="Z30" s="60">
        <f t="shared" si="19"/>
        <v>9.3800000000000008</v>
      </c>
      <c r="AA30" s="78"/>
      <c r="AB30" s="78"/>
      <c r="AC30" s="78"/>
      <c r="AD30" s="79"/>
      <c r="AE30" s="5">
        <v>15.5</v>
      </c>
      <c r="AF30" s="60">
        <f t="shared" si="12"/>
        <v>15.5</v>
      </c>
      <c r="AG30" s="78"/>
      <c r="AH30" s="78"/>
      <c r="AI30" s="78"/>
      <c r="AJ30" s="80"/>
      <c r="AK30" s="5">
        <v>65</v>
      </c>
      <c r="AL30" s="60">
        <f t="shared" si="20"/>
        <v>65</v>
      </c>
      <c r="AM30" s="78"/>
      <c r="AN30" s="78"/>
      <c r="AO30" s="78"/>
      <c r="AP30" s="80"/>
      <c r="AQ30" s="5">
        <v>92</v>
      </c>
      <c r="AR30" s="60">
        <v>0.92</v>
      </c>
      <c r="AS30" s="78"/>
      <c r="AT30" s="78"/>
      <c r="AU30" s="78"/>
      <c r="AV30" s="79"/>
      <c r="AW30" s="5">
        <v>88.23</v>
      </c>
      <c r="AX30" s="60">
        <v>0.88229999999999997</v>
      </c>
      <c r="AY30" s="78"/>
      <c r="AZ30" s="78"/>
      <c r="BA30" s="94"/>
      <c r="BB30" s="79"/>
      <c r="BC30" s="5">
        <v>98.6</v>
      </c>
      <c r="BD30" s="60">
        <v>0.98599999999999999</v>
      </c>
      <c r="BE30" s="78"/>
      <c r="BF30" s="78"/>
      <c r="BG30" s="78"/>
      <c r="BH30" s="79"/>
      <c r="BI30" s="5">
        <v>111.23</v>
      </c>
      <c r="BJ30" s="60"/>
      <c r="BK30" s="78"/>
      <c r="BL30" s="78"/>
      <c r="BM30" s="78"/>
      <c r="BN30" s="79"/>
      <c r="BO30" s="5">
        <v>96.85</v>
      </c>
      <c r="BP30" s="60"/>
      <c r="BQ30" s="78"/>
      <c r="BR30" s="78"/>
      <c r="BS30" s="78"/>
      <c r="BT30" s="79"/>
      <c r="BU30" s="57">
        <v>128.21</v>
      </c>
      <c r="BV30" s="71">
        <v>1.2821</v>
      </c>
      <c r="BW30" s="78"/>
      <c r="BX30" s="87"/>
      <c r="BY30" s="78"/>
      <c r="BZ30" s="79"/>
    </row>
    <row r="31" spans="1:78" s="2" customFormat="1" ht="92.4" customHeight="1" x14ac:dyDescent="0.25">
      <c r="A31" s="61" t="s">
        <v>81</v>
      </c>
      <c r="B31" s="62" t="s">
        <v>29</v>
      </c>
      <c r="C31" s="3" t="s">
        <v>82</v>
      </c>
      <c r="D31" s="66" t="s">
        <v>83</v>
      </c>
      <c r="E31" s="66" t="s">
        <v>94</v>
      </c>
      <c r="F31" s="4">
        <v>1</v>
      </c>
      <c r="G31" s="7">
        <v>0</v>
      </c>
      <c r="H31" s="60">
        <f t="shared" si="13"/>
        <v>0</v>
      </c>
      <c r="I31" s="78"/>
      <c r="J31" s="78"/>
      <c r="K31" s="78"/>
      <c r="L31" s="80"/>
      <c r="M31" s="4">
        <v>0</v>
      </c>
      <c r="N31" s="60">
        <f t="shared" si="17"/>
        <v>0</v>
      </c>
      <c r="O31" s="78"/>
      <c r="P31" s="78"/>
      <c r="Q31" s="78"/>
      <c r="R31" s="79"/>
      <c r="S31" s="15">
        <v>0.1</v>
      </c>
      <c r="T31" s="60">
        <f t="shared" si="18"/>
        <v>0.1</v>
      </c>
      <c r="U31" s="78"/>
      <c r="V31" s="78"/>
      <c r="W31" s="78"/>
      <c r="X31" s="79"/>
      <c r="Y31" s="15">
        <v>0.2</v>
      </c>
      <c r="Z31" s="60">
        <f t="shared" si="19"/>
        <v>0.2</v>
      </c>
      <c r="AA31" s="78"/>
      <c r="AB31" s="78"/>
      <c r="AC31" s="78"/>
      <c r="AD31" s="79"/>
      <c r="AE31" s="15">
        <v>0.3</v>
      </c>
      <c r="AF31" s="60">
        <f t="shared" si="12"/>
        <v>0.3</v>
      </c>
      <c r="AG31" s="78"/>
      <c r="AH31" s="78"/>
      <c r="AI31" s="78"/>
      <c r="AJ31" s="80"/>
      <c r="AK31" s="15">
        <v>0.3</v>
      </c>
      <c r="AL31" s="60">
        <f t="shared" si="20"/>
        <v>0.3</v>
      </c>
      <c r="AM31" s="78"/>
      <c r="AN31" s="78"/>
      <c r="AO31" s="78"/>
      <c r="AP31" s="80"/>
      <c r="AQ31" s="12">
        <v>0</v>
      </c>
      <c r="AR31" s="60">
        <f t="shared" si="6"/>
        <v>0</v>
      </c>
      <c r="AS31" s="78"/>
      <c r="AT31" s="78"/>
      <c r="AU31" s="78"/>
      <c r="AV31" s="79"/>
      <c r="AW31" s="7">
        <v>0</v>
      </c>
      <c r="AX31" s="60">
        <f t="shared" si="21"/>
        <v>0</v>
      </c>
      <c r="AY31" s="78"/>
      <c r="AZ31" s="78"/>
      <c r="BA31" s="94"/>
      <c r="BB31" s="79"/>
      <c r="BC31" s="7">
        <v>0</v>
      </c>
      <c r="BD31" s="60">
        <v>0</v>
      </c>
      <c r="BE31" s="78"/>
      <c r="BF31" s="78"/>
      <c r="BG31" s="78"/>
      <c r="BH31" s="79"/>
      <c r="BI31" s="7">
        <v>0</v>
      </c>
      <c r="BJ31" s="60">
        <v>0</v>
      </c>
      <c r="BK31" s="78"/>
      <c r="BL31" s="78"/>
      <c r="BM31" s="78"/>
      <c r="BN31" s="79"/>
      <c r="BO31" s="7">
        <v>0</v>
      </c>
      <c r="BP31" s="60">
        <v>0</v>
      </c>
      <c r="BQ31" s="78"/>
      <c r="BR31" s="78"/>
      <c r="BS31" s="78"/>
      <c r="BT31" s="79"/>
      <c r="BU31" s="7">
        <v>1</v>
      </c>
      <c r="BV31" s="71">
        <f t="shared" si="22"/>
        <v>1</v>
      </c>
      <c r="BW31" s="78"/>
      <c r="BX31" s="87"/>
      <c r="BY31" s="78"/>
      <c r="BZ31" s="79"/>
    </row>
    <row r="32" spans="1:78" s="2" customFormat="1" ht="92.4" customHeight="1" x14ac:dyDescent="0.25">
      <c r="A32" s="61" t="s">
        <v>81</v>
      </c>
      <c r="B32" s="62" t="s">
        <v>29</v>
      </c>
      <c r="C32" s="3" t="s">
        <v>82</v>
      </c>
      <c r="D32" s="66" t="s">
        <v>95</v>
      </c>
      <c r="E32" s="66" t="s">
        <v>96</v>
      </c>
      <c r="F32" s="4">
        <v>7358</v>
      </c>
      <c r="G32" s="4">
        <v>22</v>
      </c>
      <c r="H32" s="60">
        <f>G32/F32</f>
        <v>2.989942919271541E-3</v>
      </c>
      <c r="I32" s="78"/>
      <c r="J32" s="78"/>
      <c r="K32" s="78"/>
      <c r="L32" s="80"/>
      <c r="M32" s="4">
        <v>22</v>
      </c>
      <c r="N32" s="60">
        <f t="shared" si="17"/>
        <v>2.989942919271541E-3</v>
      </c>
      <c r="O32" s="78"/>
      <c r="P32" s="78"/>
      <c r="Q32" s="78"/>
      <c r="R32" s="79"/>
      <c r="S32" s="5">
        <v>96</v>
      </c>
      <c r="T32" s="60">
        <f t="shared" si="18"/>
        <v>1.3047023647730362E-2</v>
      </c>
      <c r="U32" s="78"/>
      <c r="V32" s="78"/>
      <c r="W32" s="78"/>
      <c r="X32" s="79"/>
      <c r="Y32" s="5">
        <v>100</v>
      </c>
      <c r="Z32" s="60">
        <f t="shared" si="19"/>
        <v>1.3590649633052459E-2</v>
      </c>
      <c r="AA32" s="78"/>
      <c r="AB32" s="78"/>
      <c r="AC32" s="78"/>
      <c r="AD32" s="79"/>
      <c r="AE32" s="5">
        <v>110</v>
      </c>
      <c r="AF32" s="60">
        <f t="shared" si="12"/>
        <v>1.4949714596357706E-2</v>
      </c>
      <c r="AG32" s="78"/>
      <c r="AH32" s="78"/>
      <c r="AI32" s="78"/>
      <c r="AJ32" s="80"/>
      <c r="AK32" s="5">
        <v>121</v>
      </c>
      <c r="AL32" s="60">
        <f t="shared" si="20"/>
        <v>1.6444686055993477E-2</v>
      </c>
      <c r="AM32" s="78"/>
      <c r="AN32" s="78"/>
      <c r="AO32" s="78"/>
      <c r="AP32" s="80"/>
      <c r="AQ32" s="5">
        <v>136</v>
      </c>
      <c r="AR32" s="60">
        <f t="shared" si="6"/>
        <v>1.8483283500951346E-2</v>
      </c>
      <c r="AS32" s="78"/>
      <c r="AT32" s="78"/>
      <c r="AU32" s="78"/>
      <c r="AV32" s="79"/>
      <c r="AW32" s="5">
        <v>150</v>
      </c>
      <c r="AX32" s="60">
        <f t="shared" si="21"/>
        <v>2.0385974449578691E-2</v>
      </c>
      <c r="AY32" s="78"/>
      <c r="AZ32" s="78"/>
      <c r="BA32" s="94"/>
      <c r="BB32" s="79"/>
      <c r="BC32" s="5">
        <v>544</v>
      </c>
      <c r="BD32" s="60">
        <f>BC32/F32</f>
        <v>7.3933134003805384E-2</v>
      </c>
      <c r="BE32" s="78"/>
      <c r="BF32" s="78"/>
      <c r="BG32" s="78"/>
      <c r="BH32" s="79"/>
      <c r="BI32" s="5">
        <v>609</v>
      </c>
      <c r="BJ32" s="60"/>
      <c r="BK32" s="78"/>
      <c r="BL32" s="78"/>
      <c r="BM32" s="78"/>
      <c r="BN32" s="79"/>
      <c r="BO32" s="5">
        <v>5589</v>
      </c>
      <c r="BP32" s="60"/>
      <c r="BQ32" s="78"/>
      <c r="BR32" s="78"/>
      <c r="BS32" s="78"/>
      <c r="BT32" s="79"/>
      <c r="BU32" s="5">
        <v>6139</v>
      </c>
      <c r="BV32" s="71">
        <f t="shared" si="22"/>
        <v>0.83432998097309052</v>
      </c>
      <c r="BW32" s="78"/>
      <c r="BX32" s="87"/>
      <c r="BY32" s="78"/>
      <c r="BZ32" s="79"/>
    </row>
    <row r="33" spans="1:78" s="2" customFormat="1" ht="92.4" customHeight="1" x14ac:dyDescent="0.25">
      <c r="A33" s="61" t="s">
        <v>81</v>
      </c>
      <c r="B33" s="62" t="s">
        <v>41</v>
      </c>
      <c r="C33" s="3" t="s">
        <v>82</v>
      </c>
      <c r="D33" s="66"/>
      <c r="E33" s="66" t="s">
        <v>245</v>
      </c>
      <c r="F33" s="4">
        <v>7055</v>
      </c>
      <c r="G33" s="4">
        <v>22</v>
      </c>
      <c r="H33" s="60">
        <f t="shared" ref="H33:H38" si="23">G33/F33</f>
        <v>3.1183557760453579E-3</v>
      </c>
      <c r="I33" s="78"/>
      <c r="J33" s="78"/>
      <c r="K33" s="78"/>
      <c r="L33" s="80"/>
      <c r="M33" s="5">
        <v>22</v>
      </c>
      <c r="N33" s="60">
        <f t="shared" si="17"/>
        <v>3.1183557760453579E-3</v>
      </c>
      <c r="O33" s="78"/>
      <c r="P33" s="78"/>
      <c r="Q33" s="78"/>
      <c r="R33" s="79"/>
      <c r="S33" s="5">
        <v>96</v>
      </c>
      <c r="T33" s="60">
        <f t="shared" si="18"/>
        <v>1.3607370659107016E-2</v>
      </c>
      <c r="U33" s="78"/>
      <c r="V33" s="78"/>
      <c r="W33" s="78"/>
      <c r="X33" s="79"/>
      <c r="Y33" s="4">
        <v>100</v>
      </c>
      <c r="Z33" s="60">
        <f t="shared" si="19"/>
        <v>1.4174344436569808E-2</v>
      </c>
      <c r="AA33" s="78"/>
      <c r="AB33" s="78"/>
      <c r="AC33" s="78"/>
      <c r="AD33" s="79"/>
      <c r="AE33" s="5">
        <v>110</v>
      </c>
      <c r="AF33" s="60">
        <f t="shared" si="12"/>
        <v>1.559177888022679E-2</v>
      </c>
      <c r="AG33" s="78"/>
      <c r="AH33" s="78"/>
      <c r="AI33" s="78"/>
      <c r="AJ33" s="80"/>
      <c r="AK33" s="5">
        <v>121</v>
      </c>
      <c r="AL33" s="60">
        <f t="shared" si="20"/>
        <v>1.7150956768249469E-2</v>
      </c>
      <c r="AM33" s="78"/>
      <c r="AN33" s="78"/>
      <c r="AO33" s="78"/>
      <c r="AP33" s="80"/>
      <c r="AQ33" s="5">
        <v>136</v>
      </c>
      <c r="AR33" s="60">
        <f t="shared" si="6"/>
        <v>1.9277108433734941E-2</v>
      </c>
      <c r="AS33" s="78"/>
      <c r="AT33" s="78"/>
      <c r="AU33" s="78"/>
      <c r="AV33" s="79"/>
      <c r="AW33" s="5">
        <v>150</v>
      </c>
      <c r="AX33" s="60">
        <f t="shared" si="21"/>
        <v>2.1261516654854713E-2</v>
      </c>
      <c r="AY33" s="78"/>
      <c r="AZ33" s="78"/>
      <c r="BA33" s="94"/>
      <c r="BB33" s="79"/>
      <c r="BC33" s="5">
        <v>544</v>
      </c>
      <c r="BD33" s="60">
        <f>BC33/F33</f>
        <v>7.7108433734939766E-2</v>
      </c>
      <c r="BE33" s="78"/>
      <c r="BF33" s="78"/>
      <c r="BG33" s="78"/>
      <c r="BH33" s="79"/>
      <c r="BI33" s="5">
        <v>609</v>
      </c>
      <c r="BJ33" s="60"/>
      <c r="BK33" s="78"/>
      <c r="BL33" s="78"/>
      <c r="BM33" s="78"/>
      <c r="BN33" s="79"/>
      <c r="BO33" s="5">
        <v>668</v>
      </c>
      <c r="BP33" s="60"/>
      <c r="BQ33" s="78"/>
      <c r="BR33" s="78"/>
      <c r="BS33" s="78"/>
      <c r="BT33" s="79"/>
      <c r="BU33" s="5">
        <v>1218</v>
      </c>
      <c r="BV33" s="71">
        <f t="shared" si="22"/>
        <v>0.17264351523742028</v>
      </c>
      <c r="BW33" s="78"/>
      <c r="BX33" s="87"/>
      <c r="BY33" s="78"/>
      <c r="BZ33" s="79"/>
    </row>
    <row r="34" spans="1:78" s="2" customFormat="1" ht="92.4" customHeight="1" x14ac:dyDescent="0.25">
      <c r="A34" s="61" t="s">
        <v>81</v>
      </c>
      <c r="B34" s="62" t="s">
        <v>41</v>
      </c>
      <c r="C34" s="3" t="s">
        <v>82</v>
      </c>
      <c r="D34" s="66"/>
      <c r="E34" s="66" t="s">
        <v>97</v>
      </c>
      <c r="F34" s="4">
        <v>1</v>
      </c>
      <c r="G34" s="4">
        <v>0</v>
      </c>
      <c r="H34" s="60">
        <f t="shared" si="23"/>
        <v>0</v>
      </c>
      <c r="I34" s="78"/>
      <c r="J34" s="78"/>
      <c r="K34" s="78"/>
      <c r="L34" s="80"/>
      <c r="M34" s="7">
        <v>0</v>
      </c>
      <c r="N34" s="60">
        <f t="shared" si="17"/>
        <v>0</v>
      </c>
      <c r="O34" s="78"/>
      <c r="P34" s="78"/>
      <c r="Q34" s="78"/>
      <c r="R34" s="79"/>
      <c r="S34" s="15">
        <v>0.1</v>
      </c>
      <c r="T34" s="60">
        <f t="shared" si="18"/>
        <v>0.1</v>
      </c>
      <c r="U34" s="78"/>
      <c r="V34" s="78"/>
      <c r="W34" s="78"/>
      <c r="X34" s="79"/>
      <c r="Y34" s="15">
        <v>0.2</v>
      </c>
      <c r="Z34" s="60">
        <f t="shared" si="19"/>
        <v>0.2</v>
      </c>
      <c r="AA34" s="78"/>
      <c r="AB34" s="78"/>
      <c r="AC34" s="78"/>
      <c r="AD34" s="79"/>
      <c r="AE34" s="15">
        <v>0.3</v>
      </c>
      <c r="AF34" s="60">
        <f t="shared" si="12"/>
        <v>0.3</v>
      </c>
      <c r="AG34" s="78"/>
      <c r="AH34" s="78"/>
      <c r="AI34" s="78"/>
      <c r="AJ34" s="80"/>
      <c r="AK34" s="15">
        <v>0.3</v>
      </c>
      <c r="AL34" s="60">
        <f t="shared" si="20"/>
        <v>0.3</v>
      </c>
      <c r="AM34" s="78"/>
      <c r="AN34" s="78"/>
      <c r="AO34" s="78"/>
      <c r="AP34" s="80"/>
      <c r="AQ34" s="12">
        <v>0</v>
      </c>
      <c r="AR34" s="60">
        <f t="shared" si="6"/>
        <v>0</v>
      </c>
      <c r="AS34" s="78"/>
      <c r="AT34" s="78"/>
      <c r="AU34" s="78"/>
      <c r="AV34" s="79"/>
      <c r="AW34" s="7">
        <v>0</v>
      </c>
      <c r="AX34" s="60">
        <f t="shared" si="21"/>
        <v>0</v>
      </c>
      <c r="AY34" s="78"/>
      <c r="AZ34" s="78"/>
      <c r="BA34" s="95"/>
      <c r="BB34" s="79"/>
      <c r="BC34" s="41">
        <v>0</v>
      </c>
      <c r="BD34" s="67">
        <v>0</v>
      </c>
      <c r="BE34" s="93"/>
      <c r="BF34" s="93"/>
      <c r="BG34" s="93"/>
      <c r="BH34" s="79"/>
      <c r="BI34" s="41">
        <v>0</v>
      </c>
      <c r="BJ34" s="67">
        <v>0</v>
      </c>
      <c r="BK34" s="78"/>
      <c r="BL34" s="78"/>
      <c r="BM34" s="78"/>
      <c r="BN34" s="79"/>
      <c r="BO34" s="41">
        <v>0</v>
      </c>
      <c r="BP34" s="67">
        <v>0</v>
      </c>
      <c r="BQ34" s="78"/>
      <c r="BR34" s="78"/>
      <c r="BS34" s="78"/>
      <c r="BT34" s="79"/>
      <c r="BU34" s="7">
        <v>1</v>
      </c>
      <c r="BV34" s="71">
        <f t="shared" si="22"/>
        <v>1</v>
      </c>
      <c r="BW34" s="78"/>
      <c r="BX34" s="87"/>
      <c r="BY34" s="78"/>
      <c r="BZ34" s="79"/>
    </row>
    <row r="35" spans="1:78" s="2" customFormat="1" ht="92.4" customHeight="1" x14ac:dyDescent="0.25">
      <c r="A35" s="62" t="s">
        <v>98</v>
      </c>
      <c r="B35" s="62" t="s">
        <v>29</v>
      </c>
      <c r="C35" s="3" t="s">
        <v>99</v>
      </c>
      <c r="D35" s="66" t="s">
        <v>100</v>
      </c>
      <c r="E35" s="66" t="s">
        <v>101</v>
      </c>
      <c r="F35" s="4">
        <v>1</v>
      </c>
      <c r="G35" s="16">
        <v>0</v>
      </c>
      <c r="H35" s="17">
        <f t="shared" si="23"/>
        <v>0</v>
      </c>
      <c r="I35" s="78">
        <v>0</v>
      </c>
      <c r="J35" s="78">
        <v>0</v>
      </c>
      <c r="K35" s="78">
        <v>0</v>
      </c>
      <c r="L35" s="79" t="s">
        <v>102</v>
      </c>
      <c r="M35" s="16">
        <v>0</v>
      </c>
      <c r="N35" s="17">
        <f>M35/F35</f>
        <v>0</v>
      </c>
      <c r="O35" s="78">
        <v>0</v>
      </c>
      <c r="P35" s="78">
        <v>0</v>
      </c>
      <c r="Q35" s="78">
        <v>0</v>
      </c>
      <c r="R35" s="79" t="s">
        <v>103</v>
      </c>
      <c r="S35" s="16">
        <v>0.08</v>
      </c>
      <c r="T35" s="17">
        <f>S35/F35</f>
        <v>0.08</v>
      </c>
      <c r="U35" s="78">
        <v>0.04</v>
      </c>
      <c r="V35" s="78">
        <v>5.4000000000000003E-3</v>
      </c>
      <c r="W35" s="78">
        <v>0</v>
      </c>
      <c r="X35" s="79" t="s">
        <v>104</v>
      </c>
      <c r="Y35" s="16">
        <v>0.13</v>
      </c>
      <c r="Z35" s="17">
        <f>Y35/F35</f>
        <v>0.13</v>
      </c>
      <c r="AA35" s="78">
        <v>0.06</v>
      </c>
      <c r="AB35" s="78">
        <v>1.5299999999999999E-2</v>
      </c>
      <c r="AC35" s="78">
        <v>0</v>
      </c>
      <c r="AD35" s="79" t="s">
        <v>105</v>
      </c>
      <c r="AE35" s="16">
        <v>0.2</v>
      </c>
      <c r="AF35" s="17">
        <v>0.2</v>
      </c>
      <c r="AG35" s="78">
        <v>0.13</v>
      </c>
      <c r="AH35" s="78">
        <v>2.5600000000000001E-2</v>
      </c>
      <c r="AI35" s="78">
        <v>0.1</v>
      </c>
      <c r="AJ35" s="79" t="s">
        <v>106</v>
      </c>
      <c r="AK35" s="16">
        <v>0.25</v>
      </c>
      <c r="AL35" s="17">
        <f t="shared" si="20"/>
        <v>0.25</v>
      </c>
      <c r="AM35" s="78">
        <v>0.16</v>
      </c>
      <c r="AN35" s="78">
        <v>3.9399999999999998E-2</v>
      </c>
      <c r="AO35" s="78">
        <v>0.1</v>
      </c>
      <c r="AP35" s="79" t="s">
        <v>107</v>
      </c>
      <c r="AQ35" s="16">
        <v>0.25</v>
      </c>
      <c r="AR35" s="60">
        <f>AQ35/F35</f>
        <v>0.25</v>
      </c>
      <c r="AS35" s="78">
        <v>0.16</v>
      </c>
      <c r="AT35" s="78">
        <v>5.4100000000000002E-2</v>
      </c>
      <c r="AU35" s="78">
        <v>0.1</v>
      </c>
      <c r="AV35" s="79" t="s">
        <v>108</v>
      </c>
      <c r="AW35" s="16">
        <v>0.25</v>
      </c>
      <c r="AX35" s="60">
        <f t="shared" si="21"/>
        <v>0.25</v>
      </c>
      <c r="AY35" s="78">
        <v>0.16</v>
      </c>
      <c r="AZ35" s="78">
        <v>8.3299999999999999E-2</v>
      </c>
      <c r="BA35" s="96">
        <v>0.1</v>
      </c>
      <c r="BB35" s="79" t="s">
        <v>109</v>
      </c>
      <c r="BC35" s="42">
        <v>0.25</v>
      </c>
      <c r="BD35" s="60">
        <f t="shared" ref="BD35:BD40" si="24">BC35/F35</f>
        <v>0.25</v>
      </c>
      <c r="BE35" s="78">
        <v>0.16</v>
      </c>
      <c r="BF35" s="78">
        <v>0.14000000000000001</v>
      </c>
      <c r="BG35" s="78">
        <v>0.1</v>
      </c>
      <c r="BH35" s="79" t="s">
        <v>110</v>
      </c>
      <c r="BI35" s="42">
        <v>0.25</v>
      </c>
      <c r="BJ35" s="60">
        <f t="shared" ref="BJ35:BJ46" si="25">BI35/F35</f>
        <v>0.25</v>
      </c>
      <c r="BK35" s="78"/>
      <c r="BL35" s="78">
        <v>0.2223</v>
      </c>
      <c r="BM35" s="78">
        <v>0.1</v>
      </c>
      <c r="BN35" s="79" t="s">
        <v>111</v>
      </c>
      <c r="BO35" s="69">
        <v>0.5</v>
      </c>
      <c r="BP35" s="60">
        <f t="shared" ref="BP35:BP40" si="26">BO35/F35</f>
        <v>0.5</v>
      </c>
      <c r="BQ35" s="78">
        <v>0.3</v>
      </c>
      <c r="BR35" s="78">
        <v>0.27910000000000001</v>
      </c>
      <c r="BS35" s="78">
        <v>0.4</v>
      </c>
      <c r="BT35" s="79" t="s">
        <v>112</v>
      </c>
      <c r="BU35" s="12">
        <v>1</v>
      </c>
      <c r="BV35" s="60">
        <f>BU35/F35</f>
        <v>1</v>
      </c>
      <c r="BW35" s="78">
        <v>1</v>
      </c>
      <c r="BX35" s="87">
        <v>0.8286</v>
      </c>
      <c r="BY35" s="78">
        <v>1</v>
      </c>
      <c r="BZ35" s="79" t="s">
        <v>246</v>
      </c>
    </row>
    <row r="36" spans="1:78" s="2" customFormat="1" ht="92.4" customHeight="1" x14ac:dyDescent="0.25">
      <c r="A36" s="62" t="s">
        <v>98</v>
      </c>
      <c r="B36" s="62" t="s">
        <v>29</v>
      </c>
      <c r="C36" s="3" t="s">
        <v>99</v>
      </c>
      <c r="D36" s="66" t="s">
        <v>113</v>
      </c>
      <c r="E36" s="66" t="s">
        <v>114</v>
      </c>
      <c r="F36" s="4">
        <v>3</v>
      </c>
      <c r="G36" s="62">
        <v>0</v>
      </c>
      <c r="H36" s="17">
        <f t="shared" si="23"/>
        <v>0</v>
      </c>
      <c r="I36" s="78"/>
      <c r="J36" s="78"/>
      <c r="K36" s="78"/>
      <c r="L36" s="79"/>
      <c r="M36" s="62">
        <v>0</v>
      </c>
      <c r="N36" s="17">
        <f t="shared" ref="N36:N38" si="27">M36/F36</f>
        <v>0</v>
      </c>
      <c r="O36" s="78"/>
      <c r="P36" s="78"/>
      <c r="Q36" s="78"/>
      <c r="R36" s="79"/>
      <c r="S36" s="62">
        <v>0</v>
      </c>
      <c r="T36" s="17">
        <f t="shared" si="18"/>
        <v>0</v>
      </c>
      <c r="U36" s="78"/>
      <c r="V36" s="78"/>
      <c r="W36" s="78"/>
      <c r="X36" s="79"/>
      <c r="Y36" s="62">
        <v>0</v>
      </c>
      <c r="Z36" s="17">
        <f t="shared" ref="Z36:Z37" si="28">Y36/F36</f>
        <v>0</v>
      </c>
      <c r="AA36" s="78"/>
      <c r="AB36" s="78"/>
      <c r="AC36" s="78"/>
      <c r="AD36" s="80"/>
      <c r="AE36" s="62">
        <v>1</v>
      </c>
      <c r="AF36" s="13">
        <f>1/11</f>
        <v>9.0909090909090912E-2</v>
      </c>
      <c r="AG36" s="78"/>
      <c r="AH36" s="78"/>
      <c r="AI36" s="78"/>
      <c r="AJ36" s="80"/>
      <c r="AK36" s="62">
        <v>1</v>
      </c>
      <c r="AL36" s="17">
        <f t="shared" si="20"/>
        <v>0.33333333333333331</v>
      </c>
      <c r="AM36" s="78"/>
      <c r="AN36" s="78"/>
      <c r="AO36" s="78"/>
      <c r="AP36" s="80"/>
      <c r="AQ36" s="62">
        <v>1</v>
      </c>
      <c r="AR36" s="60">
        <f t="shared" si="6"/>
        <v>0.33333333333333331</v>
      </c>
      <c r="AS36" s="78"/>
      <c r="AT36" s="78"/>
      <c r="AU36" s="78"/>
      <c r="AV36" s="79"/>
      <c r="AW36" s="62">
        <v>1</v>
      </c>
      <c r="AX36" s="60">
        <f t="shared" si="21"/>
        <v>0.33333333333333331</v>
      </c>
      <c r="AY36" s="78"/>
      <c r="AZ36" s="78"/>
      <c r="BA36" s="96"/>
      <c r="BB36" s="79"/>
      <c r="BC36" s="43">
        <v>1</v>
      </c>
      <c r="BD36" s="60">
        <f t="shared" si="24"/>
        <v>0.33333333333333331</v>
      </c>
      <c r="BE36" s="78"/>
      <c r="BF36" s="78"/>
      <c r="BG36" s="78"/>
      <c r="BH36" s="79"/>
      <c r="BI36" s="43">
        <v>1</v>
      </c>
      <c r="BJ36" s="60">
        <f t="shared" si="25"/>
        <v>0.33333333333333331</v>
      </c>
      <c r="BK36" s="78"/>
      <c r="BL36" s="78"/>
      <c r="BM36" s="78"/>
      <c r="BN36" s="79"/>
      <c r="BO36" s="62">
        <v>1</v>
      </c>
      <c r="BP36" s="60">
        <f t="shared" si="26"/>
        <v>0.33333333333333331</v>
      </c>
      <c r="BQ36" s="78"/>
      <c r="BR36" s="78"/>
      <c r="BS36" s="78"/>
      <c r="BT36" s="79"/>
      <c r="BU36" s="62">
        <v>3</v>
      </c>
      <c r="BV36" s="60">
        <f>BU36/F36</f>
        <v>1</v>
      </c>
      <c r="BW36" s="78"/>
      <c r="BX36" s="87"/>
      <c r="BY36" s="78"/>
      <c r="BZ36" s="79"/>
    </row>
    <row r="37" spans="1:78" s="2" customFormat="1" ht="92.4" customHeight="1" x14ac:dyDescent="0.25">
      <c r="A37" s="62" t="s">
        <v>98</v>
      </c>
      <c r="B37" s="62" t="s">
        <v>29</v>
      </c>
      <c r="C37" s="3" t="s">
        <v>99</v>
      </c>
      <c r="D37" s="66" t="s">
        <v>115</v>
      </c>
      <c r="E37" s="66" t="s">
        <v>116</v>
      </c>
      <c r="F37" s="4">
        <v>2</v>
      </c>
      <c r="G37" s="62">
        <v>0</v>
      </c>
      <c r="H37" s="17">
        <f t="shared" si="23"/>
        <v>0</v>
      </c>
      <c r="I37" s="78"/>
      <c r="J37" s="78"/>
      <c r="K37" s="78"/>
      <c r="L37" s="79"/>
      <c r="M37" s="62">
        <v>0</v>
      </c>
      <c r="N37" s="17">
        <f t="shared" si="27"/>
        <v>0</v>
      </c>
      <c r="O37" s="78"/>
      <c r="P37" s="78"/>
      <c r="Q37" s="78"/>
      <c r="R37" s="79"/>
      <c r="S37" s="62">
        <v>0</v>
      </c>
      <c r="T37" s="17">
        <f t="shared" si="18"/>
        <v>0</v>
      </c>
      <c r="U37" s="78"/>
      <c r="V37" s="78"/>
      <c r="W37" s="78"/>
      <c r="X37" s="79"/>
      <c r="Y37" s="62">
        <v>0</v>
      </c>
      <c r="Z37" s="17">
        <f t="shared" si="28"/>
        <v>0</v>
      </c>
      <c r="AA37" s="78"/>
      <c r="AB37" s="78"/>
      <c r="AC37" s="78"/>
      <c r="AD37" s="80"/>
      <c r="AE37" s="62">
        <v>0</v>
      </c>
      <c r="AF37" s="60">
        <v>0</v>
      </c>
      <c r="AG37" s="78"/>
      <c r="AH37" s="78"/>
      <c r="AI37" s="78"/>
      <c r="AJ37" s="80"/>
      <c r="AK37" s="62">
        <v>0.2</v>
      </c>
      <c r="AL37" s="17">
        <f t="shared" si="20"/>
        <v>0.1</v>
      </c>
      <c r="AM37" s="78"/>
      <c r="AN37" s="78"/>
      <c r="AO37" s="78"/>
      <c r="AP37" s="80"/>
      <c r="AQ37" s="62">
        <v>0.2</v>
      </c>
      <c r="AR37" s="60">
        <f t="shared" si="6"/>
        <v>0.1</v>
      </c>
      <c r="AS37" s="78"/>
      <c r="AT37" s="78"/>
      <c r="AU37" s="78"/>
      <c r="AV37" s="79"/>
      <c r="AW37" s="62">
        <v>0.2</v>
      </c>
      <c r="AX37" s="60">
        <f t="shared" si="21"/>
        <v>0.1</v>
      </c>
      <c r="AY37" s="78"/>
      <c r="AZ37" s="78"/>
      <c r="BA37" s="96"/>
      <c r="BB37" s="79"/>
      <c r="BC37" s="43">
        <v>0.2</v>
      </c>
      <c r="BD37" s="60">
        <f t="shared" si="24"/>
        <v>0.1</v>
      </c>
      <c r="BE37" s="78"/>
      <c r="BF37" s="78"/>
      <c r="BG37" s="78"/>
      <c r="BH37" s="79"/>
      <c r="BI37" s="43">
        <v>0.2</v>
      </c>
      <c r="BJ37" s="60">
        <f t="shared" si="25"/>
        <v>0.1</v>
      </c>
      <c r="BK37" s="78"/>
      <c r="BL37" s="78"/>
      <c r="BM37" s="78"/>
      <c r="BN37" s="79"/>
      <c r="BO37" s="62">
        <v>1</v>
      </c>
      <c r="BP37" s="60">
        <f t="shared" si="26"/>
        <v>0.5</v>
      </c>
      <c r="BQ37" s="78"/>
      <c r="BR37" s="78"/>
      <c r="BS37" s="78"/>
      <c r="BT37" s="79"/>
      <c r="BU37" s="62">
        <v>2</v>
      </c>
      <c r="BV37" s="60">
        <f>BU37/F37</f>
        <v>1</v>
      </c>
      <c r="BW37" s="78"/>
      <c r="BX37" s="87"/>
      <c r="BY37" s="78"/>
      <c r="BZ37" s="79"/>
    </row>
    <row r="38" spans="1:78" s="2" customFormat="1" ht="92.4" customHeight="1" x14ac:dyDescent="0.25">
      <c r="A38" s="62" t="s">
        <v>98</v>
      </c>
      <c r="B38" s="62" t="s">
        <v>117</v>
      </c>
      <c r="C38" s="3" t="s">
        <v>99</v>
      </c>
      <c r="D38" s="66"/>
      <c r="E38" s="66" t="s">
        <v>118</v>
      </c>
      <c r="F38" s="4">
        <v>5</v>
      </c>
      <c r="G38" s="4">
        <v>0</v>
      </c>
      <c r="H38" s="17">
        <f t="shared" si="23"/>
        <v>0</v>
      </c>
      <c r="I38" s="78"/>
      <c r="J38" s="78"/>
      <c r="K38" s="78"/>
      <c r="L38" s="79"/>
      <c r="M38" s="4">
        <v>0</v>
      </c>
      <c r="N38" s="17">
        <f t="shared" si="27"/>
        <v>0</v>
      </c>
      <c r="O38" s="78"/>
      <c r="P38" s="78"/>
      <c r="Q38" s="78"/>
      <c r="R38" s="79"/>
      <c r="S38" s="4">
        <v>0</v>
      </c>
      <c r="T38" s="17">
        <f t="shared" si="18"/>
        <v>0</v>
      </c>
      <c r="U38" s="78"/>
      <c r="V38" s="78"/>
      <c r="W38" s="78"/>
      <c r="X38" s="79"/>
      <c r="Y38" s="4">
        <v>0</v>
      </c>
      <c r="Z38" s="17">
        <f>Y38/F38</f>
        <v>0</v>
      </c>
      <c r="AA38" s="78"/>
      <c r="AB38" s="78"/>
      <c r="AC38" s="78"/>
      <c r="AD38" s="80"/>
      <c r="AE38" s="4">
        <v>1</v>
      </c>
      <c r="AF38" s="13">
        <f>1/10</f>
        <v>0.1</v>
      </c>
      <c r="AG38" s="78"/>
      <c r="AH38" s="78"/>
      <c r="AI38" s="78"/>
      <c r="AJ38" s="80"/>
      <c r="AK38" s="4">
        <v>1</v>
      </c>
      <c r="AL38" s="17">
        <f t="shared" si="20"/>
        <v>0.2</v>
      </c>
      <c r="AM38" s="78"/>
      <c r="AN38" s="78"/>
      <c r="AO38" s="78"/>
      <c r="AP38" s="80"/>
      <c r="AQ38" s="4">
        <v>1</v>
      </c>
      <c r="AR38" s="60">
        <f t="shared" si="6"/>
        <v>0.2</v>
      </c>
      <c r="AS38" s="78"/>
      <c r="AT38" s="78"/>
      <c r="AU38" s="78"/>
      <c r="AV38" s="79"/>
      <c r="AW38" s="4">
        <v>1</v>
      </c>
      <c r="AX38" s="60">
        <f t="shared" si="21"/>
        <v>0.2</v>
      </c>
      <c r="AY38" s="78"/>
      <c r="AZ38" s="78"/>
      <c r="BA38" s="96"/>
      <c r="BB38" s="79"/>
      <c r="BC38" s="44">
        <v>1</v>
      </c>
      <c r="BD38" s="60">
        <f t="shared" si="24"/>
        <v>0.2</v>
      </c>
      <c r="BE38" s="78"/>
      <c r="BF38" s="78"/>
      <c r="BG38" s="78"/>
      <c r="BH38" s="79"/>
      <c r="BI38" s="44">
        <v>1</v>
      </c>
      <c r="BJ38" s="60">
        <f t="shared" si="25"/>
        <v>0.2</v>
      </c>
      <c r="BK38" s="78"/>
      <c r="BL38" s="78"/>
      <c r="BM38" s="78"/>
      <c r="BN38" s="79"/>
      <c r="BO38" s="4">
        <v>4</v>
      </c>
      <c r="BP38" s="60">
        <f t="shared" si="26"/>
        <v>0.8</v>
      </c>
      <c r="BQ38" s="78"/>
      <c r="BR38" s="78"/>
      <c r="BS38" s="78"/>
      <c r="BT38" s="79"/>
      <c r="BU38" s="4">
        <v>5</v>
      </c>
      <c r="BV38" s="60">
        <f>BU38/F38</f>
        <v>1</v>
      </c>
      <c r="BW38" s="78"/>
      <c r="BX38" s="87"/>
      <c r="BY38" s="78"/>
      <c r="BZ38" s="79"/>
    </row>
    <row r="39" spans="1:78" s="2" customFormat="1" ht="92.4" customHeight="1" x14ac:dyDescent="0.25">
      <c r="A39" s="61" t="s">
        <v>119</v>
      </c>
      <c r="B39" s="62" t="s">
        <v>29</v>
      </c>
      <c r="C39" s="3" t="s">
        <v>120</v>
      </c>
      <c r="D39" s="66" t="s">
        <v>121</v>
      </c>
      <c r="E39" s="66" t="s">
        <v>122</v>
      </c>
      <c r="F39" s="6">
        <v>0.9</v>
      </c>
      <c r="G39" s="18">
        <v>0</v>
      </c>
      <c r="H39" s="6">
        <f>G39/F39</f>
        <v>0</v>
      </c>
      <c r="I39" s="78">
        <v>0</v>
      </c>
      <c r="J39" s="78">
        <v>0</v>
      </c>
      <c r="K39" s="78">
        <v>0</v>
      </c>
      <c r="L39" s="79" t="s">
        <v>123</v>
      </c>
      <c r="M39" s="18">
        <v>0</v>
      </c>
      <c r="N39" s="6">
        <f>M39/F39</f>
        <v>0</v>
      </c>
      <c r="O39" s="78">
        <v>0</v>
      </c>
      <c r="P39" s="78">
        <v>4.0000000000000002E-4</v>
      </c>
      <c r="Q39" s="78">
        <v>0</v>
      </c>
      <c r="R39" s="79" t="s">
        <v>124</v>
      </c>
      <c r="S39" s="18">
        <v>0.26500000000000001</v>
      </c>
      <c r="T39" s="13">
        <f>S39/F39</f>
        <v>0.29444444444444445</v>
      </c>
      <c r="U39" s="78">
        <v>0.17</v>
      </c>
      <c r="V39" s="78">
        <v>2.4899999999999999E-2</v>
      </c>
      <c r="W39" s="78">
        <v>2.4E-2</v>
      </c>
      <c r="X39" s="79" t="s">
        <v>247</v>
      </c>
      <c r="Y39" s="18">
        <v>0.375</v>
      </c>
      <c r="Z39" s="17">
        <f t="shared" ref="Z39:Z65" si="29">Y39/F39</f>
        <v>0.41666666666666663</v>
      </c>
      <c r="AA39" s="78">
        <v>0.24</v>
      </c>
      <c r="AB39" s="78">
        <v>0.13150000000000001</v>
      </c>
      <c r="AC39" s="78">
        <v>4.4999999999999998E-2</v>
      </c>
      <c r="AD39" s="79" t="s">
        <v>125</v>
      </c>
      <c r="AE39" s="18">
        <v>0.495</v>
      </c>
      <c r="AF39" s="6">
        <f t="shared" ref="AF39:AF60" si="30">(AE39/F39)</f>
        <v>0.54999999999999993</v>
      </c>
      <c r="AG39" s="78">
        <v>0.32</v>
      </c>
      <c r="AH39" s="78">
        <v>0.15820000000000001</v>
      </c>
      <c r="AI39" s="78">
        <v>0.28399999999999997</v>
      </c>
      <c r="AJ39" s="79" t="s">
        <v>126</v>
      </c>
      <c r="AK39" s="18">
        <v>0.58499999999999996</v>
      </c>
      <c r="AL39" s="17">
        <f t="shared" si="20"/>
        <v>0.64999999999999991</v>
      </c>
      <c r="AM39" s="78">
        <v>0.52</v>
      </c>
      <c r="AN39" s="78">
        <v>0.19089999999999999</v>
      </c>
      <c r="AO39" s="78">
        <v>0.61499999999999999</v>
      </c>
      <c r="AP39" s="79" t="s">
        <v>127</v>
      </c>
      <c r="AQ39" s="18">
        <v>0.625</v>
      </c>
      <c r="AR39" s="60">
        <f t="shared" si="6"/>
        <v>0.69444444444444442</v>
      </c>
      <c r="AS39" s="78">
        <v>0.55000000000000004</v>
      </c>
      <c r="AT39" s="78">
        <v>0.22600000000000001</v>
      </c>
      <c r="AU39" s="78">
        <v>0.64100000000000001</v>
      </c>
      <c r="AV39" s="79" t="s">
        <v>128</v>
      </c>
      <c r="AW39" s="18">
        <v>0.66500000000000004</v>
      </c>
      <c r="AX39" s="60">
        <f t="shared" si="21"/>
        <v>0.73888888888888893</v>
      </c>
      <c r="AY39" s="78">
        <v>0.57999999999999996</v>
      </c>
      <c r="AZ39" s="78">
        <v>0.26540000000000002</v>
      </c>
      <c r="BA39" s="78">
        <v>0.66600000000000004</v>
      </c>
      <c r="BB39" s="79" t="s">
        <v>129</v>
      </c>
      <c r="BC39" s="18">
        <v>0.73499999999999999</v>
      </c>
      <c r="BD39" s="45">
        <f t="shared" si="24"/>
        <v>0.81666666666666665</v>
      </c>
      <c r="BE39" s="95">
        <v>0.62</v>
      </c>
      <c r="BF39" s="95">
        <v>0.30520000000000003</v>
      </c>
      <c r="BG39" s="95">
        <v>0.69199999999999995</v>
      </c>
      <c r="BH39" s="79" t="s">
        <v>130</v>
      </c>
      <c r="BI39" s="18">
        <v>0.77500000000000002</v>
      </c>
      <c r="BJ39" s="6">
        <f t="shared" si="25"/>
        <v>0.86111111111111116</v>
      </c>
      <c r="BK39" s="78">
        <v>0.62</v>
      </c>
      <c r="BL39" s="78">
        <v>0.3821</v>
      </c>
      <c r="BM39" s="78">
        <v>0.71799999999999997</v>
      </c>
      <c r="BN39" s="79" t="s">
        <v>131</v>
      </c>
      <c r="BO39" s="18">
        <v>0.81499999999999995</v>
      </c>
      <c r="BP39" s="6">
        <f t="shared" si="26"/>
        <v>0.90555555555555545</v>
      </c>
      <c r="BQ39" s="78">
        <v>0.68</v>
      </c>
      <c r="BR39" s="78">
        <v>0.46989999999999998</v>
      </c>
      <c r="BS39" s="78">
        <v>0.78200000000000003</v>
      </c>
      <c r="BT39" s="79" t="s">
        <v>248</v>
      </c>
      <c r="BU39" s="18">
        <v>0.9</v>
      </c>
      <c r="BV39" s="6">
        <f>BU39/F39</f>
        <v>1</v>
      </c>
      <c r="BW39" s="86">
        <v>1</v>
      </c>
      <c r="BX39" s="87">
        <v>0.84393329041965159</v>
      </c>
      <c r="BY39" s="78">
        <v>0.99</v>
      </c>
      <c r="BZ39" s="79" t="s">
        <v>132</v>
      </c>
    </row>
    <row r="40" spans="1:78" s="2" customFormat="1" ht="92.4" customHeight="1" x14ac:dyDescent="0.25">
      <c r="A40" s="61" t="s">
        <v>133</v>
      </c>
      <c r="B40" s="62" t="s">
        <v>29</v>
      </c>
      <c r="C40" s="3" t="s">
        <v>120</v>
      </c>
      <c r="D40" s="66" t="s">
        <v>134</v>
      </c>
      <c r="E40" s="66" t="s">
        <v>135</v>
      </c>
      <c r="F40" s="4">
        <v>2</v>
      </c>
      <c r="G40" s="4">
        <v>0</v>
      </c>
      <c r="H40" s="6">
        <f t="shared" ref="H40:H65" si="31">G40/F40</f>
        <v>0</v>
      </c>
      <c r="I40" s="78"/>
      <c r="J40" s="78"/>
      <c r="K40" s="78"/>
      <c r="L40" s="79"/>
      <c r="M40" s="4">
        <v>0</v>
      </c>
      <c r="N40" s="6">
        <f t="shared" ref="N40:N65" si="32">M40/F40</f>
        <v>0</v>
      </c>
      <c r="O40" s="78"/>
      <c r="P40" s="78"/>
      <c r="Q40" s="78"/>
      <c r="R40" s="79"/>
      <c r="S40" s="4">
        <v>0</v>
      </c>
      <c r="T40" s="13">
        <f t="shared" ref="T40:T65" si="33">S40/F40</f>
        <v>0</v>
      </c>
      <c r="U40" s="78"/>
      <c r="V40" s="78"/>
      <c r="W40" s="78"/>
      <c r="X40" s="79"/>
      <c r="Y40" s="4">
        <v>0</v>
      </c>
      <c r="Z40" s="17">
        <f t="shared" si="29"/>
        <v>0</v>
      </c>
      <c r="AA40" s="78"/>
      <c r="AB40" s="78"/>
      <c r="AC40" s="78"/>
      <c r="AD40" s="79"/>
      <c r="AE40" s="4">
        <v>0</v>
      </c>
      <c r="AF40" s="6">
        <f t="shared" si="30"/>
        <v>0</v>
      </c>
      <c r="AG40" s="78"/>
      <c r="AH40" s="78"/>
      <c r="AI40" s="78"/>
      <c r="AJ40" s="79"/>
      <c r="AK40" s="4">
        <v>2</v>
      </c>
      <c r="AL40" s="17">
        <f t="shared" si="20"/>
        <v>1</v>
      </c>
      <c r="AM40" s="78"/>
      <c r="AN40" s="78"/>
      <c r="AO40" s="78"/>
      <c r="AP40" s="79"/>
      <c r="AQ40" s="4">
        <v>2</v>
      </c>
      <c r="AR40" s="60">
        <f t="shared" si="6"/>
        <v>1</v>
      </c>
      <c r="AS40" s="78"/>
      <c r="AT40" s="78"/>
      <c r="AU40" s="78"/>
      <c r="AV40" s="79"/>
      <c r="AW40" s="4">
        <v>2</v>
      </c>
      <c r="AX40" s="60">
        <f t="shared" si="21"/>
        <v>1</v>
      </c>
      <c r="AY40" s="78"/>
      <c r="AZ40" s="78"/>
      <c r="BA40" s="78"/>
      <c r="BB40" s="79"/>
      <c r="BC40" s="4">
        <v>2</v>
      </c>
      <c r="BD40" s="6">
        <f t="shared" si="24"/>
        <v>1</v>
      </c>
      <c r="BE40" s="78"/>
      <c r="BF40" s="78"/>
      <c r="BG40" s="78"/>
      <c r="BH40" s="79"/>
      <c r="BI40" s="4">
        <v>2</v>
      </c>
      <c r="BJ40" s="6">
        <f t="shared" si="25"/>
        <v>1</v>
      </c>
      <c r="BK40" s="78"/>
      <c r="BL40" s="78"/>
      <c r="BM40" s="78"/>
      <c r="BN40" s="79"/>
      <c r="BO40" s="4">
        <v>2</v>
      </c>
      <c r="BP40" s="6">
        <f t="shared" si="26"/>
        <v>1</v>
      </c>
      <c r="BQ40" s="78"/>
      <c r="BR40" s="78"/>
      <c r="BS40" s="78"/>
      <c r="BT40" s="79"/>
      <c r="BU40" s="4">
        <v>2</v>
      </c>
      <c r="BV40" s="6">
        <f t="shared" ref="BV40:BV52" si="34">BU40/F40</f>
        <v>1</v>
      </c>
      <c r="BW40" s="78"/>
      <c r="BX40" s="87"/>
      <c r="BY40" s="78"/>
      <c r="BZ40" s="79"/>
    </row>
    <row r="41" spans="1:78" s="2" customFormat="1" ht="92.4" customHeight="1" x14ac:dyDescent="0.25">
      <c r="A41" s="61" t="s">
        <v>133</v>
      </c>
      <c r="B41" s="62" t="s">
        <v>29</v>
      </c>
      <c r="C41" s="3" t="s">
        <v>120</v>
      </c>
      <c r="D41" s="66" t="s">
        <v>134</v>
      </c>
      <c r="E41" s="66" t="s">
        <v>136</v>
      </c>
      <c r="F41" s="4">
        <v>2</v>
      </c>
      <c r="G41" s="4">
        <v>0</v>
      </c>
      <c r="H41" s="6">
        <f t="shared" si="31"/>
        <v>0</v>
      </c>
      <c r="I41" s="78"/>
      <c r="J41" s="78"/>
      <c r="K41" s="78"/>
      <c r="L41" s="79"/>
      <c r="M41" s="4">
        <v>0</v>
      </c>
      <c r="N41" s="6">
        <f t="shared" si="32"/>
        <v>0</v>
      </c>
      <c r="O41" s="78"/>
      <c r="P41" s="78"/>
      <c r="Q41" s="78"/>
      <c r="R41" s="79"/>
      <c r="S41" s="4">
        <v>0</v>
      </c>
      <c r="T41" s="13">
        <f t="shared" si="33"/>
        <v>0</v>
      </c>
      <c r="U41" s="78"/>
      <c r="V41" s="78"/>
      <c r="W41" s="78"/>
      <c r="X41" s="79"/>
      <c r="Y41" s="4">
        <v>0</v>
      </c>
      <c r="Z41" s="17">
        <f t="shared" si="29"/>
        <v>0</v>
      </c>
      <c r="AA41" s="78"/>
      <c r="AB41" s="78"/>
      <c r="AC41" s="78"/>
      <c r="AD41" s="79"/>
      <c r="AE41" s="4">
        <v>0</v>
      </c>
      <c r="AF41" s="6">
        <f t="shared" si="30"/>
        <v>0</v>
      </c>
      <c r="AG41" s="78"/>
      <c r="AH41" s="78"/>
      <c r="AI41" s="78"/>
      <c r="AJ41" s="79"/>
      <c r="AK41" s="4">
        <v>0</v>
      </c>
      <c r="AL41" s="17">
        <f t="shared" si="20"/>
        <v>0</v>
      </c>
      <c r="AM41" s="78"/>
      <c r="AN41" s="78"/>
      <c r="AO41" s="78"/>
      <c r="AP41" s="79"/>
      <c r="AQ41" s="4">
        <v>0</v>
      </c>
      <c r="AR41" s="60">
        <f t="shared" si="6"/>
        <v>0</v>
      </c>
      <c r="AS41" s="78"/>
      <c r="AT41" s="78"/>
      <c r="AU41" s="78"/>
      <c r="AV41" s="79"/>
      <c r="AW41" s="4">
        <v>0</v>
      </c>
      <c r="AX41" s="60">
        <f t="shared" si="21"/>
        <v>0</v>
      </c>
      <c r="AY41" s="78"/>
      <c r="AZ41" s="78"/>
      <c r="BA41" s="78"/>
      <c r="BB41" s="79"/>
      <c r="BC41" s="4">
        <v>0</v>
      </c>
      <c r="BD41" s="6">
        <v>0</v>
      </c>
      <c r="BE41" s="78"/>
      <c r="BF41" s="78"/>
      <c r="BG41" s="78"/>
      <c r="BH41" s="79"/>
      <c r="BI41" s="4">
        <v>0</v>
      </c>
      <c r="BJ41" s="6">
        <f t="shared" si="25"/>
        <v>0</v>
      </c>
      <c r="BK41" s="78"/>
      <c r="BL41" s="78"/>
      <c r="BM41" s="78"/>
      <c r="BN41" s="79"/>
      <c r="BO41" s="4">
        <v>0</v>
      </c>
      <c r="BP41" s="6">
        <v>0</v>
      </c>
      <c r="BQ41" s="78"/>
      <c r="BR41" s="78"/>
      <c r="BS41" s="78"/>
      <c r="BT41" s="79"/>
      <c r="BU41" s="4">
        <v>2</v>
      </c>
      <c r="BV41" s="6">
        <f t="shared" si="34"/>
        <v>1</v>
      </c>
      <c r="BW41" s="78"/>
      <c r="BX41" s="87"/>
      <c r="BY41" s="78"/>
      <c r="BZ41" s="79"/>
    </row>
    <row r="42" spans="1:78" s="2" customFormat="1" ht="92.4" customHeight="1" x14ac:dyDescent="0.25">
      <c r="A42" s="61" t="s">
        <v>133</v>
      </c>
      <c r="B42" s="62" t="s">
        <v>29</v>
      </c>
      <c r="C42" s="3" t="s">
        <v>120</v>
      </c>
      <c r="D42" s="66" t="s">
        <v>137</v>
      </c>
      <c r="E42" s="66" t="s">
        <v>138</v>
      </c>
      <c r="F42" s="4">
        <v>1</v>
      </c>
      <c r="G42" s="4">
        <v>0</v>
      </c>
      <c r="H42" s="6">
        <f t="shared" si="31"/>
        <v>0</v>
      </c>
      <c r="I42" s="78"/>
      <c r="J42" s="78"/>
      <c r="K42" s="78"/>
      <c r="L42" s="79"/>
      <c r="M42" s="4">
        <v>0</v>
      </c>
      <c r="N42" s="6">
        <f t="shared" si="32"/>
        <v>0</v>
      </c>
      <c r="O42" s="78"/>
      <c r="P42" s="78"/>
      <c r="Q42" s="78"/>
      <c r="R42" s="79"/>
      <c r="S42" s="4">
        <v>0</v>
      </c>
      <c r="T42" s="13">
        <f t="shared" si="33"/>
        <v>0</v>
      </c>
      <c r="U42" s="78"/>
      <c r="V42" s="78"/>
      <c r="W42" s="78"/>
      <c r="X42" s="79"/>
      <c r="Y42" s="4">
        <v>0</v>
      </c>
      <c r="Z42" s="17">
        <f t="shared" si="29"/>
        <v>0</v>
      </c>
      <c r="AA42" s="78"/>
      <c r="AB42" s="78"/>
      <c r="AC42" s="78"/>
      <c r="AD42" s="79"/>
      <c r="AE42" s="4">
        <v>0</v>
      </c>
      <c r="AF42" s="6">
        <f t="shared" si="30"/>
        <v>0</v>
      </c>
      <c r="AG42" s="78"/>
      <c r="AH42" s="78"/>
      <c r="AI42" s="78"/>
      <c r="AJ42" s="79"/>
      <c r="AK42" s="4">
        <v>0</v>
      </c>
      <c r="AL42" s="17">
        <f t="shared" si="20"/>
        <v>0</v>
      </c>
      <c r="AM42" s="78"/>
      <c r="AN42" s="78"/>
      <c r="AO42" s="78"/>
      <c r="AP42" s="79"/>
      <c r="AQ42" s="4">
        <v>0</v>
      </c>
      <c r="AR42" s="60">
        <f t="shared" si="6"/>
        <v>0</v>
      </c>
      <c r="AS42" s="78"/>
      <c r="AT42" s="78"/>
      <c r="AU42" s="78"/>
      <c r="AV42" s="79"/>
      <c r="AW42" s="4">
        <v>0</v>
      </c>
      <c r="AX42" s="60">
        <f t="shared" si="21"/>
        <v>0</v>
      </c>
      <c r="AY42" s="78"/>
      <c r="AZ42" s="78"/>
      <c r="BA42" s="78"/>
      <c r="BB42" s="79"/>
      <c r="BC42" s="4">
        <v>0</v>
      </c>
      <c r="BD42" s="6">
        <v>0</v>
      </c>
      <c r="BE42" s="78"/>
      <c r="BF42" s="78"/>
      <c r="BG42" s="78"/>
      <c r="BH42" s="79"/>
      <c r="BI42" s="4">
        <v>0</v>
      </c>
      <c r="BJ42" s="6">
        <f t="shared" si="25"/>
        <v>0</v>
      </c>
      <c r="BK42" s="78"/>
      <c r="BL42" s="78"/>
      <c r="BM42" s="78"/>
      <c r="BN42" s="79"/>
      <c r="BO42" s="4">
        <v>0</v>
      </c>
      <c r="BP42" s="6">
        <v>0</v>
      </c>
      <c r="BQ42" s="78"/>
      <c r="BR42" s="78"/>
      <c r="BS42" s="78"/>
      <c r="BT42" s="79"/>
      <c r="BU42" s="4">
        <v>1</v>
      </c>
      <c r="BV42" s="6">
        <f t="shared" si="34"/>
        <v>1</v>
      </c>
      <c r="BW42" s="78"/>
      <c r="BX42" s="87"/>
      <c r="BY42" s="78"/>
      <c r="BZ42" s="79"/>
    </row>
    <row r="43" spans="1:78" s="2" customFormat="1" ht="92.4" customHeight="1" x14ac:dyDescent="0.25">
      <c r="A43" s="61" t="s">
        <v>139</v>
      </c>
      <c r="B43" s="62" t="s">
        <v>29</v>
      </c>
      <c r="C43" s="3" t="s">
        <v>120</v>
      </c>
      <c r="D43" s="66" t="s">
        <v>140</v>
      </c>
      <c r="E43" s="66" t="s">
        <v>141</v>
      </c>
      <c r="F43" s="4">
        <v>677</v>
      </c>
      <c r="G43" s="4">
        <v>0</v>
      </c>
      <c r="H43" s="6">
        <f t="shared" si="31"/>
        <v>0</v>
      </c>
      <c r="I43" s="78"/>
      <c r="J43" s="78"/>
      <c r="K43" s="78"/>
      <c r="L43" s="79"/>
      <c r="M43" s="4">
        <v>0</v>
      </c>
      <c r="N43" s="6">
        <f t="shared" si="32"/>
        <v>0</v>
      </c>
      <c r="O43" s="78"/>
      <c r="P43" s="78"/>
      <c r="Q43" s="78"/>
      <c r="R43" s="79"/>
      <c r="S43" s="4">
        <v>0</v>
      </c>
      <c r="T43" s="13">
        <f t="shared" si="33"/>
        <v>0</v>
      </c>
      <c r="U43" s="78"/>
      <c r="V43" s="78"/>
      <c r="W43" s="78"/>
      <c r="X43" s="79"/>
      <c r="Y43" s="4">
        <v>0</v>
      </c>
      <c r="Z43" s="17">
        <f t="shared" si="29"/>
        <v>0</v>
      </c>
      <c r="AA43" s="78"/>
      <c r="AB43" s="78"/>
      <c r="AC43" s="78"/>
      <c r="AD43" s="79"/>
      <c r="AE43" s="4">
        <v>0</v>
      </c>
      <c r="AF43" s="6">
        <f t="shared" si="30"/>
        <v>0</v>
      </c>
      <c r="AG43" s="78"/>
      <c r="AH43" s="78"/>
      <c r="AI43" s="78"/>
      <c r="AJ43" s="79"/>
      <c r="AK43" s="4">
        <v>0</v>
      </c>
      <c r="AL43" s="17">
        <f t="shared" si="20"/>
        <v>0</v>
      </c>
      <c r="AM43" s="78"/>
      <c r="AN43" s="78"/>
      <c r="AO43" s="78"/>
      <c r="AP43" s="79"/>
      <c r="AQ43" s="4">
        <v>0</v>
      </c>
      <c r="AR43" s="60">
        <f t="shared" si="6"/>
        <v>0</v>
      </c>
      <c r="AS43" s="78"/>
      <c r="AT43" s="78"/>
      <c r="AU43" s="78"/>
      <c r="AV43" s="79"/>
      <c r="AW43" s="4">
        <v>0</v>
      </c>
      <c r="AX43" s="60">
        <f t="shared" si="21"/>
        <v>0</v>
      </c>
      <c r="AY43" s="78"/>
      <c r="AZ43" s="78"/>
      <c r="BA43" s="78"/>
      <c r="BB43" s="79"/>
      <c r="BC43" s="4">
        <v>0</v>
      </c>
      <c r="BD43" s="6">
        <v>0</v>
      </c>
      <c r="BE43" s="78"/>
      <c r="BF43" s="78"/>
      <c r="BG43" s="78"/>
      <c r="BH43" s="79"/>
      <c r="BI43" s="4">
        <v>0</v>
      </c>
      <c r="BJ43" s="6">
        <f t="shared" si="25"/>
        <v>0</v>
      </c>
      <c r="BK43" s="78"/>
      <c r="BL43" s="78"/>
      <c r="BM43" s="78"/>
      <c r="BN43" s="79"/>
      <c r="BO43" s="4">
        <v>156</v>
      </c>
      <c r="BP43" s="6">
        <f>BO43/F43</f>
        <v>0.23042836041358936</v>
      </c>
      <c r="BQ43" s="78"/>
      <c r="BR43" s="78"/>
      <c r="BS43" s="78"/>
      <c r="BT43" s="79"/>
      <c r="BU43" s="4">
        <v>746</v>
      </c>
      <c r="BV43" s="6">
        <f t="shared" si="34"/>
        <v>1.1019202363367799</v>
      </c>
      <c r="BW43" s="78"/>
      <c r="BX43" s="87"/>
      <c r="BY43" s="78"/>
      <c r="BZ43" s="79"/>
    </row>
    <row r="44" spans="1:78" s="2" customFormat="1" ht="92.4" customHeight="1" x14ac:dyDescent="0.25">
      <c r="A44" s="61" t="s">
        <v>142</v>
      </c>
      <c r="B44" s="62" t="s">
        <v>117</v>
      </c>
      <c r="C44" s="3" t="s">
        <v>120</v>
      </c>
      <c r="D44" s="66"/>
      <c r="E44" s="66" t="s">
        <v>143</v>
      </c>
      <c r="F44" s="4">
        <v>10</v>
      </c>
      <c r="G44" s="4">
        <v>0</v>
      </c>
      <c r="H44" s="6">
        <f t="shared" si="31"/>
        <v>0</v>
      </c>
      <c r="I44" s="78"/>
      <c r="J44" s="78"/>
      <c r="K44" s="78"/>
      <c r="L44" s="79"/>
      <c r="M44" s="4">
        <v>0</v>
      </c>
      <c r="N44" s="6">
        <f t="shared" si="32"/>
        <v>0</v>
      </c>
      <c r="O44" s="78"/>
      <c r="P44" s="78"/>
      <c r="Q44" s="78"/>
      <c r="R44" s="79"/>
      <c r="S44" s="4">
        <v>0</v>
      </c>
      <c r="T44" s="13">
        <f t="shared" si="33"/>
        <v>0</v>
      </c>
      <c r="U44" s="78"/>
      <c r="V44" s="78"/>
      <c r="W44" s="78"/>
      <c r="X44" s="79"/>
      <c r="Y44" s="4">
        <v>0</v>
      </c>
      <c r="Z44" s="17">
        <f t="shared" si="29"/>
        <v>0</v>
      </c>
      <c r="AA44" s="78"/>
      <c r="AB44" s="78"/>
      <c r="AC44" s="78"/>
      <c r="AD44" s="79"/>
      <c r="AE44" s="4">
        <v>2</v>
      </c>
      <c r="AF44" s="6">
        <f t="shared" si="30"/>
        <v>0.2</v>
      </c>
      <c r="AG44" s="78"/>
      <c r="AH44" s="78"/>
      <c r="AI44" s="78"/>
      <c r="AJ44" s="79"/>
      <c r="AK44" s="4">
        <v>10</v>
      </c>
      <c r="AL44" s="17">
        <f t="shared" si="20"/>
        <v>1</v>
      </c>
      <c r="AM44" s="78"/>
      <c r="AN44" s="78"/>
      <c r="AO44" s="78"/>
      <c r="AP44" s="79"/>
      <c r="AQ44" s="4">
        <v>10</v>
      </c>
      <c r="AR44" s="60">
        <f t="shared" si="6"/>
        <v>1</v>
      </c>
      <c r="AS44" s="78"/>
      <c r="AT44" s="78"/>
      <c r="AU44" s="78"/>
      <c r="AV44" s="79"/>
      <c r="AW44" s="4">
        <v>10</v>
      </c>
      <c r="AX44" s="60">
        <f t="shared" si="21"/>
        <v>1</v>
      </c>
      <c r="AY44" s="78"/>
      <c r="AZ44" s="78"/>
      <c r="BA44" s="78"/>
      <c r="BB44" s="79"/>
      <c r="BC44" s="4">
        <v>10</v>
      </c>
      <c r="BD44" s="6">
        <f>BC44/F44</f>
        <v>1</v>
      </c>
      <c r="BE44" s="78"/>
      <c r="BF44" s="78"/>
      <c r="BG44" s="78"/>
      <c r="BH44" s="79"/>
      <c r="BI44" s="4">
        <v>10</v>
      </c>
      <c r="BJ44" s="6">
        <f t="shared" si="25"/>
        <v>1</v>
      </c>
      <c r="BK44" s="78"/>
      <c r="BL44" s="78"/>
      <c r="BM44" s="78"/>
      <c r="BN44" s="79"/>
      <c r="BO44" s="4">
        <v>10</v>
      </c>
      <c r="BP44" s="6">
        <f>BO44/F44</f>
        <v>1</v>
      </c>
      <c r="BQ44" s="78"/>
      <c r="BR44" s="78"/>
      <c r="BS44" s="78"/>
      <c r="BT44" s="79"/>
      <c r="BU44" s="4">
        <v>10</v>
      </c>
      <c r="BV44" s="6">
        <f t="shared" si="34"/>
        <v>1</v>
      </c>
      <c r="BW44" s="78"/>
      <c r="BX44" s="87"/>
      <c r="BY44" s="78"/>
      <c r="BZ44" s="79"/>
    </row>
    <row r="45" spans="1:78" s="2" customFormat="1" ht="92.4" customHeight="1" x14ac:dyDescent="0.25">
      <c r="A45" s="61" t="s">
        <v>133</v>
      </c>
      <c r="B45" s="26" t="s">
        <v>117</v>
      </c>
      <c r="C45" s="3" t="s">
        <v>120</v>
      </c>
      <c r="D45" s="66"/>
      <c r="E45" s="66" t="s">
        <v>144</v>
      </c>
      <c r="F45" s="58">
        <v>1</v>
      </c>
      <c r="G45" s="27">
        <v>0</v>
      </c>
      <c r="H45" s="6">
        <f t="shared" si="31"/>
        <v>0</v>
      </c>
      <c r="I45" s="78"/>
      <c r="J45" s="78"/>
      <c r="K45" s="78"/>
      <c r="L45" s="79"/>
      <c r="M45" s="4">
        <v>0</v>
      </c>
      <c r="N45" s="6">
        <f t="shared" si="32"/>
        <v>0</v>
      </c>
      <c r="O45" s="78"/>
      <c r="P45" s="78"/>
      <c r="Q45" s="78"/>
      <c r="R45" s="79"/>
      <c r="S45" s="4">
        <v>0</v>
      </c>
      <c r="T45" s="13">
        <f t="shared" si="33"/>
        <v>0</v>
      </c>
      <c r="U45" s="78"/>
      <c r="V45" s="78"/>
      <c r="W45" s="78"/>
      <c r="X45" s="79"/>
      <c r="Y45" s="4">
        <v>0</v>
      </c>
      <c r="Z45" s="17">
        <f t="shared" si="29"/>
        <v>0</v>
      </c>
      <c r="AA45" s="78"/>
      <c r="AB45" s="78"/>
      <c r="AC45" s="78"/>
      <c r="AD45" s="79"/>
      <c r="AE45" s="4">
        <v>0</v>
      </c>
      <c r="AF45" s="6">
        <f t="shared" si="30"/>
        <v>0</v>
      </c>
      <c r="AG45" s="78"/>
      <c r="AH45" s="78"/>
      <c r="AI45" s="78"/>
      <c r="AJ45" s="79"/>
      <c r="AK45" s="4">
        <v>0</v>
      </c>
      <c r="AL45" s="17">
        <f t="shared" si="20"/>
        <v>0</v>
      </c>
      <c r="AM45" s="78"/>
      <c r="AN45" s="78"/>
      <c r="AO45" s="78"/>
      <c r="AP45" s="79"/>
      <c r="AQ45" s="4">
        <v>0</v>
      </c>
      <c r="AR45" s="60">
        <f t="shared" si="6"/>
        <v>0</v>
      </c>
      <c r="AS45" s="78"/>
      <c r="AT45" s="78"/>
      <c r="AU45" s="78"/>
      <c r="AV45" s="79"/>
      <c r="AW45" s="4">
        <v>0</v>
      </c>
      <c r="AX45" s="60">
        <f t="shared" si="21"/>
        <v>0</v>
      </c>
      <c r="AY45" s="78"/>
      <c r="AZ45" s="78"/>
      <c r="BA45" s="78"/>
      <c r="BB45" s="79"/>
      <c r="BC45" s="4">
        <v>0</v>
      </c>
      <c r="BD45" s="6">
        <v>0</v>
      </c>
      <c r="BE45" s="78"/>
      <c r="BF45" s="78"/>
      <c r="BG45" s="78"/>
      <c r="BH45" s="79"/>
      <c r="BI45" s="4">
        <v>0</v>
      </c>
      <c r="BJ45" s="6">
        <f t="shared" si="25"/>
        <v>0</v>
      </c>
      <c r="BK45" s="78"/>
      <c r="BL45" s="78"/>
      <c r="BM45" s="78"/>
      <c r="BN45" s="79"/>
      <c r="BO45" s="4">
        <v>0</v>
      </c>
      <c r="BP45" s="6">
        <v>0</v>
      </c>
      <c r="BQ45" s="78"/>
      <c r="BR45" s="78"/>
      <c r="BS45" s="78"/>
      <c r="BT45" s="79"/>
      <c r="BU45" s="4">
        <v>1</v>
      </c>
      <c r="BV45" s="6">
        <f t="shared" si="34"/>
        <v>1</v>
      </c>
      <c r="BW45" s="78"/>
      <c r="BX45" s="87"/>
      <c r="BY45" s="78"/>
      <c r="BZ45" s="79"/>
    </row>
    <row r="46" spans="1:78" s="2" customFormat="1" ht="92.4" customHeight="1" x14ac:dyDescent="0.25">
      <c r="A46" s="61" t="s">
        <v>145</v>
      </c>
      <c r="B46" s="62" t="s">
        <v>117</v>
      </c>
      <c r="C46" s="3" t="s">
        <v>120</v>
      </c>
      <c r="D46" s="66"/>
      <c r="E46" s="66" t="s">
        <v>146</v>
      </c>
      <c r="F46" s="6">
        <v>1</v>
      </c>
      <c r="G46" s="13">
        <v>0</v>
      </c>
      <c r="H46" s="6">
        <f t="shared" si="31"/>
        <v>0</v>
      </c>
      <c r="I46" s="78"/>
      <c r="J46" s="78"/>
      <c r="K46" s="78"/>
      <c r="L46" s="79"/>
      <c r="M46" s="13">
        <v>0</v>
      </c>
      <c r="N46" s="6">
        <f t="shared" si="32"/>
        <v>0</v>
      </c>
      <c r="O46" s="78"/>
      <c r="P46" s="78"/>
      <c r="Q46" s="78"/>
      <c r="R46" s="79"/>
      <c r="S46" s="13">
        <v>0</v>
      </c>
      <c r="T46" s="13">
        <f t="shared" si="33"/>
        <v>0</v>
      </c>
      <c r="U46" s="78"/>
      <c r="V46" s="78"/>
      <c r="W46" s="78"/>
      <c r="X46" s="79"/>
      <c r="Y46" s="13">
        <v>0.13750000000000001</v>
      </c>
      <c r="Z46" s="17">
        <f t="shared" si="29"/>
        <v>0.13750000000000001</v>
      </c>
      <c r="AA46" s="78"/>
      <c r="AB46" s="78"/>
      <c r="AC46" s="78"/>
      <c r="AD46" s="79"/>
      <c r="AE46" s="13">
        <v>0.16250000000000001</v>
      </c>
      <c r="AF46" s="13">
        <f t="shared" si="30"/>
        <v>0.16250000000000001</v>
      </c>
      <c r="AG46" s="78"/>
      <c r="AH46" s="78"/>
      <c r="AI46" s="78"/>
      <c r="AJ46" s="79"/>
      <c r="AK46" s="13">
        <v>0.5</v>
      </c>
      <c r="AL46" s="17">
        <f t="shared" si="20"/>
        <v>0.5</v>
      </c>
      <c r="AM46" s="78"/>
      <c r="AN46" s="78"/>
      <c r="AO46" s="78"/>
      <c r="AP46" s="79"/>
      <c r="AQ46" s="13">
        <v>0.55000000000000004</v>
      </c>
      <c r="AR46" s="60">
        <f t="shared" si="6"/>
        <v>0.55000000000000004</v>
      </c>
      <c r="AS46" s="78"/>
      <c r="AT46" s="78"/>
      <c r="AU46" s="78"/>
      <c r="AV46" s="79"/>
      <c r="AW46" s="13">
        <v>0.6</v>
      </c>
      <c r="AX46" s="60">
        <f t="shared" si="21"/>
        <v>0.6</v>
      </c>
      <c r="AY46" s="78"/>
      <c r="AZ46" s="78"/>
      <c r="BA46" s="78"/>
      <c r="BB46" s="79"/>
      <c r="BC46" s="13">
        <v>0.65</v>
      </c>
      <c r="BD46" s="13">
        <v>0.65</v>
      </c>
      <c r="BE46" s="78"/>
      <c r="BF46" s="78"/>
      <c r="BG46" s="78"/>
      <c r="BH46" s="79"/>
      <c r="BI46" s="13">
        <v>0.7</v>
      </c>
      <c r="BJ46" s="6">
        <f t="shared" si="25"/>
        <v>0.7</v>
      </c>
      <c r="BK46" s="78"/>
      <c r="BL46" s="78"/>
      <c r="BM46" s="78"/>
      <c r="BN46" s="79"/>
      <c r="BO46" s="13">
        <v>0.75</v>
      </c>
      <c r="BP46" s="13">
        <v>0.75</v>
      </c>
      <c r="BQ46" s="78"/>
      <c r="BR46" s="78"/>
      <c r="BS46" s="78"/>
      <c r="BT46" s="79"/>
      <c r="BU46" s="13">
        <v>1</v>
      </c>
      <c r="BV46" s="6">
        <f t="shared" si="34"/>
        <v>1</v>
      </c>
      <c r="BW46" s="78"/>
      <c r="BX46" s="87"/>
      <c r="BY46" s="78"/>
      <c r="BZ46" s="79"/>
    </row>
    <row r="47" spans="1:78" s="2" customFormat="1" ht="92.4" customHeight="1" x14ac:dyDescent="0.25">
      <c r="A47" s="61" t="s">
        <v>142</v>
      </c>
      <c r="B47" s="62" t="s">
        <v>117</v>
      </c>
      <c r="C47" s="3" t="s">
        <v>120</v>
      </c>
      <c r="D47" s="66"/>
      <c r="E47" s="66" t="s">
        <v>147</v>
      </c>
      <c r="F47" s="4">
        <v>2</v>
      </c>
      <c r="G47" s="4">
        <v>0</v>
      </c>
      <c r="H47" s="6">
        <f t="shared" si="31"/>
        <v>0</v>
      </c>
      <c r="I47" s="78"/>
      <c r="J47" s="78"/>
      <c r="K47" s="78"/>
      <c r="L47" s="79"/>
      <c r="M47" s="4">
        <v>0</v>
      </c>
      <c r="N47" s="6">
        <f t="shared" si="32"/>
        <v>0</v>
      </c>
      <c r="O47" s="78"/>
      <c r="P47" s="78"/>
      <c r="Q47" s="78"/>
      <c r="R47" s="79"/>
      <c r="S47" s="4">
        <v>0</v>
      </c>
      <c r="T47" s="13">
        <f t="shared" si="33"/>
        <v>0</v>
      </c>
      <c r="U47" s="78"/>
      <c r="V47" s="78"/>
      <c r="W47" s="78"/>
      <c r="X47" s="79"/>
      <c r="Y47" s="4">
        <v>0</v>
      </c>
      <c r="Z47" s="17">
        <f t="shared" si="29"/>
        <v>0</v>
      </c>
      <c r="AA47" s="78"/>
      <c r="AB47" s="78"/>
      <c r="AC47" s="78"/>
      <c r="AD47" s="79"/>
      <c r="AE47" s="4">
        <v>0</v>
      </c>
      <c r="AF47" s="6">
        <f t="shared" si="30"/>
        <v>0</v>
      </c>
      <c r="AG47" s="78"/>
      <c r="AH47" s="78"/>
      <c r="AI47" s="78"/>
      <c r="AJ47" s="79"/>
      <c r="AK47" s="4">
        <v>2</v>
      </c>
      <c r="AL47" s="17">
        <f t="shared" si="20"/>
        <v>1</v>
      </c>
      <c r="AM47" s="78"/>
      <c r="AN47" s="78"/>
      <c r="AO47" s="78"/>
      <c r="AP47" s="79"/>
      <c r="AQ47" s="4">
        <v>2</v>
      </c>
      <c r="AR47" s="60">
        <f t="shared" si="6"/>
        <v>1</v>
      </c>
      <c r="AS47" s="78"/>
      <c r="AT47" s="78"/>
      <c r="AU47" s="78"/>
      <c r="AV47" s="79"/>
      <c r="AW47" s="4">
        <v>2</v>
      </c>
      <c r="AX47" s="60">
        <f t="shared" si="21"/>
        <v>1</v>
      </c>
      <c r="AY47" s="78"/>
      <c r="AZ47" s="78"/>
      <c r="BA47" s="78"/>
      <c r="BB47" s="79"/>
      <c r="BC47" s="4">
        <v>2</v>
      </c>
      <c r="BD47" s="6">
        <v>1</v>
      </c>
      <c r="BE47" s="78"/>
      <c r="BF47" s="78"/>
      <c r="BG47" s="78"/>
      <c r="BH47" s="79"/>
      <c r="BI47" s="4">
        <v>2</v>
      </c>
      <c r="BJ47" s="6">
        <f t="shared" ref="BJ47:BJ52" si="35">BI47/F47</f>
        <v>1</v>
      </c>
      <c r="BK47" s="78"/>
      <c r="BL47" s="78"/>
      <c r="BM47" s="78"/>
      <c r="BN47" s="79"/>
      <c r="BO47" s="4">
        <v>2</v>
      </c>
      <c r="BP47" s="6">
        <v>1</v>
      </c>
      <c r="BQ47" s="78"/>
      <c r="BR47" s="78"/>
      <c r="BS47" s="78"/>
      <c r="BT47" s="79"/>
      <c r="BU47" s="4">
        <v>2</v>
      </c>
      <c r="BV47" s="6">
        <f t="shared" si="34"/>
        <v>1</v>
      </c>
      <c r="BW47" s="78"/>
      <c r="BX47" s="87"/>
      <c r="BY47" s="78"/>
      <c r="BZ47" s="79"/>
    </row>
    <row r="48" spans="1:78" s="2" customFormat="1" ht="92.4" customHeight="1" x14ac:dyDescent="0.25">
      <c r="A48" s="61" t="s">
        <v>148</v>
      </c>
      <c r="B48" s="62" t="s">
        <v>117</v>
      </c>
      <c r="C48" s="3" t="s">
        <v>120</v>
      </c>
      <c r="D48" s="66"/>
      <c r="E48" s="66" t="s">
        <v>149</v>
      </c>
      <c r="F48" s="4">
        <v>20</v>
      </c>
      <c r="G48" s="4">
        <v>0</v>
      </c>
      <c r="H48" s="6">
        <f t="shared" si="31"/>
        <v>0</v>
      </c>
      <c r="I48" s="78"/>
      <c r="J48" s="78"/>
      <c r="K48" s="78"/>
      <c r="L48" s="79"/>
      <c r="M48" s="4">
        <v>0</v>
      </c>
      <c r="N48" s="6">
        <f t="shared" si="32"/>
        <v>0</v>
      </c>
      <c r="O48" s="78"/>
      <c r="P48" s="78"/>
      <c r="Q48" s="78"/>
      <c r="R48" s="79"/>
      <c r="S48" s="4">
        <v>0</v>
      </c>
      <c r="T48" s="13">
        <f t="shared" si="33"/>
        <v>0</v>
      </c>
      <c r="U48" s="78"/>
      <c r="V48" s="78"/>
      <c r="W48" s="78"/>
      <c r="X48" s="79"/>
      <c r="Y48" s="4">
        <v>0</v>
      </c>
      <c r="Z48" s="17">
        <f t="shared" si="29"/>
        <v>0</v>
      </c>
      <c r="AA48" s="78"/>
      <c r="AB48" s="78"/>
      <c r="AC48" s="78"/>
      <c r="AD48" s="79"/>
      <c r="AE48" s="4">
        <v>0</v>
      </c>
      <c r="AF48" s="6">
        <f t="shared" si="30"/>
        <v>0</v>
      </c>
      <c r="AG48" s="78"/>
      <c r="AH48" s="78"/>
      <c r="AI48" s="78"/>
      <c r="AJ48" s="79"/>
      <c r="AK48" s="4">
        <v>0</v>
      </c>
      <c r="AL48" s="17">
        <f t="shared" si="20"/>
        <v>0</v>
      </c>
      <c r="AM48" s="78"/>
      <c r="AN48" s="78"/>
      <c r="AO48" s="78"/>
      <c r="AP48" s="79"/>
      <c r="AQ48" s="4">
        <v>0</v>
      </c>
      <c r="AR48" s="60">
        <f t="shared" si="6"/>
        <v>0</v>
      </c>
      <c r="AS48" s="78"/>
      <c r="AT48" s="78"/>
      <c r="AU48" s="78"/>
      <c r="AV48" s="79"/>
      <c r="AW48" s="4">
        <v>0</v>
      </c>
      <c r="AX48" s="60">
        <f t="shared" si="21"/>
        <v>0</v>
      </c>
      <c r="AY48" s="78"/>
      <c r="AZ48" s="78"/>
      <c r="BA48" s="78"/>
      <c r="BB48" s="79"/>
      <c r="BC48" s="4">
        <v>0</v>
      </c>
      <c r="BD48" s="6">
        <v>0</v>
      </c>
      <c r="BE48" s="78"/>
      <c r="BF48" s="78"/>
      <c r="BG48" s="78"/>
      <c r="BH48" s="79"/>
      <c r="BI48" s="4">
        <v>0</v>
      </c>
      <c r="BJ48" s="6">
        <f t="shared" si="35"/>
        <v>0</v>
      </c>
      <c r="BK48" s="78"/>
      <c r="BL48" s="78"/>
      <c r="BM48" s="78"/>
      <c r="BN48" s="79"/>
      <c r="BO48" s="4">
        <v>8</v>
      </c>
      <c r="BP48" s="6">
        <f>BO48/F48</f>
        <v>0.4</v>
      </c>
      <c r="BQ48" s="78"/>
      <c r="BR48" s="78"/>
      <c r="BS48" s="78"/>
      <c r="BT48" s="79"/>
      <c r="BU48" s="4">
        <v>20</v>
      </c>
      <c r="BV48" s="6">
        <f t="shared" si="34"/>
        <v>1</v>
      </c>
      <c r="BW48" s="78"/>
      <c r="BX48" s="87"/>
      <c r="BY48" s="78"/>
      <c r="BZ48" s="79"/>
    </row>
    <row r="49" spans="1:78" s="2" customFormat="1" ht="92.4" customHeight="1" x14ac:dyDescent="0.25">
      <c r="A49" s="61" t="s">
        <v>133</v>
      </c>
      <c r="B49" s="62" t="s">
        <v>117</v>
      </c>
      <c r="C49" s="3" t="s">
        <v>120</v>
      </c>
      <c r="D49" s="66"/>
      <c r="E49" s="66" t="s">
        <v>150</v>
      </c>
      <c r="F49" s="6">
        <v>0.9</v>
      </c>
      <c r="G49" s="6">
        <v>0</v>
      </c>
      <c r="H49" s="6">
        <f t="shared" si="31"/>
        <v>0</v>
      </c>
      <c r="I49" s="78"/>
      <c r="J49" s="78"/>
      <c r="K49" s="78"/>
      <c r="L49" s="79"/>
      <c r="M49" s="6">
        <v>0</v>
      </c>
      <c r="N49" s="6">
        <f t="shared" si="32"/>
        <v>0</v>
      </c>
      <c r="O49" s="78"/>
      <c r="P49" s="78"/>
      <c r="Q49" s="78"/>
      <c r="R49" s="79"/>
      <c r="S49" s="6">
        <v>0</v>
      </c>
      <c r="T49" s="13">
        <f t="shared" si="33"/>
        <v>0</v>
      </c>
      <c r="U49" s="78"/>
      <c r="V49" s="78"/>
      <c r="W49" s="78"/>
      <c r="X49" s="79"/>
      <c r="Y49" s="6">
        <v>0</v>
      </c>
      <c r="Z49" s="17">
        <f t="shared" si="29"/>
        <v>0</v>
      </c>
      <c r="AA49" s="78"/>
      <c r="AB49" s="78"/>
      <c r="AC49" s="78"/>
      <c r="AD49" s="79"/>
      <c r="AE49" s="6">
        <v>0.1</v>
      </c>
      <c r="AF49" s="13">
        <f t="shared" si="30"/>
        <v>0.11111111111111112</v>
      </c>
      <c r="AG49" s="78"/>
      <c r="AH49" s="78"/>
      <c r="AI49" s="78"/>
      <c r="AJ49" s="79"/>
      <c r="AK49" s="6">
        <v>0.2</v>
      </c>
      <c r="AL49" s="17">
        <f t="shared" si="20"/>
        <v>0.22222222222222224</v>
      </c>
      <c r="AM49" s="78"/>
      <c r="AN49" s="78"/>
      <c r="AO49" s="78"/>
      <c r="AP49" s="79"/>
      <c r="AQ49" s="6">
        <v>5.66</v>
      </c>
      <c r="AR49" s="60">
        <f t="shared" si="6"/>
        <v>6.2888888888888888</v>
      </c>
      <c r="AS49" s="78"/>
      <c r="AT49" s="78"/>
      <c r="AU49" s="78"/>
      <c r="AV49" s="79"/>
      <c r="AW49" s="6">
        <v>0.4</v>
      </c>
      <c r="AX49" s="60">
        <f t="shared" si="21"/>
        <v>0.44444444444444448</v>
      </c>
      <c r="AY49" s="78"/>
      <c r="AZ49" s="78"/>
      <c r="BA49" s="78"/>
      <c r="BB49" s="79"/>
      <c r="BC49" s="6">
        <v>0.5</v>
      </c>
      <c r="BD49" s="13">
        <f>BC49/F49</f>
        <v>0.55555555555555558</v>
      </c>
      <c r="BE49" s="78"/>
      <c r="BF49" s="78"/>
      <c r="BG49" s="78"/>
      <c r="BH49" s="79"/>
      <c r="BI49" s="6">
        <v>0.6</v>
      </c>
      <c r="BJ49" s="6">
        <f t="shared" si="35"/>
        <v>0.66666666666666663</v>
      </c>
      <c r="BK49" s="78"/>
      <c r="BL49" s="78"/>
      <c r="BM49" s="78"/>
      <c r="BN49" s="79"/>
      <c r="BO49" s="6">
        <v>0.7</v>
      </c>
      <c r="BP49" s="13">
        <f>BO49/F49</f>
        <v>0.77777777777777768</v>
      </c>
      <c r="BQ49" s="78"/>
      <c r="BR49" s="78"/>
      <c r="BS49" s="78"/>
      <c r="BT49" s="79"/>
      <c r="BU49" s="6">
        <v>0.9</v>
      </c>
      <c r="BV49" s="6">
        <f t="shared" si="34"/>
        <v>1</v>
      </c>
      <c r="BW49" s="78"/>
      <c r="BX49" s="87"/>
      <c r="BY49" s="78"/>
      <c r="BZ49" s="79"/>
    </row>
    <row r="50" spans="1:78" s="2" customFormat="1" ht="92.4" customHeight="1" x14ac:dyDescent="0.25">
      <c r="A50" s="61" t="s">
        <v>119</v>
      </c>
      <c r="B50" s="62" t="s">
        <v>117</v>
      </c>
      <c r="C50" s="3" t="s">
        <v>120</v>
      </c>
      <c r="D50" s="66"/>
      <c r="E50" s="66" t="s">
        <v>151</v>
      </c>
      <c r="F50" s="4">
        <v>5</v>
      </c>
      <c r="G50" s="4">
        <v>0</v>
      </c>
      <c r="H50" s="6">
        <f t="shared" si="31"/>
        <v>0</v>
      </c>
      <c r="I50" s="78"/>
      <c r="J50" s="78"/>
      <c r="K50" s="78"/>
      <c r="L50" s="79"/>
      <c r="M50" s="4">
        <v>0</v>
      </c>
      <c r="N50" s="6">
        <f t="shared" si="32"/>
        <v>0</v>
      </c>
      <c r="O50" s="78"/>
      <c r="P50" s="78"/>
      <c r="Q50" s="78"/>
      <c r="R50" s="79"/>
      <c r="S50" s="4">
        <v>0</v>
      </c>
      <c r="T50" s="13">
        <f t="shared" si="33"/>
        <v>0</v>
      </c>
      <c r="U50" s="78"/>
      <c r="V50" s="78"/>
      <c r="W50" s="78"/>
      <c r="X50" s="79"/>
      <c r="Y50" s="4">
        <v>0</v>
      </c>
      <c r="Z50" s="17">
        <f t="shared" si="29"/>
        <v>0</v>
      </c>
      <c r="AA50" s="78"/>
      <c r="AB50" s="78"/>
      <c r="AC50" s="78"/>
      <c r="AD50" s="79"/>
      <c r="AE50" s="4">
        <v>5</v>
      </c>
      <c r="AF50" s="6">
        <f t="shared" si="30"/>
        <v>1</v>
      </c>
      <c r="AG50" s="78"/>
      <c r="AH50" s="78"/>
      <c r="AI50" s="78"/>
      <c r="AJ50" s="79"/>
      <c r="AK50" s="4">
        <v>5</v>
      </c>
      <c r="AL50" s="17">
        <f t="shared" si="20"/>
        <v>1</v>
      </c>
      <c r="AM50" s="78"/>
      <c r="AN50" s="78"/>
      <c r="AO50" s="78"/>
      <c r="AP50" s="79"/>
      <c r="AQ50" s="4">
        <v>5</v>
      </c>
      <c r="AR50" s="60">
        <f t="shared" si="6"/>
        <v>1</v>
      </c>
      <c r="AS50" s="78"/>
      <c r="AT50" s="78"/>
      <c r="AU50" s="78"/>
      <c r="AV50" s="79"/>
      <c r="AW50" s="4">
        <v>5</v>
      </c>
      <c r="AX50" s="60">
        <f t="shared" si="21"/>
        <v>1</v>
      </c>
      <c r="AY50" s="78"/>
      <c r="AZ50" s="78"/>
      <c r="BA50" s="78"/>
      <c r="BB50" s="79"/>
      <c r="BC50" s="4">
        <v>5</v>
      </c>
      <c r="BD50" s="6">
        <v>0.05</v>
      </c>
      <c r="BE50" s="78"/>
      <c r="BF50" s="78"/>
      <c r="BG50" s="78"/>
      <c r="BH50" s="79"/>
      <c r="BI50" s="4">
        <v>5</v>
      </c>
      <c r="BJ50" s="6">
        <f t="shared" si="35"/>
        <v>1</v>
      </c>
      <c r="BK50" s="78"/>
      <c r="BL50" s="78"/>
      <c r="BM50" s="78"/>
      <c r="BN50" s="79"/>
      <c r="BO50" s="4">
        <v>5</v>
      </c>
      <c r="BP50" s="6">
        <v>1</v>
      </c>
      <c r="BQ50" s="78"/>
      <c r="BR50" s="78"/>
      <c r="BS50" s="78"/>
      <c r="BT50" s="79"/>
      <c r="BU50" s="4">
        <v>5</v>
      </c>
      <c r="BV50" s="6">
        <f t="shared" si="34"/>
        <v>1</v>
      </c>
      <c r="BW50" s="78"/>
      <c r="BX50" s="87"/>
      <c r="BY50" s="78"/>
      <c r="BZ50" s="79"/>
    </row>
    <row r="51" spans="1:78" s="2" customFormat="1" ht="92.4" customHeight="1" x14ac:dyDescent="0.25">
      <c r="A51" s="61" t="s">
        <v>119</v>
      </c>
      <c r="B51" s="62" t="s">
        <v>117</v>
      </c>
      <c r="C51" s="3" t="s">
        <v>120</v>
      </c>
      <c r="D51" s="66"/>
      <c r="E51" s="66" t="s">
        <v>152</v>
      </c>
      <c r="F51" s="4">
        <v>8000</v>
      </c>
      <c r="G51" s="4">
        <v>0</v>
      </c>
      <c r="H51" s="6">
        <f t="shared" si="31"/>
        <v>0</v>
      </c>
      <c r="I51" s="78"/>
      <c r="J51" s="78"/>
      <c r="K51" s="78"/>
      <c r="L51" s="79"/>
      <c r="M51" s="4">
        <v>0</v>
      </c>
      <c r="N51" s="6">
        <f t="shared" si="32"/>
        <v>0</v>
      </c>
      <c r="O51" s="78"/>
      <c r="P51" s="78"/>
      <c r="Q51" s="78"/>
      <c r="R51" s="79"/>
      <c r="S51" s="4">
        <v>1899</v>
      </c>
      <c r="T51" s="13">
        <f t="shared" si="33"/>
        <v>0.237375</v>
      </c>
      <c r="U51" s="78"/>
      <c r="V51" s="78"/>
      <c r="W51" s="78"/>
      <c r="X51" s="79"/>
      <c r="Y51" s="4">
        <v>2472</v>
      </c>
      <c r="Z51" s="17">
        <f t="shared" si="29"/>
        <v>0.309</v>
      </c>
      <c r="AA51" s="78"/>
      <c r="AB51" s="78"/>
      <c r="AC51" s="78"/>
      <c r="AD51" s="79"/>
      <c r="AE51" s="4">
        <v>2980</v>
      </c>
      <c r="AF51" s="13">
        <f t="shared" si="30"/>
        <v>0.3725</v>
      </c>
      <c r="AG51" s="78"/>
      <c r="AH51" s="78"/>
      <c r="AI51" s="78"/>
      <c r="AJ51" s="79"/>
      <c r="AK51" s="4">
        <v>3455</v>
      </c>
      <c r="AL51" s="17">
        <f t="shared" si="20"/>
        <v>0.43187500000000001</v>
      </c>
      <c r="AM51" s="78"/>
      <c r="AN51" s="78"/>
      <c r="AO51" s="78"/>
      <c r="AP51" s="79"/>
      <c r="AQ51" s="4">
        <v>4218</v>
      </c>
      <c r="AR51" s="60">
        <f t="shared" si="6"/>
        <v>0.52725</v>
      </c>
      <c r="AS51" s="78"/>
      <c r="AT51" s="78"/>
      <c r="AU51" s="78"/>
      <c r="AV51" s="79"/>
      <c r="AW51" s="4">
        <v>4929</v>
      </c>
      <c r="AX51" s="60">
        <f t="shared" si="21"/>
        <v>0.61612500000000003</v>
      </c>
      <c r="AY51" s="78"/>
      <c r="AZ51" s="78"/>
      <c r="BA51" s="78"/>
      <c r="BB51" s="79"/>
      <c r="BC51" s="4">
        <v>5658</v>
      </c>
      <c r="BD51" s="13">
        <f>BC51/F51</f>
        <v>0.70725000000000005</v>
      </c>
      <c r="BE51" s="78"/>
      <c r="BF51" s="78"/>
      <c r="BG51" s="78"/>
      <c r="BH51" s="79"/>
      <c r="BI51" s="4">
        <v>6474</v>
      </c>
      <c r="BJ51" s="6">
        <f t="shared" si="35"/>
        <v>0.80925000000000002</v>
      </c>
      <c r="BK51" s="78"/>
      <c r="BL51" s="78"/>
      <c r="BM51" s="78"/>
      <c r="BN51" s="79"/>
      <c r="BO51" s="4">
        <v>7108</v>
      </c>
      <c r="BP51" s="13">
        <f>BO51/F51</f>
        <v>0.88849999999999996</v>
      </c>
      <c r="BQ51" s="78"/>
      <c r="BR51" s="78"/>
      <c r="BS51" s="78"/>
      <c r="BT51" s="79"/>
      <c r="BU51" s="4">
        <v>7718</v>
      </c>
      <c r="BV51" s="6">
        <f t="shared" si="34"/>
        <v>0.96475</v>
      </c>
      <c r="BW51" s="78"/>
      <c r="BX51" s="87"/>
      <c r="BY51" s="78"/>
      <c r="BZ51" s="79"/>
    </row>
    <row r="52" spans="1:78" s="2" customFormat="1" ht="92.4" customHeight="1" x14ac:dyDescent="0.25">
      <c r="A52" s="61" t="s">
        <v>153</v>
      </c>
      <c r="B52" s="62" t="s">
        <v>117</v>
      </c>
      <c r="C52" s="3" t="s">
        <v>120</v>
      </c>
      <c r="D52" s="66"/>
      <c r="E52" s="66" t="s">
        <v>154</v>
      </c>
      <c r="F52" s="4">
        <v>1</v>
      </c>
      <c r="G52" s="4">
        <v>0</v>
      </c>
      <c r="H52" s="6">
        <f t="shared" si="31"/>
        <v>0</v>
      </c>
      <c r="I52" s="78"/>
      <c r="J52" s="78"/>
      <c r="K52" s="78"/>
      <c r="L52" s="79"/>
      <c r="M52" s="4">
        <v>0</v>
      </c>
      <c r="N52" s="6">
        <f t="shared" si="32"/>
        <v>0</v>
      </c>
      <c r="O52" s="78"/>
      <c r="P52" s="78"/>
      <c r="Q52" s="78"/>
      <c r="R52" s="79"/>
      <c r="S52" s="4">
        <v>0</v>
      </c>
      <c r="T52" s="13">
        <f t="shared" si="33"/>
        <v>0</v>
      </c>
      <c r="U52" s="78"/>
      <c r="V52" s="78"/>
      <c r="W52" s="78"/>
      <c r="X52" s="79"/>
      <c r="Y52" s="4">
        <v>0</v>
      </c>
      <c r="Z52" s="17">
        <f t="shared" si="29"/>
        <v>0</v>
      </c>
      <c r="AA52" s="78"/>
      <c r="AB52" s="78"/>
      <c r="AC52" s="78"/>
      <c r="AD52" s="79"/>
      <c r="AE52" s="4">
        <v>0</v>
      </c>
      <c r="AF52" s="6">
        <f t="shared" si="30"/>
        <v>0</v>
      </c>
      <c r="AG52" s="78"/>
      <c r="AH52" s="78"/>
      <c r="AI52" s="78"/>
      <c r="AJ52" s="79"/>
      <c r="AK52" s="4">
        <v>1</v>
      </c>
      <c r="AL52" s="17">
        <f t="shared" si="20"/>
        <v>1</v>
      </c>
      <c r="AM52" s="78"/>
      <c r="AN52" s="78"/>
      <c r="AO52" s="78"/>
      <c r="AP52" s="79"/>
      <c r="AQ52" s="4">
        <v>1</v>
      </c>
      <c r="AR52" s="60">
        <f t="shared" si="6"/>
        <v>1</v>
      </c>
      <c r="AS52" s="78"/>
      <c r="AT52" s="78"/>
      <c r="AU52" s="78"/>
      <c r="AV52" s="79"/>
      <c r="AW52" s="4">
        <v>1</v>
      </c>
      <c r="AX52" s="60">
        <f t="shared" si="21"/>
        <v>1</v>
      </c>
      <c r="AY52" s="78"/>
      <c r="AZ52" s="78"/>
      <c r="BA52" s="78"/>
      <c r="BB52" s="79"/>
      <c r="BC52" s="4">
        <v>1</v>
      </c>
      <c r="BD52" s="6">
        <v>1</v>
      </c>
      <c r="BE52" s="78"/>
      <c r="BF52" s="78"/>
      <c r="BG52" s="78"/>
      <c r="BH52" s="79"/>
      <c r="BI52" s="4">
        <v>1</v>
      </c>
      <c r="BJ52" s="6">
        <f t="shared" si="35"/>
        <v>1</v>
      </c>
      <c r="BK52" s="78"/>
      <c r="BL52" s="78"/>
      <c r="BM52" s="78"/>
      <c r="BN52" s="79"/>
      <c r="BO52" s="4">
        <v>1</v>
      </c>
      <c r="BP52" s="6">
        <v>1</v>
      </c>
      <c r="BQ52" s="78"/>
      <c r="BR52" s="78"/>
      <c r="BS52" s="78"/>
      <c r="BT52" s="79"/>
      <c r="BU52" s="4">
        <v>1</v>
      </c>
      <c r="BV52" s="6">
        <f t="shared" si="34"/>
        <v>1</v>
      </c>
      <c r="BW52" s="78"/>
      <c r="BX52" s="87"/>
      <c r="BY52" s="78"/>
      <c r="BZ52" s="79"/>
    </row>
    <row r="53" spans="1:78" s="2" customFormat="1" ht="92.4" customHeight="1" x14ac:dyDescent="0.25">
      <c r="A53" s="61" t="s">
        <v>155</v>
      </c>
      <c r="B53" s="62" t="s">
        <v>29</v>
      </c>
      <c r="C53" s="3" t="s">
        <v>156</v>
      </c>
      <c r="D53" s="66" t="s">
        <v>157</v>
      </c>
      <c r="E53" s="66" t="s">
        <v>157</v>
      </c>
      <c r="F53" s="4">
        <v>2</v>
      </c>
      <c r="G53" s="4">
        <v>0</v>
      </c>
      <c r="H53" s="6">
        <f t="shared" si="31"/>
        <v>0</v>
      </c>
      <c r="I53" s="78">
        <v>0</v>
      </c>
      <c r="J53" s="78">
        <v>0</v>
      </c>
      <c r="K53" s="78">
        <v>0</v>
      </c>
      <c r="L53" s="80" t="s">
        <v>158</v>
      </c>
      <c r="M53" s="4">
        <v>0</v>
      </c>
      <c r="N53" s="6">
        <f t="shared" si="32"/>
        <v>0</v>
      </c>
      <c r="O53" s="78">
        <v>0</v>
      </c>
      <c r="P53" s="78">
        <v>1E-4</v>
      </c>
      <c r="Q53" s="78">
        <v>0</v>
      </c>
      <c r="R53" s="80" t="s">
        <v>159</v>
      </c>
      <c r="S53" s="4">
        <v>0</v>
      </c>
      <c r="T53" s="13">
        <f t="shared" si="33"/>
        <v>0</v>
      </c>
      <c r="U53" s="78">
        <v>0</v>
      </c>
      <c r="V53" s="78">
        <v>5.1999999999999998E-3</v>
      </c>
      <c r="W53" s="78">
        <v>0</v>
      </c>
      <c r="X53" s="80" t="s">
        <v>159</v>
      </c>
      <c r="Y53" s="4">
        <v>0</v>
      </c>
      <c r="Z53" s="17">
        <f t="shared" si="29"/>
        <v>0</v>
      </c>
      <c r="AA53" s="78">
        <v>0.22</v>
      </c>
      <c r="AB53" s="78">
        <v>1.61E-2</v>
      </c>
      <c r="AC53" s="78">
        <v>0</v>
      </c>
      <c r="AD53" s="79" t="s">
        <v>160</v>
      </c>
      <c r="AE53" s="4">
        <v>0</v>
      </c>
      <c r="AF53" s="6">
        <f t="shared" si="30"/>
        <v>0</v>
      </c>
      <c r="AG53" s="78">
        <v>0.22</v>
      </c>
      <c r="AH53" s="78">
        <v>2.3900000000000001E-2</v>
      </c>
      <c r="AI53" s="78">
        <v>0.1394</v>
      </c>
      <c r="AJ53" s="79" t="s">
        <v>161</v>
      </c>
      <c r="AK53" s="4">
        <v>0</v>
      </c>
      <c r="AL53" s="17">
        <f t="shared" si="20"/>
        <v>0</v>
      </c>
      <c r="AM53" s="78">
        <v>0.26</v>
      </c>
      <c r="AN53" s="78">
        <v>3.4599999999999999E-2</v>
      </c>
      <c r="AO53" s="78">
        <v>0.1394</v>
      </c>
      <c r="AP53" s="79" t="s">
        <v>162</v>
      </c>
      <c r="AQ53" s="4">
        <v>0</v>
      </c>
      <c r="AR53" s="60">
        <f t="shared" si="6"/>
        <v>0</v>
      </c>
      <c r="AS53" s="78">
        <v>0.26</v>
      </c>
      <c r="AT53" s="78">
        <v>4.2999999999999997E-2</v>
      </c>
      <c r="AU53" s="78">
        <v>0.1394</v>
      </c>
      <c r="AV53" s="80" t="s">
        <v>163</v>
      </c>
      <c r="AW53" s="4"/>
      <c r="AX53" s="60">
        <f t="shared" si="21"/>
        <v>0</v>
      </c>
      <c r="AY53" s="78">
        <v>0.43</v>
      </c>
      <c r="AZ53" s="78">
        <v>7.8600000000000003E-2</v>
      </c>
      <c r="BA53" s="78">
        <v>0.1394</v>
      </c>
      <c r="BB53" s="80" t="s">
        <v>164</v>
      </c>
      <c r="BC53" s="4">
        <v>0</v>
      </c>
      <c r="BD53" s="6">
        <v>0</v>
      </c>
      <c r="BE53" s="97">
        <v>0.21</v>
      </c>
      <c r="BF53" s="78">
        <v>9.5699999999999993E-2</v>
      </c>
      <c r="BG53" s="78">
        <v>0.1394</v>
      </c>
      <c r="BH53" s="80" t="s">
        <v>165</v>
      </c>
      <c r="BI53" s="4">
        <v>0</v>
      </c>
      <c r="BJ53" s="6"/>
      <c r="BK53" s="78">
        <v>0.5</v>
      </c>
      <c r="BL53" s="78">
        <v>0.1239</v>
      </c>
      <c r="BM53" s="78">
        <v>0.1394</v>
      </c>
      <c r="BN53" s="80" t="s">
        <v>166</v>
      </c>
      <c r="BO53" s="4">
        <v>0</v>
      </c>
      <c r="BP53" s="6"/>
      <c r="BQ53" s="78">
        <v>0.5</v>
      </c>
      <c r="BR53" s="97" t="s">
        <v>167</v>
      </c>
      <c r="BS53" s="78" t="s">
        <v>168</v>
      </c>
      <c r="BT53" s="80" t="s">
        <v>169</v>
      </c>
      <c r="BU53" s="4">
        <v>0</v>
      </c>
      <c r="BV53" s="6">
        <v>0</v>
      </c>
      <c r="BW53" s="78">
        <v>0.37</v>
      </c>
      <c r="BX53" s="87">
        <v>0.49857348729053058</v>
      </c>
      <c r="BY53" s="78">
        <v>0.1394</v>
      </c>
      <c r="BZ53" s="80" t="s">
        <v>202</v>
      </c>
    </row>
    <row r="54" spans="1:78" s="2" customFormat="1" ht="92.4" customHeight="1" x14ac:dyDescent="0.25">
      <c r="A54" s="61" t="s">
        <v>155</v>
      </c>
      <c r="B54" s="62" t="s">
        <v>29</v>
      </c>
      <c r="C54" s="3" t="s">
        <v>156</v>
      </c>
      <c r="D54" s="66" t="s">
        <v>170</v>
      </c>
      <c r="E54" s="66" t="s">
        <v>170</v>
      </c>
      <c r="F54" s="4">
        <v>2</v>
      </c>
      <c r="G54" s="4">
        <v>0</v>
      </c>
      <c r="H54" s="6">
        <f t="shared" si="31"/>
        <v>0</v>
      </c>
      <c r="I54" s="78"/>
      <c r="J54" s="78"/>
      <c r="K54" s="78"/>
      <c r="L54" s="80"/>
      <c r="M54" s="4">
        <v>0</v>
      </c>
      <c r="N54" s="6">
        <f t="shared" si="32"/>
        <v>0</v>
      </c>
      <c r="O54" s="78"/>
      <c r="P54" s="78"/>
      <c r="Q54" s="78"/>
      <c r="R54" s="80"/>
      <c r="S54" s="4">
        <v>0</v>
      </c>
      <c r="T54" s="13">
        <f t="shared" si="33"/>
        <v>0</v>
      </c>
      <c r="U54" s="78"/>
      <c r="V54" s="78"/>
      <c r="W54" s="78"/>
      <c r="X54" s="80"/>
      <c r="Y54" s="4">
        <v>0</v>
      </c>
      <c r="Z54" s="17">
        <f t="shared" si="29"/>
        <v>0</v>
      </c>
      <c r="AA54" s="78"/>
      <c r="AB54" s="78"/>
      <c r="AC54" s="78"/>
      <c r="AD54" s="80"/>
      <c r="AE54" s="4">
        <v>0</v>
      </c>
      <c r="AF54" s="6">
        <f t="shared" si="30"/>
        <v>0</v>
      </c>
      <c r="AG54" s="78"/>
      <c r="AH54" s="78"/>
      <c r="AI54" s="78"/>
      <c r="AJ54" s="80"/>
      <c r="AK54" s="4">
        <v>0</v>
      </c>
      <c r="AL54" s="17">
        <f t="shared" si="20"/>
        <v>0</v>
      </c>
      <c r="AM54" s="78"/>
      <c r="AN54" s="78"/>
      <c r="AO54" s="78"/>
      <c r="AP54" s="80"/>
      <c r="AQ54" s="4">
        <v>0</v>
      </c>
      <c r="AR54" s="60">
        <f t="shared" si="6"/>
        <v>0</v>
      </c>
      <c r="AS54" s="78"/>
      <c r="AT54" s="78"/>
      <c r="AU54" s="78"/>
      <c r="AV54" s="80"/>
      <c r="AW54" s="4"/>
      <c r="AX54" s="60">
        <f t="shared" si="21"/>
        <v>0</v>
      </c>
      <c r="AY54" s="78"/>
      <c r="AZ54" s="78"/>
      <c r="BA54" s="78"/>
      <c r="BB54" s="80"/>
      <c r="BC54" s="4">
        <v>0</v>
      </c>
      <c r="BD54" s="6">
        <v>0</v>
      </c>
      <c r="BE54" s="97"/>
      <c r="BF54" s="78"/>
      <c r="BG54" s="78"/>
      <c r="BH54" s="80"/>
      <c r="BI54" s="4">
        <v>0</v>
      </c>
      <c r="BJ54" s="6"/>
      <c r="BK54" s="78"/>
      <c r="BL54" s="78"/>
      <c r="BM54" s="78"/>
      <c r="BN54" s="80"/>
      <c r="BO54" s="4">
        <v>0</v>
      </c>
      <c r="BP54" s="6"/>
      <c r="BQ54" s="78"/>
      <c r="BR54" s="97"/>
      <c r="BS54" s="78"/>
      <c r="BT54" s="80"/>
      <c r="BU54" s="4">
        <v>0</v>
      </c>
      <c r="BV54" s="6">
        <v>0</v>
      </c>
      <c r="BW54" s="78"/>
      <c r="BX54" s="87"/>
      <c r="BY54" s="78"/>
      <c r="BZ54" s="80"/>
    </row>
    <row r="55" spans="1:78" s="2" customFormat="1" ht="92.4" customHeight="1" x14ac:dyDescent="0.25">
      <c r="A55" s="61" t="s">
        <v>155</v>
      </c>
      <c r="B55" s="62" t="s">
        <v>29</v>
      </c>
      <c r="C55" s="3" t="s">
        <v>156</v>
      </c>
      <c r="D55" s="66" t="s">
        <v>171</v>
      </c>
      <c r="E55" s="66" t="s">
        <v>171</v>
      </c>
      <c r="F55" s="4">
        <v>22</v>
      </c>
      <c r="G55" s="4">
        <v>0</v>
      </c>
      <c r="H55" s="6">
        <f t="shared" si="31"/>
        <v>0</v>
      </c>
      <c r="I55" s="78"/>
      <c r="J55" s="78"/>
      <c r="K55" s="78"/>
      <c r="L55" s="80"/>
      <c r="M55" s="19">
        <v>2.4E-2</v>
      </c>
      <c r="N55" s="13">
        <f t="shared" si="32"/>
        <v>1.090909090909091E-3</v>
      </c>
      <c r="O55" s="78"/>
      <c r="P55" s="78"/>
      <c r="Q55" s="78"/>
      <c r="R55" s="80"/>
      <c r="S55" s="19">
        <v>8.0000000000000002E-3</v>
      </c>
      <c r="T55" s="13">
        <f t="shared" si="33"/>
        <v>3.6363636363636367E-4</v>
      </c>
      <c r="U55" s="78"/>
      <c r="V55" s="78"/>
      <c r="W55" s="78"/>
      <c r="X55" s="80"/>
      <c r="Y55" s="4">
        <v>9</v>
      </c>
      <c r="Z55" s="64">
        <f t="shared" si="29"/>
        <v>0.40909090909090912</v>
      </c>
      <c r="AA55" s="78"/>
      <c r="AB55" s="78"/>
      <c r="AC55" s="78"/>
      <c r="AD55" s="80"/>
      <c r="AE55" s="4">
        <v>9</v>
      </c>
      <c r="AF55" s="13">
        <f t="shared" si="30"/>
        <v>0.40909090909090912</v>
      </c>
      <c r="AG55" s="78"/>
      <c r="AH55" s="78"/>
      <c r="AI55" s="78"/>
      <c r="AJ55" s="80"/>
      <c r="AK55" s="4">
        <v>11</v>
      </c>
      <c r="AL55" s="17">
        <f t="shared" si="20"/>
        <v>0.5</v>
      </c>
      <c r="AM55" s="78"/>
      <c r="AN55" s="78"/>
      <c r="AO55" s="78"/>
      <c r="AP55" s="80"/>
      <c r="AQ55" s="4">
        <v>11</v>
      </c>
      <c r="AR55" s="60">
        <f t="shared" si="6"/>
        <v>0.5</v>
      </c>
      <c r="AS55" s="78"/>
      <c r="AT55" s="78"/>
      <c r="AU55" s="78"/>
      <c r="AV55" s="80"/>
      <c r="AW55" s="4"/>
      <c r="AX55" s="60">
        <f t="shared" si="21"/>
        <v>0</v>
      </c>
      <c r="AY55" s="78"/>
      <c r="AZ55" s="78"/>
      <c r="BA55" s="78"/>
      <c r="BB55" s="80"/>
      <c r="BC55" s="4">
        <v>20</v>
      </c>
      <c r="BD55" s="13">
        <f>BC55/F55</f>
        <v>0.90909090909090906</v>
      </c>
      <c r="BE55" s="97"/>
      <c r="BF55" s="78"/>
      <c r="BG55" s="78"/>
      <c r="BH55" s="80"/>
      <c r="BI55" s="4">
        <v>20</v>
      </c>
      <c r="BJ55" s="13"/>
      <c r="BK55" s="78"/>
      <c r="BL55" s="78"/>
      <c r="BM55" s="78"/>
      <c r="BN55" s="80"/>
      <c r="BO55" s="4">
        <v>21</v>
      </c>
      <c r="BP55" s="13"/>
      <c r="BQ55" s="78"/>
      <c r="BR55" s="97"/>
      <c r="BS55" s="78"/>
      <c r="BT55" s="80"/>
      <c r="BU55" s="4">
        <v>21</v>
      </c>
      <c r="BV55" s="13">
        <v>0.95450000000000002</v>
      </c>
      <c r="BW55" s="78"/>
      <c r="BX55" s="87"/>
      <c r="BY55" s="78"/>
      <c r="BZ55" s="80"/>
    </row>
    <row r="56" spans="1:78" s="2" customFormat="1" ht="92.4" customHeight="1" x14ac:dyDescent="0.25">
      <c r="A56" s="61" t="s">
        <v>155</v>
      </c>
      <c r="B56" s="62" t="s">
        <v>41</v>
      </c>
      <c r="C56" s="3" t="s">
        <v>156</v>
      </c>
      <c r="D56" s="66"/>
      <c r="E56" s="66" t="s">
        <v>172</v>
      </c>
      <c r="F56" s="4">
        <v>2</v>
      </c>
      <c r="G56" s="4">
        <v>0</v>
      </c>
      <c r="H56" s="6">
        <f t="shared" si="31"/>
        <v>0</v>
      </c>
      <c r="I56" s="78"/>
      <c r="J56" s="78"/>
      <c r="K56" s="78"/>
      <c r="L56" s="80"/>
      <c r="M56" s="4">
        <v>0</v>
      </c>
      <c r="N56" s="6">
        <f t="shared" si="32"/>
        <v>0</v>
      </c>
      <c r="O56" s="78"/>
      <c r="P56" s="78"/>
      <c r="Q56" s="78"/>
      <c r="R56" s="80"/>
      <c r="S56" s="4">
        <v>0</v>
      </c>
      <c r="T56" s="13">
        <f t="shared" si="33"/>
        <v>0</v>
      </c>
      <c r="U56" s="78"/>
      <c r="V56" s="78"/>
      <c r="W56" s="78"/>
      <c r="X56" s="80"/>
      <c r="Y56" s="4">
        <v>0</v>
      </c>
      <c r="Z56" s="17">
        <f t="shared" si="29"/>
        <v>0</v>
      </c>
      <c r="AA56" s="78"/>
      <c r="AB56" s="78"/>
      <c r="AC56" s="78"/>
      <c r="AD56" s="80"/>
      <c r="AE56" s="4">
        <v>0</v>
      </c>
      <c r="AF56" s="6">
        <f t="shared" si="30"/>
        <v>0</v>
      </c>
      <c r="AG56" s="78"/>
      <c r="AH56" s="78"/>
      <c r="AI56" s="78"/>
      <c r="AJ56" s="80"/>
      <c r="AK56" s="4">
        <v>0</v>
      </c>
      <c r="AL56" s="17">
        <f t="shared" si="20"/>
        <v>0</v>
      </c>
      <c r="AM56" s="78"/>
      <c r="AN56" s="78"/>
      <c r="AO56" s="78"/>
      <c r="AP56" s="80"/>
      <c r="AQ56" s="4">
        <v>0</v>
      </c>
      <c r="AR56" s="60">
        <f t="shared" si="6"/>
        <v>0</v>
      </c>
      <c r="AS56" s="78"/>
      <c r="AT56" s="78"/>
      <c r="AU56" s="78"/>
      <c r="AV56" s="80"/>
      <c r="AW56" s="4"/>
      <c r="AX56" s="60">
        <f t="shared" si="21"/>
        <v>0</v>
      </c>
      <c r="AY56" s="78"/>
      <c r="AZ56" s="78"/>
      <c r="BA56" s="78"/>
      <c r="BB56" s="80"/>
      <c r="BC56" s="4">
        <v>0</v>
      </c>
      <c r="BD56" s="6">
        <v>0</v>
      </c>
      <c r="BE56" s="97"/>
      <c r="BF56" s="78"/>
      <c r="BG56" s="78"/>
      <c r="BH56" s="80"/>
      <c r="BI56" s="72">
        <v>0</v>
      </c>
      <c r="BJ56" s="72">
        <v>0</v>
      </c>
      <c r="BK56" s="78"/>
      <c r="BL56" s="78"/>
      <c r="BM56" s="78"/>
      <c r="BN56" s="80"/>
      <c r="BO56" s="72">
        <v>0</v>
      </c>
      <c r="BP56" s="72">
        <v>0</v>
      </c>
      <c r="BQ56" s="78"/>
      <c r="BR56" s="97"/>
      <c r="BS56" s="78"/>
      <c r="BT56" s="80"/>
      <c r="BU56" s="72">
        <v>0</v>
      </c>
      <c r="BV56" s="72">
        <v>0</v>
      </c>
      <c r="BW56" s="78"/>
      <c r="BX56" s="87"/>
      <c r="BY56" s="78"/>
      <c r="BZ56" s="80"/>
    </row>
    <row r="57" spans="1:78" s="2" customFormat="1" ht="92.4" customHeight="1" x14ac:dyDescent="0.25">
      <c r="A57" s="61" t="s">
        <v>155</v>
      </c>
      <c r="B57" s="62" t="s">
        <v>41</v>
      </c>
      <c r="C57" s="3" t="s">
        <v>156</v>
      </c>
      <c r="D57" s="66"/>
      <c r="E57" s="66" t="s">
        <v>173</v>
      </c>
      <c r="F57" s="4">
        <v>22</v>
      </c>
      <c r="G57" s="4">
        <v>0</v>
      </c>
      <c r="H57" s="6">
        <f t="shared" si="31"/>
        <v>0</v>
      </c>
      <c r="I57" s="78"/>
      <c r="J57" s="78"/>
      <c r="K57" s="78"/>
      <c r="L57" s="80"/>
      <c r="M57" s="19">
        <v>2.4E-2</v>
      </c>
      <c r="N57" s="13">
        <f t="shared" si="32"/>
        <v>1.090909090909091E-3</v>
      </c>
      <c r="O57" s="78"/>
      <c r="P57" s="78"/>
      <c r="Q57" s="78"/>
      <c r="R57" s="80"/>
      <c r="S57" s="19">
        <v>2.4E-2</v>
      </c>
      <c r="T57" s="13">
        <f t="shared" si="33"/>
        <v>1.090909090909091E-3</v>
      </c>
      <c r="U57" s="78"/>
      <c r="V57" s="78"/>
      <c r="W57" s="78"/>
      <c r="X57" s="80"/>
      <c r="Y57" s="19">
        <v>2.4E-2</v>
      </c>
      <c r="Z57" s="64">
        <f t="shared" si="29"/>
        <v>1.090909090909091E-3</v>
      </c>
      <c r="AA57" s="78"/>
      <c r="AB57" s="78"/>
      <c r="AC57" s="78"/>
      <c r="AD57" s="80"/>
      <c r="AE57" s="4">
        <v>9</v>
      </c>
      <c r="AF57" s="13">
        <f t="shared" si="30"/>
        <v>0.40909090909090912</v>
      </c>
      <c r="AG57" s="78"/>
      <c r="AH57" s="78"/>
      <c r="AI57" s="78"/>
      <c r="AJ57" s="80"/>
      <c r="AK57" s="4">
        <v>9</v>
      </c>
      <c r="AL57" s="17">
        <f t="shared" si="20"/>
        <v>0.40909090909090912</v>
      </c>
      <c r="AM57" s="78"/>
      <c r="AN57" s="78"/>
      <c r="AO57" s="78"/>
      <c r="AP57" s="80"/>
      <c r="AQ57" s="4">
        <v>9</v>
      </c>
      <c r="AR57" s="60">
        <f t="shared" si="6"/>
        <v>0.40909090909090912</v>
      </c>
      <c r="AS57" s="78"/>
      <c r="AT57" s="78"/>
      <c r="AU57" s="78"/>
      <c r="AV57" s="80"/>
      <c r="AW57" s="4"/>
      <c r="AX57" s="60">
        <f t="shared" si="21"/>
        <v>0</v>
      </c>
      <c r="AY57" s="78"/>
      <c r="AZ57" s="78"/>
      <c r="BA57" s="78"/>
      <c r="BB57" s="80"/>
      <c r="BC57" s="4">
        <v>9</v>
      </c>
      <c r="BD57" s="13">
        <f>BC57/F57</f>
        <v>0.40909090909090912</v>
      </c>
      <c r="BE57" s="97"/>
      <c r="BF57" s="78"/>
      <c r="BG57" s="78"/>
      <c r="BH57" s="80"/>
      <c r="BI57" s="72">
        <v>9</v>
      </c>
      <c r="BJ57" s="73">
        <v>0.40910000000000002</v>
      </c>
      <c r="BK57" s="78"/>
      <c r="BL57" s="78"/>
      <c r="BM57" s="78"/>
      <c r="BN57" s="80"/>
      <c r="BO57" s="72">
        <v>9</v>
      </c>
      <c r="BP57" s="73">
        <v>0.40910000000000002</v>
      </c>
      <c r="BQ57" s="78"/>
      <c r="BR57" s="97"/>
      <c r="BS57" s="78"/>
      <c r="BT57" s="80"/>
      <c r="BU57" s="72">
        <v>9</v>
      </c>
      <c r="BV57" s="73">
        <v>0.40910000000000002</v>
      </c>
      <c r="BW57" s="78"/>
      <c r="BX57" s="87"/>
      <c r="BY57" s="78"/>
      <c r="BZ57" s="80"/>
    </row>
    <row r="58" spans="1:78" s="2" customFormat="1" ht="92.4" customHeight="1" x14ac:dyDescent="0.25">
      <c r="A58" s="61" t="s">
        <v>155</v>
      </c>
      <c r="B58" s="62" t="s">
        <v>41</v>
      </c>
      <c r="C58" s="3" t="s">
        <v>156</v>
      </c>
      <c r="D58" s="66"/>
      <c r="E58" s="66" t="s">
        <v>174</v>
      </c>
      <c r="F58" s="4">
        <v>2</v>
      </c>
      <c r="G58" s="4">
        <v>0</v>
      </c>
      <c r="H58" s="6">
        <f t="shared" si="31"/>
        <v>0</v>
      </c>
      <c r="I58" s="78"/>
      <c r="J58" s="78"/>
      <c r="K58" s="78"/>
      <c r="L58" s="80"/>
      <c r="M58" s="4">
        <v>0</v>
      </c>
      <c r="N58" s="6">
        <f t="shared" si="32"/>
        <v>0</v>
      </c>
      <c r="O58" s="78"/>
      <c r="P58" s="78"/>
      <c r="Q58" s="78"/>
      <c r="R58" s="80"/>
      <c r="S58" s="4">
        <v>0</v>
      </c>
      <c r="T58" s="13">
        <f t="shared" si="33"/>
        <v>0</v>
      </c>
      <c r="U58" s="78"/>
      <c r="V58" s="78"/>
      <c r="W58" s="78"/>
      <c r="X58" s="80"/>
      <c r="Y58" s="4">
        <v>0</v>
      </c>
      <c r="Z58" s="17">
        <f t="shared" si="29"/>
        <v>0</v>
      </c>
      <c r="AA58" s="78"/>
      <c r="AB58" s="78"/>
      <c r="AC58" s="78"/>
      <c r="AD58" s="80"/>
      <c r="AE58" s="4">
        <v>0</v>
      </c>
      <c r="AF58" s="6">
        <f t="shared" si="30"/>
        <v>0</v>
      </c>
      <c r="AG58" s="78"/>
      <c r="AH58" s="78"/>
      <c r="AI58" s="78"/>
      <c r="AJ58" s="80"/>
      <c r="AK58" s="4">
        <v>0</v>
      </c>
      <c r="AL58" s="17">
        <f t="shared" si="20"/>
        <v>0</v>
      </c>
      <c r="AM58" s="78"/>
      <c r="AN58" s="78"/>
      <c r="AO58" s="78"/>
      <c r="AP58" s="80"/>
      <c r="AQ58" s="4">
        <v>0</v>
      </c>
      <c r="AR58" s="60">
        <f t="shared" si="6"/>
        <v>0</v>
      </c>
      <c r="AS58" s="78"/>
      <c r="AT58" s="78"/>
      <c r="AU58" s="78"/>
      <c r="AV58" s="80"/>
      <c r="AW58" s="4"/>
      <c r="AX58" s="60">
        <f t="shared" si="21"/>
        <v>0</v>
      </c>
      <c r="AY58" s="78"/>
      <c r="AZ58" s="78"/>
      <c r="BA58" s="78"/>
      <c r="BB58" s="80"/>
      <c r="BC58" s="4">
        <v>0</v>
      </c>
      <c r="BD58" s="6">
        <v>0</v>
      </c>
      <c r="BE58" s="97"/>
      <c r="BF58" s="78"/>
      <c r="BG58" s="78"/>
      <c r="BH58" s="80"/>
      <c r="BI58" s="72">
        <v>0</v>
      </c>
      <c r="BJ58" s="72"/>
      <c r="BK58" s="78"/>
      <c r="BL58" s="78"/>
      <c r="BM58" s="78"/>
      <c r="BN58" s="80"/>
      <c r="BO58" s="72">
        <v>0</v>
      </c>
      <c r="BP58" s="72"/>
      <c r="BQ58" s="78"/>
      <c r="BR58" s="97"/>
      <c r="BS58" s="78"/>
      <c r="BT58" s="80"/>
      <c r="BU58" s="72">
        <v>0</v>
      </c>
      <c r="BV58" s="72">
        <v>0</v>
      </c>
      <c r="BW58" s="78"/>
      <c r="BX58" s="87"/>
      <c r="BY58" s="78"/>
      <c r="BZ58" s="80"/>
    </row>
    <row r="59" spans="1:78" s="2" customFormat="1" ht="92.4" customHeight="1" x14ac:dyDescent="0.25">
      <c r="A59" s="61" t="s">
        <v>175</v>
      </c>
      <c r="B59" s="62" t="s">
        <v>29</v>
      </c>
      <c r="C59" s="3" t="s">
        <v>176</v>
      </c>
      <c r="D59" s="66" t="s">
        <v>177</v>
      </c>
      <c r="E59" s="66" t="s">
        <v>178</v>
      </c>
      <c r="F59" s="4">
        <v>1</v>
      </c>
      <c r="G59" s="10">
        <v>0</v>
      </c>
      <c r="H59" s="6">
        <f t="shared" si="31"/>
        <v>0</v>
      </c>
      <c r="I59" s="78">
        <v>0</v>
      </c>
      <c r="J59" s="78">
        <v>0</v>
      </c>
      <c r="K59" s="78">
        <v>0</v>
      </c>
      <c r="L59" s="80" t="s">
        <v>179</v>
      </c>
      <c r="M59" s="10">
        <v>0</v>
      </c>
      <c r="N59" s="6">
        <f t="shared" si="32"/>
        <v>0</v>
      </c>
      <c r="O59" s="78">
        <v>0</v>
      </c>
      <c r="P59" s="78">
        <v>0</v>
      </c>
      <c r="Q59" s="78">
        <v>0</v>
      </c>
      <c r="R59" s="80" t="s">
        <v>159</v>
      </c>
      <c r="S59" s="10">
        <v>0.08</v>
      </c>
      <c r="T59" s="13">
        <f t="shared" si="33"/>
        <v>0.08</v>
      </c>
      <c r="U59" s="78">
        <v>0.05</v>
      </c>
      <c r="V59" s="78">
        <v>6.9999999999999999E-4</v>
      </c>
      <c r="W59" s="78">
        <v>0.01</v>
      </c>
      <c r="X59" s="80" t="s">
        <v>180</v>
      </c>
      <c r="Y59" s="10">
        <v>0.09</v>
      </c>
      <c r="Z59" s="17">
        <f t="shared" si="29"/>
        <v>0.09</v>
      </c>
      <c r="AA59" s="78">
        <v>0.05</v>
      </c>
      <c r="AB59" s="78">
        <v>6.1000000000000004E-3</v>
      </c>
      <c r="AC59" s="78">
        <v>0.01</v>
      </c>
      <c r="AD59" s="80" t="s">
        <v>181</v>
      </c>
      <c r="AE59" s="10">
        <v>0.09</v>
      </c>
      <c r="AF59" s="13">
        <f t="shared" si="30"/>
        <v>0.09</v>
      </c>
      <c r="AG59" s="78">
        <v>0.05</v>
      </c>
      <c r="AH59" s="78">
        <v>1.14E-2</v>
      </c>
      <c r="AI59" s="78">
        <v>0.01</v>
      </c>
      <c r="AJ59" s="80" t="s">
        <v>181</v>
      </c>
      <c r="AK59" s="10">
        <v>0.09</v>
      </c>
      <c r="AL59" s="17">
        <f t="shared" si="20"/>
        <v>0.09</v>
      </c>
      <c r="AM59" s="78">
        <v>0.05</v>
      </c>
      <c r="AN59" s="78">
        <v>1.6799999999999999E-2</v>
      </c>
      <c r="AO59" s="78">
        <v>0.01</v>
      </c>
      <c r="AP59" s="79" t="s">
        <v>182</v>
      </c>
      <c r="AQ59" s="10">
        <v>0.11</v>
      </c>
      <c r="AR59" s="60">
        <f t="shared" si="6"/>
        <v>0.11</v>
      </c>
      <c r="AS59" s="78">
        <v>7.0000000000000007E-2</v>
      </c>
      <c r="AT59" s="78">
        <v>2.7400000000000001E-2</v>
      </c>
      <c r="AU59" s="78">
        <v>0.01</v>
      </c>
      <c r="AV59" s="79" t="s">
        <v>203</v>
      </c>
      <c r="AW59" s="10"/>
      <c r="AX59" s="60">
        <f t="shared" si="21"/>
        <v>0</v>
      </c>
      <c r="AY59" s="78">
        <v>0.1</v>
      </c>
      <c r="AZ59" s="78">
        <v>7.2999999999999995E-2</v>
      </c>
      <c r="BA59" s="78">
        <v>0.01</v>
      </c>
      <c r="BB59" s="79" t="s">
        <v>204</v>
      </c>
      <c r="BC59" s="10">
        <v>0.55000000000000004</v>
      </c>
      <c r="BD59" s="13">
        <f>BC59/F59</f>
        <v>0.55000000000000004</v>
      </c>
      <c r="BE59" s="78">
        <v>0.39</v>
      </c>
      <c r="BF59" s="78">
        <v>0.1221</v>
      </c>
      <c r="BG59" s="78">
        <v>0.02</v>
      </c>
      <c r="BH59" s="79" t="s">
        <v>205</v>
      </c>
      <c r="BI59" s="10" t="s">
        <v>183</v>
      </c>
      <c r="BJ59" s="13">
        <f>0.82/1</f>
        <v>0.82</v>
      </c>
      <c r="BK59" s="78">
        <v>0.7</v>
      </c>
      <c r="BL59" s="78">
        <v>0.63670000000000004</v>
      </c>
      <c r="BM59" s="78">
        <v>0.6</v>
      </c>
      <c r="BN59" s="79" t="s">
        <v>206</v>
      </c>
      <c r="BO59" s="10">
        <v>0.91</v>
      </c>
      <c r="BP59" s="6">
        <f>BO59/1</f>
        <v>0.91</v>
      </c>
      <c r="BQ59" s="78">
        <v>0.7</v>
      </c>
      <c r="BR59" s="78">
        <v>0.65100000000000002</v>
      </c>
      <c r="BS59" s="78">
        <v>0.6</v>
      </c>
      <c r="BT59" s="79" t="s">
        <v>207</v>
      </c>
      <c r="BU59" s="10">
        <v>1</v>
      </c>
      <c r="BV59" s="13">
        <v>1</v>
      </c>
      <c r="BW59" s="78">
        <v>1</v>
      </c>
      <c r="BX59" s="87">
        <v>0.98192708632478631</v>
      </c>
      <c r="BY59" s="78">
        <v>1</v>
      </c>
      <c r="BZ59" s="80" t="s">
        <v>184</v>
      </c>
    </row>
    <row r="60" spans="1:78" s="2" customFormat="1" ht="92.4" customHeight="1" x14ac:dyDescent="0.25">
      <c r="A60" s="61" t="s">
        <v>175</v>
      </c>
      <c r="B60" s="62" t="s">
        <v>29</v>
      </c>
      <c r="C60" s="3" t="s">
        <v>176</v>
      </c>
      <c r="D60" s="66" t="s">
        <v>185</v>
      </c>
      <c r="E60" s="66" t="s">
        <v>186</v>
      </c>
      <c r="F60" s="4">
        <v>1</v>
      </c>
      <c r="G60" s="4">
        <v>0</v>
      </c>
      <c r="H60" s="6">
        <f t="shared" si="31"/>
        <v>0</v>
      </c>
      <c r="I60" s="78"/>
      <c r="J60" s="78"/>
      <c r="K60" s="78"/>
      <c r="L60" s="80"/>
      <c r="M60" s="4">
        <v>0</v>
      </c>
      <c r="N60" s="6">
        <f t="shared" si="32"/>
        <v>0</v>
      </c>
      <c r="O60" s="78"/>
      <c r="P60" s="78"/>
      <c r="Q60" s="78"/>
      <c r="R60" s="80"/>
      <c r="S60" s="4">
        <v>0</v>
      </c>
      <c r="T60" s="13">
        <f t="shared" si="33"/>
        <v>0</v>
      </c>
      <c r="U60" s="78"/>
      <c r="V60" s="78"/>
      <c r="W60" s="78"/>
      <c r="X60" s="80"/>
      <c r="Y60" s="4">
        <v>0</v>
      </c>
      <c r="Z60" s="17">
        <f t="shared" si="29"/>
        <v>0</v>
      </c>
      <c r="AA60" s="78"/>
      <c r="AB60" s="78"/>
      <c r="AC60" s="78"/>
      <c r="AD60" s="80"/>
      <c r="AE60" s="4">
        <v>0</v>
      </c>
      <c r="AF60" s="6">
        <f t="shared" si="30"/>
        <v>0</v>
      </c>
      <c r="AG60" s="78"/>
      <c r="AH60" s="78"/>
      <c r="AI60" s="78"/>
      <c r="AJ60" s="80"/>
      <c r="AK60" s="4">
        <v>0</v>
      </c>
      <c r="AL60" s="17">
        <f t="shared" si="20"/>
        <v>0</v>
      </c>
      <c r="AM60" s="78"/>
      <c r="AN60" s="78"/>
      <c r="AO60" s="78"/>
      <c r="AP60" s="80"/>
      <c r="AQ60" s="10">
        <v>0.01</v>
      </c>
      <c r="AR60" s="60">
        <f t="shared" si="6"/>
        <v>0.01</v>
      </c>
      <c r="AS60" s="78"/>
      <c r="AT60" s="78"/>
      <c r="AU60" s="78"/>
      <c r="AV60" s="80"/>
      <c r="AW60" s="4"/>
      <c r="AX60" s="60">
        <f t="shared" si="21"/>
        <v>0</v>
      </c>
      <c r="AY60" s="78"/>
      <c r="AZ60" s="78"/>
      <c r="BA60" s="78"/>
      <c r="BB60" s="80"/>
      <c r="BC60" s="10">
        <v>0.15</v>
      </c>
      <c r="BD60" s="13">
        <f t="shared" ref="BD60:BD61" si="36">BC60/F60</f>
        <v>0.15</v>
      </c>
      <c r="BE60" s="78"/>
      <c r="BF60" s="78"/>
      <c r="BG60" s="78"/>
      <c r="BH60" s="80"/>
      <c r="BI60" s="4" t="s">
        <v>187</v>
      </c>
      <c r="BJ60" s="13">
        <f>0.18/1</f>
        <v>0.18</v>
      </c>
      <c r="BK60" s="78"/>
      <c r="BL60" s="78"/>
      <c r="BM60" s="78"/>
      <c r="BN60" s="80"/>
      <c r="BO60" s="4">
        <v>0.39</v>
      </c>
      <c r="BP60" s="6">
        <f>BO60/1</f>
        <v>0.39</v>
      </c>
      <c r="BQ60" s="78"/>
      <c r="BR60" s="78"/>
      <c r="BS60" s="78"/>
      <c r="BT60" s="80"/>
      <c r="BU60" s="4">
        <v>1</v>
      </c>
      <c r="BV60" s="6">
        <v>1</v>
      </c>
      <c r="BW60" s="78"/>
      <c r="BX60" s="87"/>
      <c r="BY60" s="78"/>
      <c r="BZ60" s="80"/>
    </row>
    <row r="61" spans="1:78" s="2" customFormat="1" ht="92.4" customHeight="1" x14ac:dyDescent="0.25">
      <c r="A61" s="61" t="s">
        <v>175</v>
      </c>
      <c r="B61" s="62" t="s">
        <v>117</v>
      </c>
      <c r="C61" s="3" t="s">
        <v>176</v>
      </c>
      <c r="D61" s="66"/>
      <c r="E61" s="66" t="s">
        <v>188</v>
      </c>
      <c r="F61" s="5">
        <v>25</v>
      </c>
      <c r="G61" s="5">
        <v>0</v>
      </c>
      <c r="H61" s="6">
        <f t="shared" si="31"/>
        <v>0</v>
      </c>
      <c r="I61" s="78"/>
      <c r="J61" s="78"/>
      <c r="K61" s="78"/>
      <c r="L61" s="80"/>
      <c r="M61" s="5">
        <v>0</v>
      </c>
      <c r="N61" s="6">
        <f t="shared" si="32"/>
        <v>0</v>
      </c>
      <c r="O61" s="78"/>
      <c r="P61" s="78"/>
      <c r="Q61" s="78"/>
      <c r="R61" s="80"/>
      <c r="S61" s="5">
        <v>0.2</v>
      </c>
      <c r="T61" s="13">
        <f t="shared" si="33"/>
        <v>8.0000000000000002E-3</v>
      </c>
      <c r="U61" s="78"/>
      <c r="V61" s="78"/>
      <c r="W61" s="78"/>
      <c r="X61" s="80"/>
      <c r="Y61" s="5">
        <v>0.3</v>
      </c>
      <c r="Z61" s="64">
        <f t="shared" si="29"/>
        <v>1.2E-2</v>
      </c>
      <c r="AA61" s="78"/>
      <c r="AB61" s="78"/>
      <c r="AC61" s="78"/>
      <c r="AD61" s="80"/>
      <c r="AE61" s="5">
        <v>0.03</v>
      </c>
      <c r="AF61" s="6">
        <f>AE61/F61</f>
        <v>1.1999999999999999E-3</v>
      </c>
      <c r="AG61" s="78"/>
      <c r="AH61" s="78"/>
      <c r="AI61" s="78"/>
      <c r="AJ61" s="80"/>
      <c r="AK61" s="5">
        <v>0.3</v>
      </c>
      <c r="AL61" s="17">
        <f t="shared" si="20"/>
        <v>1.2E-2</v>
      </c>
      <c r="AM61" s="78"/>
      <c r="AN61" s="78"/>
      <c r="AO61" s="78"/>
      <c r="AP61" s="80"/>
      <c r="AQ61" s="5">
        <v>0.3</v>
      </c>
      <c r="AR61" s="60">
        <f t="shared" si="6"/>
        <v>1.2E-2</v>
      </c>
      <c r="AS61" s="78"/>
      <c r="AT61" s="78"/>
      <c r="AU61" s="78"/>
      <c r="AV61" s="80"/>
      <c r="AW61" s="5"/>
      <c r="AX61" s="60">
        <f t="shared" si="21"/>
        <v>0</v>
      </c>
      <c r="AY61" s="78"/>
      <c r="AZ61" s="78"/>
      <c r="BA61" s="78"/>
      <c r="BB61" s="80"/>
      <c r="BC61" s="5">
        <v>0.5</v>
      </c>
      <c r="BD61" s="13">
        <f t="shared" si="36"/>
        <v>0.02</v>
      </c>
      <c r="BE61" s="93"/>
      <c r="BF61" s="78"/>
      <c r="BG61" s="78"/>
      <c r="BH61" s="80"/>
      <c r="BI61" s="5"/>
      <c r="BJ61" s="6"/>
      <c r="BK61" s="78"/>
      <c r="BL61" s="78"/>
      <c r="BM61" s="78"/>
      <c r="BN61" s="80"/>
      <c r="BO61" s="5">
        <v>0</v>
      </c>
      <c r="BP61" s="6">
        <v>0</v>
      </c>
      <c r="BQ61" s="78"/>
      <c r="BR61" s="78"/>
      <c r="BS61" s="78"/>
      <c r="BT61" s="80"/>
      <c r="BU61" s="5">
        <v>25</v>
      </c>
      <c r="BV61" s="6">
        <f>BU61/F61</f>
        <v>1</v>
      </c>
      <c r="BW61" s="78"/>
      <c r="BX61" s="87"/>
      <c r="BY61" s="78"/>
      <c r="BZ61" s="80"/>
    </row>
    <row r="62" spans="1:78" s="2" customFormat="1" ht="92.4" customHeight="1" x14ac:dyDescent="0.25">
      <c r="A62" s="61" t="s">
        <v>145</v>
      </c>
      <c r="B62" s="62" t="s">
        <v>29</v>
      </c>
      <c r="C62" s="3" t="s">
        <v>189</v>
      </c>
      <c r="D62" s="61" t="s">
        <v>185</v>
      </c>
      <c r="E62" s="61" t="s">
        <v>186</v>
      </c>
      <c r="F62" s="4">
        <v>3</v>
      </c>
      <c r="G62" s="5">
        <v>0</v>
      </c>
      <c r="H62" s="6">
        <f t="shared" si="31"/>
        <v>0</v>
      </c>
      <c r="I62" s="78">
        <v>0</v>
      </c>
      <c r="J62" s="78">
        <v>0</v>
      </c>
      <c r="K62" s="78">
        <v>0</v>
      </c>
      <c r="L62" s="98" t="s">
        <v>190</v>
      </c>
      <c r="M62" s="5">
        <v>0</v>
      </c>
      <c r="N62" s="6">
        <f t="shared" si="32"/>
        <v>0</v>
      </c>
      <c r="O62" s="78">
        <v>0</v>
      </c>
      <c r="P62" s="78">
        <v>2.2000000000000001E-3</v>
      </c>
      <c r="Q62" s="78">
        <v>4.4999999999999998E-2</v>
      </c>
      <c r="R62" s="98" t="s">
        <v>191</v>
      </c>
      <c r="S62" s="5">
        <v>0.12</v>
      </c>
      <c r="T62" s="13">
        <f t="shared" si="33"/>
        <v>0.04</v>
      </c>
      <c r="U62" s="78">
        <v>0.05</v>
      </c>
      <c r="V62" s="78">
        <v>4.4600000000000001E-2</v>
      </c>
      <c r="W62" s="78">
        <v>4.4999999999999998E-2</v>
      </c>
      <c r="X62" s="98" t="s">
        <v>208</v>
      </c>
      <c r="Y62" s="5">
        <v>0.435</v>
      </c>
      <c r="Z62" s="17">
        <f t="shared" si="29"/>
        <v>0.14499999999999999</v>
      </c>
      <c r="AA62" s="78">
        <v>0.15</v>
      </c>
      <c r="AB62" s="78">
        <v>8.9599999999999999E-2</v>
      </c>
      <c r="AC62" s="78">
        <v>0.115</v>
      </c>
      <c r="AD62" s="98" t="s">
        <v>209</v>
      </c>
      <c r="AE62" s="5">
        <v>0.52</v>
      </c>
      <c r="AF62" s="60">
        <v>0.17330000000000001</v>
      </c>
      <c r="AG62" s="78">
        <v>0.18</v>
      </c>
      <c r="AH62" s="78">
        <v>0.12540000000000001</v>
      </c>
      <c r="AI62" s="78">
        <v>0.13500000000000001</v>
      </c>
      <c r="AJ62" s="98" t="s">
        <v>210</v>
      </c>
      <c r="AK62" s="10">
        <v>0.52</v>
      </c>
      <c r="AL62" s="17">
        <f t="shared" si="20"/>
        <v>0.17333333333333334</v>
      </c>
      <c r="AM62" s="78">
        <v>0.18</v>
      </c>
      <c r="AN62" s="78">
        <v>0.1749</v>
      </c>
      <c r="AO62" s="78">
        <v>0.22500000000000001</v>
      </c>
      <c r="AP62" s="98" t="s">
        <v>211</v>
      </c>
      <c r="AQ62" s="5">
        <v>0.52</v>
      </c>
      <c r="AR62" s="60">
        <f t="shared" si="6"/>
        <v>0.17333333333333334</v>
      </c>
      <c r="AS62" s="78">
        <v>0.18</v>
      </c>
      <c r="AT62" s="78">
        <v>0.2104</v>
      </c>
      <c r="AU62" s="78">
        <v>0.32</v>
      </c>
      <c r="AV62" s="98" t="s">
        <v>192</v>
      </c>
      <c r="AW62" s="5">
        <v>0.52</v>
      </c>
      <c r="AX62" s="60">
        <f t="shared" si="21"/>
        <v>0.17333333333333334</v>
      </c>
      <c r="AY62" s="78">
        <v>0.18</v>
      </c>
      <c r="AZ62" s="78" t="s">
        <v>193</v>
      </c>
      <c r="BA62" s="78">
        <v>0.38500000000000001</v>
      </c>
      <c r="BB62" s="98" t="s">
        <v>212</v>
      </c>
      <c r="BC62" s="39">
        <v>1</v>
      </c>
      <c r="BD62" s="60">
        <f>BC62/F62</f>
        <v>0.33333333333333331</v>
      </c>
      <c r="BE62" s="92">
        <v>0.36</v>
      </c>
      <c r="BF62" s="92">
        <v>0.32690000000000002</v>
      </c>
      <c r="BG62" s="78">
        <v>0.5</v>
      </c>
      <c r="BH62" s="98" t="s">
        <v>213</v>
      </c>
      <c r="BI62" s="5">
        <v>1</v>
      </c>
      <c r="BJ62" s="60">
        <v>0.33329999999999999</v>
      </c>
      <c r="BK62" s="78">
        <v>0.36</v>
      </c>
      <c r="BL62" s="78">
        <v>0.37640000000000001</v>
      </c>
      <c r="BM62" s="78">
        <v>0.5</v>
      </c>
      <c r="BN62" s="98" t="s">
        <v>194</v>
      </c>
      <c r="BO62" s="5">
        <v>2</v>
      </c>
      <c r="BP62" s="60">
        <v>0.66669999999999996</v>
      </c>
      <c r="BQ62" s="78">
        <v>0.68</v>
      </c>
      <c r="BR62" s="78">
        <v>0.42120000000000002</v>
      </c>
      <c r="BS62" s="78">
        <v>0.5</v>
      </c>
      <c r="BT62" s="98" t="s">
        <v>195</v>
      </c>
      <c r="BU62" s="5">
        <v>3</v>
      </c>
      <c r="BV62" s="60">
        <v>1</v>
      </c>
      <c r="BW62" s="78">
        <v>1</v>
      </c>
      <c r="BX62" s="87">
        <v>0.90859999999999996</v>
      </c>
      <c r="BY62" s="78">
        <v>1</v>
      </c>
      <c r="BZ62" s="98" t="s">
        <v>196</v>
      </c>
    </row>
    <row r="63" spans="1:78" s="2" customFormat="1" ht="92.4" customHeight="1" x14ac:dyDescent="0.25">
      <c r="A63" s="61" t="s">
        <v>145</v>
      </c>
      <c r="B63" s="62" t="s">
        <v>29</v>
      </c>
      <c r="C63" s="3" t="s">
        <v>189</v>
      </c>
      <c r="D63" s="61" t="s">
        <v>197</v>
      </c>
      <c r="E63" s="61" t="s">
        <v>198</v>
      </c>
      <c r="F63" s="4">
        <v>2</v>
      </c>
      <c r="G63" s="5">
        <v>0</v>
      </c>
      <c r="H63" s="6">
        <f t="shared" si="31"/>
        <v>0</v>
      </c>
      <c r="I63" s="78"/>
      <c r="J63" s="78"/>
      <c r="K63" s="78"/>
      <c r="L63" s="98"/>
      <c r="M63" s="5">
        <v>0</v>
      </c>
      <c r="N63" s="6">
        <f t="shared" si="32"/>
        <v>0</v>
      </c>
      <c r="O63" s="78"/>
      <c r="P63" s="78"/>
      <c r="Q63" s="78"/>
      <c r="R63" s="98"/>
      <c r="S63" s="5">
        <v>0.4</v>
      </c>
      <c r="T63" s="13">
        <f t="shared" si="33"/>
        <v>0.2</v>
      </c>
      <c r="U63" s="78"/>
      <c r="V63" s="78"/>
      <c r="W63" s="78"/>
      <c r="X63" s="98"/>
      <c r="Y63" s="5">
        <v>0.4</v>
      </c>
      <c r="Z63" s="17">
        <f t="shared" si="29"/>
        <v>0.2</v>
      </c>
      <c r="AA63" s="78"/>
      <c r="AB63" s="78"/>
      <c r="AC63" s="78"/>
      <c r="AD63" s="98"/>
      <c r="AE63" s="5">
        <v>0.5</v>
      </c>
      <c r="AF63" s="60">
        <v>0.25</v>
      </c>
      <c r="AG63" s="78"/>
      <c r="AH63" s="78"/>
      <c r="AI63" s="78"/>
      <c r="AJ63" s="98"/>
      <c r="AK63" s="5">
        <v>0.5</v>
      </c>
      <c r="AL63" s="17">
        <f t="shared" si="20"/>
        <v>0.25</v>
      </c>
      <c r="AM63" s="78"/>
      <c r="AN63" s="78"/>
      <c r="AO63" s="78"/>
      <c r="AP63" s="98"/>
      <c r="AQ63" s="5">
        <v>1</v>
      </c>
      <c r="AR63" s="60">
        <f t="shared" si="6"/>
        <v>0.5</v>
      </c>
      <c r="AS63" s="78"/>
      <c r="AT63" s="78"/>
      <c r="AU63" s="78"/>
      <c r="AV63" s="98"/>
      <c r="AW63" s="5">
        <v>1</v>
      </c>
      <c r="AX63" s="60">
        <f t="shared" si="21"/>
        <v>0.5</v>
      </c>
      <c r="AY63" s="78"/>
      <c r="AZ63" s="78"/>
      <c r="BA63" s="78"/>
      <c r="BB63" s="98"/>
      <c r="BC63" s="5">
        <v>2</v>
      </c>
      <c r="BD63" s="40">
        <f>BC63/F63</f>
        <v>1</v>
      </c>
      <c r="BE63" s="78"/>
      <c r="BF63" s="92"/>
      <c r="BG63" s="78"/>
      <c r="BH63" s="98"/>
      <c r="BI63" s="5">
        <v>2</v>
      </c>
      <c r="BJ63" s="60">
        <v>1</v>
      </c>
      <c r="BK63" s="78"/>
      <c r="BL63" s="78"/>
      <c r="BM63" s="78"/>
      <c r="BN63" s="98"/>
      <c r="BO63" s="5">
        <v>2</v>
      </c>
      <c r="BP63" s="60">
        <v>1</v>
      </c>
      <c r="BQ63" s="78"/>
      <c r="BR63" s="78"/>
      <c r="BS63" s="78"/>
      <c r="BT63" s="98"/>
      <c r="BU63" s="5">
        <v>2</v>
      </c>
      <c r="BV63" s="60">
        <v>1</v>
      </c>
      <c r="BW63" s="78"/>
      <c r="BX63" s="87"/>
      <c r="BY63" s="78"/>
      <c r="BZ63" s="98"/>
    </row>
    <row r="64" spans="1:78" s="2" customFormat="1" ht="92.4" customHeight="1" x14ac:dyDescent="0.25">
      <c r="A64" s="61" t="s">
        <v>145</v>
      </c>
      <c r="B64" s="62" t="s">
        <v>41</v>
      </c>
      <c r="C64" s="3" t="s">
        <v>189</v>
      </c>
      <c r="D64" s="66"/>
      <c r="E64" s="61" t="s">
        <v>199</v>
      </c>
      <c r="F64" s="4">
        <v>22</v>
      </c>
      <c r="G64" s="5">
        <v>0</v>
      </c>
      <c r="H64" s="6">
        <f t="shared" si="31"/>
        <v>0</v>
      </c>
      <c r="I64" s="78"/>
      <c r="J64" s="78"/>
      <c r="K64" s="78"/>
      <c r="L64" s="98"/>
      <c r="M64" s="5">
        <v>2</v>
      </c>
      <c r="N64" s="13">
        <f t="shared" si="32"/>
        <v>9.0909090909090912E-2</v>
      </c>
      <c r="O64" s="78"/>
      <c r="P64" s="78"/>
      <c r="Q64" s="78"/>
      <c r="R64" s="98"/>
      <c r="S64" s="5">
        <v>2</v>
      </c>
      <c r="T64" s="13">
        <f t="shared" si="33"/>
        <v>9.0909090909090912E-2</v>
      </c>
      <c r="U64" s="78"/>
      <c r="V64" s="78"/>
      <c r="W64" s="78"/>
      <c r="X64" s="98"/>
      <c r="Y64" s="5">
        <v>5</v>
      </c>
      <c r="Z64" s="17">
        <f t="shared" si="29"/>
        <v>0.22727272727272727</v>
      </c>
      <c r="AA64" s="78"/>
      <c r="AB64" s="78"/>
      <c r="AC64" s="78"/>
      <c r="AD64" s="98"/>
      <c r="AE64" s="5">
        <v>6</v>
      </c>
      <c r="AF64" s="60">
        <v>0.2727</v>
      </c>
      <c r="AG64" s="78"/>
      <c r="AH64" s="78"/>
      <c r="AI64" s="78"/>
      <c r="AJ64" s="98"/>
      <c r="AK64" s="5">
        <v>10</v>
      </c>
      <c r="AL64" s="17">
        <f t="shared" si="20"/>
        <v>0.45454545454545453</v>
      </c>
      <c r="AM64" s="78"/>
      <c r="AN64" s="78"/>
      <c r="AO64" s="78"/>
      <c r="AP64" s="98"/>
      <c r="AQ64" s="5">
        <v>14</v>
      </c>
      <c r="AR64" s="60">
        <f t="shared" si="6"/>
        <v>0.63636363636363635</v>
      </c>
      <c r="AS64" s="78"/>
      <c r="AT64" s="78"/>
      <c r="AU64" s="78"/>
      <c r="AV64" s="98"/>
      <c r="AW64" s="5">
        <v>17</v>
      </c>
      <c r="AX64" s="60">
        <f t="shared" si="21"/>
        <v>0.77272727272727271</v>
      </c>
      <c r="AY64" s="78"/>
      <c r="AZ64" s="78"/>
      <c r="BA64" s="78"/>
      <c r="BB64" s="98"/>
      <c r="BC64" s="5">
        <v>22</v>
      </c>
      <c r="BD64" s="68">
        <v>1</v>
      </c>
      <c r="BE64" s="78"/>
      <c r="BF64" s="92"/>
      <c r="BG64" s="78"/>
      <c r="BH64" s="98"/>
      <c r="BI64" s="5">
        <v>22</v>
      </c>
      <c r="BJ64" s="60">
        <v>1</v>
      </c>
      <c r="BK64" s="78"/>
      <c r="BL64" s="78"/>
      <c r="BM64" s="78"/>
      <c r="BN64" s="98"/>
      <c r="BO64" s="5">
        <v>22</v>
      </c>
      <c r="BP64" s="60">
        <v>1</v>
      </c>
      <c r="BQ64" s="78"/>
      <c r="BR64" s="78"/>
      <c r="BS64" s="78"/>
      <c r="BT64" s="98"/>
      <c r="BU64" s="5">
        <v>22</v>
      </c>
      <c r="BV64" s="60">
        <v>1</v>
      </c>
      <c r="BW64" s="78"/>
      <c r="BX64" s="87"/>
      <c r="BY64" s="78"/>
      <c r="BZ64" s="98"/>
    </row>
    <row r="65" spans="1:78" s="2" customFormat="1" ht="92.4" customHeight="1" x14ac:dyDescent="0.25">
      <c r="A65" s="61" t="s">
        <v>145</v>
      </c>
      <c r="B65" s="62" t="s">
        <v>41</v>
      </c>
      <c r="C65" s="3" t="s">
        <v>189</v>
      </c>
      <c r="D65" s="66"/>
      <c r="E65" s="61" t="s">
        <v>200</v>
      </c>
      <c r="F65" s="6">
        <v>0.9</v>
      </c>
      <c r="G65" s="60">
        <v>0</v>
      </c>
      <c r="H65" s="6">
        <f t="shared" si="31"/>
        <v>0</v>
      </c>
      <c r="I65" s="78"/>
      <c r="J65" s="78"/>
      <c r="K65" s="78"/>
      <c r="L65" s="98"/>
      <c r="M65" s="60">
        <v>0</v>
      </c>
      <c r="N65" s="6">
        <f t="shared" si="32"/>
        <v>0</v>
      </c>
      <c r="O65" s="78"/>
      <c r="P65" s="78"/>
      <c r="Q65" s="78"/>
      <c r="R65" s="98"/>
      <c r="S65" s="60">
        <v>0</v>
      </c>
      <c r="T65" s="13">
        <f t="shared" si="33"/>
        <v>0</v>
      </c>
      <c r="U65" s="78"/>
      <c r="V65" s="78"/>
      <c r="W65" s="78"/>
      <c r="X65" s="98"/>
      <c r="Y65" s="60">
        <v>0</v>
      </c>
      <c r="Z65" s="17">
        <f t="shared" si="29"/>
        <v>0</v>
      </c>
      <c r="AA65" s="78"/>
      <c r="AB65" s="78"/>
      <c r="AC65" s="78"/>
      <c r="AD65" s="98"/>
      <c r="AE65" s="60">
        <v>0</v>
      </c>
      <c r="AF65" s="60">
        <v>0</v>
      </c>
      <c r="AG65" s="78"/>
      <c r="AH65" s="78"/>
      <c r="AI65" s="78"/>
      <c r="AJ65" s="98"/>
      <c r="AK65" s="60">
        <v>0</v>
      </c>
      <c r="AL65" s="17">
        <f t="shared" si="20"/>
        <v>0</v>
      </c>
      <c r="AM65" s="78"/>
      <c r="AN65" s="78"/>
      <c r="AO65" s="78"/>
      <c r="AP65" s="98"/>
      <c r="AQ65" s="60">
        <v>0</v>
      </c>
      <c r="AR65" s="60">
        <f t="shared" si="6"/>
        <v>0</v>
      </c>
      <c r="AS65" s="78"/>
      <c r="AT65" s="78"/>
      <c r="AU65" s="78"/>
      <c r="AV65" s="98"/>
      <c r="AW65" s="60">
        <v>0</v>
      </c>
      <c r="AX65" s="60">
        <f t="shared" si="21"/>
        <v>0</v>
      </c>
      <c r="AY65" s="78"/>
      <c r="AZ65" s="78"/>
      <c r="BA65" s="78"/>
      <c r="BB65" s="98"/>
      <c r="BC65" s="60">
        <v>0</v>
      </c>
      <c r="BD65" s="68">
        <v>0</v>
      </c>
      <c r="BE65" s="78"/>
      <c r="BF65" s="92"/>
      <c r="BG65" s="78"/>
      <c r="BH65" s="98"/>
      <c r="BI65" s="60">
        <v>0</v>
      </c>
      <c r="BJ65" s="60">
        <v>0</v>
      </c>
      <c r="BK65" s="78"/>
      <c r="BL65" s="78"/>
      <c r="BM65" s="78"/>
      <c r="BN65" s="98"/>
      <c r="BO65" s="60">
        <v>0</v>
      </c>
      <c r="BP65" s="60">
        <v>0</v>
      </c>
      <c r="BQ65" s="78"/>
      <c r="BR65" s="78"/>
      <c r="BS65" s="78"/>
      <c r="BT65" s="98"/>
      <c r="BU65" s="60">
        <v>0.94740000000000002</v>
      </c>
      <c r="BV65" s="60">
        <v>1</v>
      </c>
      <c r="BW65" s="78"/>
      <c r="BX65" s="87"/>
      <c r="BY65" s="78"/>
      <c r="BZ65" s="98"/>
    </row>
    <row r="66" spans="1:78" ht="15.75" customHeight="1" x14ac:dyDescent="0.3">
      <c r="B66" s="20"/>
      <c r="C66" s="21"/>
      <c r="D66" s="22"/>
      <c r="E66" s="22"/>
      <c r="AF66" s="24"/>
      <c r="AG66" s="24"/>
      <c r="AH66" s="24"/>
      <c r="AI66" s="24"/>
      <c r="AJ66" s="25"/>
      <c r="AK66" s="24"/>
      <c r="AL66" s="24"/>
      <c r="AM66" s="24"/>
      <c r="AN66" s="24"/>
      <c r="AO66" s="24"/>
      <c r="AP66" s="25"/>
      <c r="AQ66" s="24"/>
      <c r="AR66" s="24"/>
      <c r="BN66" s="1" t="s">
        <v>201</v>
      </c>
    </row>
    <row r="67" spans="1:78" ht="15.75" customHeight="1" x14ac:dyDescent="0.3">
      <c r="B67" s="20"/>
      <c r="C67" s="21"/>
      <c r="D67" s="22"/>
      <c r="E67" s="22"/>
      <c r="AF67" s="24"/>
      <c r="AG67" s="24"/>
      <c r="AH67" s="24"/>
      <c r="AI67" s="24"/>
      <c r="AJ67" s="25"/>
      <c r="AK67" s="24"/>
      <c r="AL67" s="24"/>
      <c r="AM67" s="24"/>
      <c r="AN67" s="24"/>
      <c r="AO67" s="24"/>
      <c r="AP67" s="25"/>
      <c r="AQ67" s="24"/>
      <c r="AR67" s="24"/>
    </row>
    <row r="68" spans="1:78" ht="15.75" customHeight="1" x14ac:dyDescent="0.3">
      <c r="B68" s="20"/>
      <c r="C68" s="21"/>
      <c r="D68" s="22"/>
      <c r="E68" s="22"/>
      <c r="AF68" s="24"/>
      <c r="AG68" s="24"/>
      <c r="AH68" s="24"/>
      <c r="AI68" s="24"/>
      <c r="AJ68" s="25"/>
      <c r="AK68" s="24"/>
      <c r="AL68" s="24"/>
      <c r="AM68" s="24"/>
      <c r="AN68" s="24"/>
      <c r="AO68" s="24"/>
      <c r="AP68" s="25"/>
      <c r="AQ68" s="24"/>
      <c r="AR68" s="24"/>
    </row>
    <row r="69" spans="1:78" ht="15.75" customHeight="1" x14ac:dyDescent="0.3">
      <c r="B69" s="20"/>
      <c r="C69" s="21"/>
      <c r="D69" s="22"/>
      <c r="E69" s="22"/>
      <c r="AF69" s="24"/>
      <c r="AG69" s="24"/>
      <c r="AH69" s="24"/>
      <c r="AI69" s="24"/>
      <c r="AJ69" s="25"/>
      <c r="AK69" s="24"/>
      <c r="AL69" s="24"/>
      <c r="AM69" s="24"/>
      <c r="AN69" s="24"/>
      <c r="AO69" s="24"/>
      <c r="AP69" s="25"/>
      <c r="AQ69" s="24"/>
      <c r="AR69" s="24"/>
    </row>
    <row r="70" spans="1:78" ht="15.75" customHeight="1" x14ac:dyDescent="0.3">
      <c r="B70" s="20"/>
      <c r="C70" s="21"/>
      <c r="D70" s="22"/>
      <c r="E70" s="22"/>
      <c r="AF70" s="24"/>
      <c r="AG70" s="24"/>
      <c r="AH70" s="24"/>
      <c r="AI70" s="24"/>
      <c r="AJ70" s="25"/>
      <c r="AK70" s="24"/>
      <c r="AL70" s="24"/>
      <c r="AM70" s="24"/>
      <c r="AN70" s="24"/>
      <c r="AO70" s="24"/>
      <c r="AP70" s="25"/>
      <c r="AQ70" s="24"/>
      <c r="AR70" s="24"/>
    </row>
    <row r="71" spans="1:78" ht="15.75" customHeight="1" x14ac:dyDescent="0.3">
      <c r="B71" s="20"/>
      <c r="C71" s="21"/>
      <c r="D71" s="22"/>
      <c r="E71" s="22"/>
      <c r="AF71" s="24"/>
      <c r="AG71" s="24"/>
      <c r="AH71" s="24"/>
      <c r="AI71" s="24"/>
      <c r="AJ71" s="25"/>
      <c r="AK71" s="24"/>
      <c r="AL71" s="24"/>
      <c r="AM71" s="24"/>
      <c r="AN71" s="24"/>
      <c r="AO71" s="24"/>
      <c r="AP71" s="25"/>
      <c r="AQ71" s="24"/>
      <c r="AR71" s="24"/>
    </row>
    <row r="72" spans="1:78" ht="15.75" customHeight="1" x14ac:dyDescent="0.3">
      <c r="B72" s="20"/>
      <c r="C72" s="21"/>
      <c r="D72" s="22"/>
      <c r="E72" s="22"/>
      <c r="AF72" s="24"/>
      <c r="AG72" s="24"/>
      <c r="AH72" s="24"/>
      <c r="AI72" s="24"/>
      <c r="AJ72" s="25"/>
      <c r="AK72" s="24"/>
      <c r="AL72" s="24"/>
      <c r="AM72" s="24"/>
      <c r="AN72" s="24"/>
      <c r="AO72" s="24"/>
      <c r="AP72" s="25"/>
      <c r="AQ72" s="24"/>
      <c r="AR72" s="24"/>
    </row>
    <row r="73" spans="1:78" ht="15.75" customHeight="1" x14ac:dyDescent="0.3">
      <c r="B73" s="20"/>
      <c r="C73" s="21"/>
      <c r="D73" s="22"/>
      <c r="E73" s="22"/>
      <c r="AF73" s="24"/>
      <c r="AG73" s="24"/>
      <c r="AH73" s="24"/>
      <c r="AI73" s="24"/>
      <c r="AJ73" s="25"/>
      <c r="AK73" s="24"/>
      <c r="AL73" s="24"/>
      <c r="AM73" s="24"/>
      <c r="AN73" s="24"/>
      <c r="AO73" s="24"/>
      <c r="AP73" s="25"/>
      <c r="AQ73" s="24"/>
      <c r="AR73" s="24"/>
    </row>
    <row r="74" spans="1:78" ht="15.75" customHeight="1" x14ac:dyDescent="0.3">
      <c r="B74" s="20"/>
      <c r="C74" s="21"/>
      <c r="D74" s="22"/>
      <c r="E74" s="22"/>
      <c r="AF74" s="24"/>
      <c r="AG74" s="24"/>
      <c r="AH74" s="24"/>
      <c r="AI74" s="24"/>
      <c r="AJ74" s="25"/>
      <c r="AK74" s="24"/>
      <c r="AL74" s="24"/>
      <c r="AM74" s="24"/>
      <c r="AN74" s="24"/>
      <c r="AO74" s="24"/>
      <c r="AP74" s="25"/>
      <c r="AQ74" s="24"/>
      <c r="AR74" s="24"/>
    </row>
    <row r="75" spans="1:78" ht="15.75" customHeight="1" x14ac:dyDescent="0.3">
      <c r="B75" s="20"/>
      <c r="C75" s="21"/>
      <c r="D75" s="22"/>
      <c r="E75" s="22"/>
      <c r="AF75" s="24"/>
      <c r="AG75" s="24"/>
      <c r="AH75" s="24"/>
      <c r="AI75" s="24"/>
      <c r="AJ75" s="25"/>
      <c r="AK75" s="24"/>
      <c r="AL75" s="24"/>
      <c r="AM75" s="24"/>
      <c r="AN75" s="24"/>
      <c r="AO75" s="24"/>
      <c r="AP75" s="25"/>
      <c r="AQ75" s="24"/>
      <c r="AR75" s="24"/>
    </row>
    <row r="76" spans="1:78" ht="15.75" customHeight="1" x14ac:dyDescent="0.3">
      <c r="B76" s="20"/>
      <c r="C76" s="21"/>
      <c r="D76" s="22"/>
      <c r="E76" s="22"/>
      <c r="AF76" s="24"/>
      <c r="AG76" s="24"/>
      <c r="AH76" s="24"/>
      <c r="AI76" s="24"/>
      <c r="AJ76" s="25"/>
      <c r="AK76" s="24"/>
      <c r="AL76" s="24"/>
      <c r="AM76" s="24"/>
      <c r="AN76" s="24"/>
      <c r="AO76" s="24"/>
      <c r="AP76" s="25"/>
      <c r="AQ76" s="24"/>
      <c r="AR76" s="24"/>
    </row>
    <row r="77" spans="1:78" ht="15.75" customHeight="1" x14ac:dyDescent="0.3">
      <c r="B77" s="20"/>
      <c r="C77" s="21"/>
      <c r="D77" s="22"/>
      <c r="E77" s="22"/>
      <c r="AF77" s="24"/>
      <c r="AG77" s="24"/>
      <c r="AH77" s="24"/>
      <c r="AI77" s="24"/>
      <c r="AJ77" s="25"/>
      <c r="AK77" s="24"/>
      <c r="AL77" s="24"/>
      <c r="AM77" s="24"/>
      <c r="AN77" s="24"/>
      <c r="AO77" s="24"/>
      <c r="AP77" s="25"/>
      <c r="AQ77" s="24"/>
      <c r="AR77" s="24"/>
    </row>
    <row r="78" spans="1:78" ht="15.75" customHeight="1" x14ac:dyDescent="0.3">
      <c r="AF78" s="24"/>
      <c r="AG78" s="24"/>
      <c r="AH78" s="24"/>
      <c r="AI78" s="24"/>
      <c r="AJ78" s="25"/>
      <c r="AK78" s="24"/>
      <c r="AL78" s="24"/>
      <c r="AM78" s="24"/>
      <c r="AN78" s="24"/>
      <c r="AO78" s="24"/>
      <c r="AP78" s="25"/>
      <c r="AQ78" s="24"/>
      <c r="AR78" s="24"/>
    </row>
    <row r="79" spans="1:78" ht="15.75" customHeight="1" x14ac:dyDescent="0.3">
      <c r="AF79" s="24"/>
      <c r="AG79" s="24"/>
      <c r="AH79" s="24"/>
      <c r="AI79" s="24"/>
      <c r="AJ79" s="25"/>
      <c r="AK79" s="24"/>
      <c r="AL79" s="24"/>
      <c r="AM79" s="24"/>
      <c r="AN79" s="24"/>
      <c r="AO79" s="24"/>
      <c r="AP79" s="25"/>
      <c r="AQ79" s="24"/>
      <c r="AR79" s="24"/>
    </row>
    <row r="80" spans="1:78" ht="15.75" customHeight="1" x14ac:dyDescent="0.3">
      <c r="AF80" s="24"/>
      <c r="AG80" s="24"/>
      <c r="AH80" s="24"/>
      <c r="AI80" s="24"/>
      <c r="AJ80" s="25"/>
      <c r="AK80" s="24"/>
      <c r="AL80" s="24"/>
      <c r="AM80" s="24"/>
      <c r="AN80" s="24"/>
      <c r="AO80" s="24"/>
      <c r="AP80" s="25"/>
      <c r="AQ80" s="24"/>
      <c r="AR80" s="24"/>
    </row>
    <row r="81" spans="32:44" ht="15.75" customHeight="1" x14ac:dyDescent="0.3">
      <c r="AF81" s="24"/>
      <c r="AG81" s="24"/>
      <c r="AH81" s="24"/>
      <c r="AI81" s="24"/>
      <c r="AJ81" s="25"/>
      <c r="AK81" s="24"/>
      <c r="AL81" s="24"/>
      <c r="AM81" s="24"/>
      <c r="AN81" s="24"/>
      <c r="AO81" s="24"/>
      <c r="AP81" s="25"/>
      <c r="AQ81" s="24"/>
      <c r="AR81" s="24"/>
    </row>
    <row r="82" spans="32:44" ht="15.75" customHeight="1" x14ac:dyDescent="0.3">
      <c r="AF82" s="24"/>
      <c r="AG82" s="24"/>
      <c r="AH82" s="24"/>
      <c r="AI82" s="24"/>
      <c r="AJ82" s="25"/>
      <c r="AK82" s="24"/>
      <c r="AL82" s="24"/>
      <c r="AM82" s="24"/>
      <c r="AN82" s="24"/>
      <c r="AO82" s="24"/>
      <c r="AP82" s="25"/>
      <c r="AQ82" s="24"/>
      <c r="AR82" s="24"/>
    </row>
    <row r="83" spans="32:44" ht="15.75" customHeight="1" x14ac:dyDescent="0.3">
      <c r="AF83" s="24"/>
      <c r="AG83" s="24"/>
      <c r="AH83" s="24"/>
      <c r="AI83" s="24"/>
      <c r="AJ83" s="25"/>
      <c r="AK83" s="24"/>
      <c r="AL83" s="24"/>
      <c r="AM83" s="24"/>
      <c r="AN83" s="24"/>
      <c r="AO83" s="24"/>
      <c r="AP83" s="25"/>
      <c r="AQ83" s="24"/>
      <c r="AR83" s="24"/>
    </row>
    <row r="84" spans="32:44" ht="15.75" customHeight="1" x14ac:dyDescent="0.3">
      <c r="AF84" s="24"/>
      <c r="AG84" s="24"/>
      <c r="AH84" s="24"/>
      <c r="AI84" s="24"/>
      <c r="AJ84" s="25"/>
      <c r="AK84" s="24"/>
      <c r="AL84" s="24"/>
      <c r="AM84" s="24"/>
      <c r="AN84" s="24"/>
      <c r="AO84" s="24"/>
      <c r="AP84" s="25"/>
      <c r="AQ84" s="24"/>
      <c r="AR84" s="24"/>
    </row>
    <row r="85" spans="32:44" ht="15.75" customHeight="1" x14ac:dyDescent="0.3">
      <c r="AF85" s="24"/>
      <c r="AG85" s="24"/>
      <c r="AH85" s="24"/>
      <c r="AI85" s="24"/>
      <c r="AJ85" s="25"/>
      <c r="AK85" s="24"/>
      <c r="AL85" s="24"/>
      <c r="AM85" s="24"/>
      <c r="AN85" s="24"/>
      <c r="AO85" s="24"/>
      <c r="AP85" s="25"/>
      <c r="AQ85" s="24"/>
      <c r="AR85" s="24"/>
    </row>
    <row r="86" spans="32:44" ht="15.75" customHeight="1" x14ac:dyDescent="0.3">
      <c r="AF86" s="24"/>
      <c r="AG86" s="24"/>
      <c r="AH86" s="24"/>
      <c r="AI86" s="24"/>
      <c r="AJ86" s="25"/>
      <c r="AK86" s="24"/>
      <c r="AL86" s="24"/>
      <c r="AM86" s="24"/>
      <c r="AN86" s="24"/>
      <c r="AO86" s="24"/>
      <c r="AP86" s="25"/>
      <c r="AQ86" s="24"/>
      <c r="AR86" s="24"/>
    </row>
    <row r="87" spans="32:44" ht="15.75" customHeight="1" x14ac:dyDescent="0.3">
      <c r="AF87" s="24"/>
      <c r="AG87" s="24"/>
      <c r="AH87" s="24"/>
      <c r="AI87" s="24"/>
      <c r="AJ87" s="25"/>
      <c r="AK87" s="24"/>
      <c r="AL87" s="24"/>
      <c r="AM87" s="24"/>
      <c r="AN87" s="24"/>
      <c r="AO87" s="24"/>
      <c r="AP87" s="25"/>
      <c r="AQ87" s="24"/>
      <c r="AR87" s="24"/>
    </row>
    <row r="88" spans="32:44" ht="15.75" customHeight="1" x14ac:dyDescent="0.3">
      <c r="AF88" s="24"/>
      <c r="AG88" s="24"/>
      <c r="AH88" s="24"/>
      <c r="AI88" s="24"/>
      <c r="AJ88" s="25"/>
      <c r="AK88" s="24"/>
      <c r="AL88" s="24"/>
      <c r="AM88" s="24"/>
      <c r="AN88" s="24"/>
      <c r="AO88" s="24"/>
      <c r="AP88" s="25"/>
      <c r="AQ88" s="24"/>
      <c r="AR88" s="24"/>
    </row>
    <row r="89" spans="32:44" ht="15.75" customHeight="1" x14ac:dyDescent="0.3">
      <c r="AF89" s="24"/>
      <c r="AG89" s="24"/>
      <c r="AH89" s="24"/>
      <c r="AI89" s="24"/>
      <c r="AJ89" s="25"/>
      <c r="AK89" s="24"/>
      <c r="AL89" s="24"/>
      <c r="AM89" s="24"/>
      <c r="AN89" s="24"/>
      <c r="AO89" s="24"/>
      <c r="AP89" s="25"/>
      <c r="AQ89" s="24"/>
      <c r="AR89" s="24"/>
    </row>
    <row r="90" spans="32:44" ht="15.75" customHeight="1" x14ac:dyDescent="0.3">
      <c r="AF90" s="24"/>
      <c r="AG90" s="24"/>
      <c r="AH90" s="24"/>
      <c r="AI90" s="24"/>
      <c r="AJ90" s="25"/>
      <c r="AK90" s="24"/>
      <c r="AL90" s="24"/>
      <c r="AM90" s="24"/>
      <c r="AN90" s="24"/>
      <c r="AO90" s="24"/>
      <c r="AP90" s="25"/>
      <c r="AQ90" s="24"/>
      <c r="AR90" s="24"/>
    </row>
    <row r="91" spans="32:44" ht="15.75" customHeight="1" x14ac:dyDescent="0.3">
      <c r="AF91" s="24"/>
      <c r="AG91" s="24"/>
      <c r="AH91" s="24"/>
      <c r="AI91" s="24"/>
      <c r="AJ91" s="25"/>
      <c r="AK91" s="24"/>
      <c r="AL91" s="24"/>
      <c r="AM91" s="24"/>
      <c r="AN91" s="24"/>
      <c r="AO91" s="24"/>
      <c r="AP91" s="25"/>
      <c r="AQ91" s="24"/>
      <c r="AR91" s="24"/>
    </row>
    <row r="92" spans="32:44" ht="15.75" customHeight="1" x14ac:dyDescent="0.3">
      <c r="AF92" s="24"/>
      <c r="AG92" s="24"/>
      <c r="AH92" s="24"/>
      <c r="AI92" s="24"/>
      <c r="AJ92" s="25"/>
      <c r="AK92" s="24"/>
      <c r="AL92" s="24"/>
      <c r="AM92" s="24"/>
      <c r="AN92" s="24"/>
      <c r="AO92" s="24"/>
      <c r="AP92" s="25"/>
      <c r="AQ92" s="24"/>
      <c r="AR92" s="24"/>
    </row>
    <row r="93" spans="32:44" ht="15.75" customHeight="1" x14ac:dyDescent="0.3">
      <c r="AF93" s="24"/>
      <c r="AG93" s="24"/>
      <c r="AH93" s="24"/>
      <c r="AI93" s="24"/>
      <c r="AJ93" s="25"/>
      <c r="AK93" s="24"/>
      <c r="AL93" s="24"/>
      <c r="AM93" s="24"/>
      <c r="AN93" s="24"/>
      <c r="AO93" s="24"/>
      <c r="AP93" s="25"/>
      <c r="AQ93" s="24"/>
      <c r="AR93" s="24"/>
    </row>
    <row r="94" spans="32:44" ht="15.75" customHeight="1" x14ac:dyDescent="0.3">
      <c r="AF94" s="24"/>
      <c r="AG94" s="24"/>
      <c r="AH94" s="24"/>
      <c r="AI94" s="24"/>
      <c r="AJ94" s="25"/>
      <c r="AK94" s="24"/>
      <c r="AL94" s="24"/>
      <c r="AM94" s="24"/>
      <c r="AN94" s="24"/>
      <c r="AO94" s="24"/>
      <c r="AP94" s="25"/>
      <c r="AQ94" s="24"/>
      <c r="AR94" s="24"/>
    </row>
    <row r="95" spans="32:44" ht="15.75" customHeight="1" x14ac:dyDescent="0.3">
      <c r="AF95" s="24"/>
      <c r="AG95" s="24"/>
      <c r="AH95" s="24"/>
      <c r="AI95" s="24"/>
      <c r="AJ95" s="25"/>
      <c r="AK95" s="24"/>
      <c r="AL95" s="24"/>
      <c r="AM95" s="24"/>
      <c r="AN95" s="24"/>
      <c r="AO95" s="24"/>
      <c r="AP95" s="25"/>
      <c r="AQ95" s="24"/>
      <c r="AR95" s="24"/>
    </row>
    <row r="96" spans="32:44" ht="15.75" customHeight="1" x14ac:dyDescent="0.3">
      <c r="AF96" s="24"/>
      <c r="AG96" s="24"/>
      <c r="AH96" s="24"/>
      <c r="AI96" s="24"/>
      <c r="AJ96" s="25"/>
      <c r="AK96" s="24"/>
      <c r="AL96" s="24"/>
      <c r="AM96" s="24"/>
      <c r="AN96" s="24"/>
      <c r="AO96" s="24"/>
      <c r="AP96" s="25"/>
      <c r="AQ96" s="24"/>
      <c r="AR96" s="24"/>
    </row>
    <row r="97" spans="32:44" ht="15.75" customHeight="1" x14ac:dyDescent="0.3">
      <c r="AF97" s="24"/>
      <c r="AG97" s="24"/>
      <c r="AH97" s="24"/>
      <c r="AI97" s="24"/>
      <c r="AJ97" s="25"/>
      <c r="AK97" s="24"/>
      <c r="AL97" s="24"/>
      <c r="AM97" s="24"/>
      <c r="AN97" s="24"/>
      <c r="AO97" s="24"/>
      <c r="AP97" s="25"/>
      <c r="AQ97" s="24"/>
      <c r="AR97" s="24"/>
    </row>
    <row r="98" spans="32:44" ht="15.75" customHeight="1" x14ac:dyDescent="0.3">
      <c r="AF98" s="24"/>
      <c r="AG98" s="24"/>
      <c r="AH98" s="24"/>
      <c r="AI98" s="24"/>
      <c r="AJ98" s="25"/>
      <c r="AK98" s="24"/>
      <c r="AL98" s="24"/>
      <c r="AM98" s="24"/>
      <c r="AN98" s="24"/>
      <c r="AO98" s="24"/>
      <c r="AP98" s="25"/>
      <c r="AQ98" s="24"/>
      <c r="AR98" s="24"/>
    </row>
    <row r="99" spans="32:44" ht="15.75" customHeight="1" x14ac:dyDescent="0.3">
      <c r="AF99" s="24"/>
      <c r="AG99" s="24"/>
      <c r="AH99" s="24"/>
      <c r="AI99" s="24"/>
      <c r="AJ99" s="25"/>
      <c r="AK99" s="24"/>
      <c r="AL99" s="24"/>
      <c r="AM99" s="24"/>
      <c r="AN99" s="24"/>
      <c r="AO99" s="24"/>
      <c r="AP99" s="25"/>
      <c r="AQ99" s="24"/>
      <c r="AR99" s="24"/>
    </row>
    <row r="100" spans="32:44" ht="15.75" customHeight="1" x14ac:dyDescent="0.3">
      <c r="AF100" s="24"/>
      <c r="AG100" s="24"/>
      <c r="AH100" s="24"/>
      <c r="AI100" s="24"/>
      <c r="AJ100" s="25"/>
      <c r="AK100" s="24"/>
      <c r="AL100" s="24"/>
      <c r="AM100" s="24"/>
      <c r="AN100" s="24"/>
      <c r="AO100" s="24"/>
      <c r="AP100" s="25"/>
      <c r="AQ100" s="24"/>
      <c r="AR100" s="24"/>
    </row>
    <row r="101" spans="32:44" ht="15.75" customHeight="1" x14ac:dyDescent="0.3">
      <c r="AF101" s="24"/>
      <c r="AG101" s="24"/>
      <c r="AH101" s="24"/>
      <c r="AI101" s="24"/>
      <c r="AJ101" s="25"/>
      <c r="AK101" s="24"/>
      <c r="AL101" s="24"/>
      <c r="AM101" s="24"/>
      <c r="AN101" s="24"/>
      <c r="AO101" s="24"/>
      <c r="AP101" s="25"/>
      <c r="AQ101" s="24"/>
      <c r="AR101" s="24"/>
    </row>
    <row r="102" spans="32:44" ht="15.75" customHeight="1" x14ac:dyDescent="0.3">
      <c r="AF102" s="24"/>
      <c r="AG102" s="24"/>
      <c r="AH102" s="24"/>
      <c r="AI102" s="24"/>
      <c r="AJ102" s="25"/>
      <c r="AK102" s="24"/>
      <c r="AL102" s="24"/>
      <c r="AM102" s="24"/>
      <c r="AN102" s="24"/>
      <c r="AO102" s="24"/>
      <c r="AP102" s="25"/>
      <c r="AQ102" s="24"/>
      <c r="AR102" s="24"/>
    </row>
    <row r="103" spans="32:44" ht="15.75" customHeight="1" x14ac:dyDescent="0.3">
      <c r="AF103" s="24"/>
      <c r="AG103" s="24"/>
      <c r="AH103" s="24"/>
      <c r="AI103" s="24"/>
      <c r="AJ103" s="25"/>
      <c r="AK103" s="24"/>
      <c r="AL103" s="24"/>
      <c r="AM103" s="24"/>
      <c r="AN103" s="24"/>
      <c r="AO103" s="24"/>
      <c r="AP103" s="25"/>
      <c r="AQ103" s="24"/>
      <c r="AR103" s="24"/>
    </row>
    <row r="104" spans="32:44" ht="15.75" customHeight="1" x14ac:dyDescent="0.3">
      <c r="AF104" s="24"/>
      <c r="AG104" s="24"/>
      <c r="AH104" s="24"/>
      <c r="AI104" s="24"/>
      <c r="AJ104" s="25"/>
      <c r="AK104" s="24"/>
      <c r="AL104" s="24"/>
      <c r="AM104" s="24"/>
      <c r="AN104" s="24"/>
      <c r="AO104" s="24"/>
      <c r="AP104" s="25"/>
      <c r="AQ104" s="24"/>
      <c r="AR104" s="24"/>
    </row>
    <row r="105" spans="32:44" ht="15.75" customHeight="1" x14ac:dyDescent="0.3">
      <c r="AF105" s="24"/>
      <c r="AG105" s="24"/>
      <c r="AH105" s="24"/>
      <c r="AI105" s="24"/>
      <c r="AJ105" s="25"/>
      <c r="AK105" s="24"/>
      <c r="AL105" s="24"/>
      <c r="AM105" s="24"/>
      <c r="AN105" s="24"/>
      <c r="AO105" s="24"/>
      <c r="AP105" s="25"/>
      <c r="AQ105" s="24"/>
      <c r="AR105" s="24"/>
    </row>
    <row r="106" spans="32:44" ht="15.75" customHeight="1" x14ac:dyDescent="0.3">
      <c r="AF106" s="24"/>
      <c r="AG106" s="24"/>
      <c r="AH106" s="24"/>
      <c r="AI106" s="24"/>
      <c r="AJ106" s="25"/>
      <c r="AK106" s="24"/>
      <c r="AL106" s="24"/>
      <c r="AM106" s="24"/>
      <c r="AN106" s="24"/>
      <c r="AO106" s="24"/>
      <c r="AP106" s="25"/>
      <c r="AQ106" s="24"/>
      <c r="AR106" s="24"/>
    </row>
    <row r="107" spans="32:44" ht="15.75" customHeight="1" x14ac:dyDescent="0.3">
      <c r="AF107" s="24"/>
      <c r="AG107" s="24"/>
      <c r="AH107" s="24"/>
      <c r="AI107" s="24"/>
      <c r="AJ107" s="25"/>
      <c r="AK107" s="24"/>
      <c r="AL107" s="24"/>
      <c r="AM107" s="24"/>
      <c r="AN107" s="24"/>
      <c r="AO107" s="24"/>
      <c r="AP107" s="25"/>
      <c r="AQ107" s="24"/>
      <c r="AR107" s="24"/>
    </row>
    <row r="108" spans="32:44" ht="15.75" customHeight="1" x14ac:dyDescent="0.3">
      <c r="AF108" s="24"/>
      <c r="AG108" s="24"/>
      <c r="AH108" s="24"/>
      <c r="AI108" s="24"/>
      <c r="AJ108" s="25"/>
      <c r="AK108" s="24"/>
      <c r="AL108" s="24"/>
      <c r="AM108" s="24"/>
      <c r="AN108" s="24"/>
      <c r="AO108" s="24"/>
      <c r="AP108" s="25"/>
      <c r="AQ108" s="24"/>
      <c r="AR108" s="24"/>
    </row>
    <row r="109" spans="32:44" ht="15.75" customHeight="1" x14ac:dyDescent="0.3">
      <c r="AF109" s="24"/>
      <c r="AG109" s="24"/>
      <c r="AH109" s="24"/>
      <c r="AI109" s="24"/>
      <c r="AJ109" s="25"/>
      <c r="AK109" s="24"/>
      <c r="AL109" s="24"/>
      <c r="AM109" s="24"/>
      <c r="AN109" s="24"/>
      <c r="AO109" s="24"/>
      <c r="AP109" s="25"/>
      <c r="AQ109" s="24"/>
      <c r="AR109" s="24"/>
    </row>
    <row r="110" spans="32:44" ht="15.75" customHeight="1" x14ac:dyDescent="0.3">
      <c r="AF110" s="24"/>
      <c r="AG110" s="24"/>
      <c r="AH110" s="24"/>
      <c r="AI110" s="24"/>
      <c r="AJ110" s="25"/>
      <c r="AK110" s="24"/>
      <c r="AL110" s="24"/>
      <c r="AM110" s="24"/>
      <c r="AN110" s="24"/>
      <c r="AO110" s="24"/>
      <c r="AP110" s="25"/>
      <c r="AQ110" s="24"/>
      <c r="AR110" s="24"/>
    </row>
    <row r="111" spans="32:44" ht="15.75" customHeight="1" x14ac:dyDescent="0.3">
      <c r="AF111" s="24"/>
      <c r="AG111" s="24"/>
      <c r="AH111" s="24"/>
      <c r="AI111" s="24"/>
      <c r="AJ111" s="25"/>
      <c r="AK111" s="24"/>
      <c r="AL111" s="24"/>
      <c r="AM111" s="24"/>
      <c r="AN111" s="24"/>
      <c r="AO111" s="24"/>
      <c r="AP111" s="25"/>
      <c r="AQ111" s="24"/>
      <c r="AR111" s="24"/>
    </row>
    <row r="112" spans="32:44" ht="15.75" customHeight="1" x14ac:dyDescent="0.3">
      <c r="AF112" s="24"/>
      <c r="AG112" s="24"/>
      <c r="AH112" s="24"/>
      <c r="AI112" s="24"/>
      <c r="AJ112" s="25"/>
      <c r="AK112" s="24"/>
      <c r="AL112" s="24"/>
      <c r="AM112" s="24"/>
      <c r="AN112" s="24"/>
      <c r="AO112" s="24"/>
      <c r="AP112" s="25"/>
      <c r="AQ112" s="24"/>
      <c r="AR112" s="24"/>
    </row>
    <row r="113" spans="32:44" ht="15.75" customHeight="1" x14ac:dyDescent="0.3">
      <c r="AF113" s="24"/>
      <c r="AG113" s="24"/>
      <c r="AH113" s="24"/>
      <c r="AI113" s="24"/>
      <c r="AJ113" s="25"/>
      <c r="AK113" s="24"/>
      <c r="AL113" s="24"/>
      <c r="AM113" s="24"/>
      <c r="AN113" s="24"/>
      <c r="AO113" s="24"/>
      <c r="AP113" s="25"/>
      <c r="AQ113" s="24"/>
      <c r="AR113" s="24"/>
    </row>
    <row r="114" spans="32:44" ht="15.75" customHeight="1" x14ac:dyDescent="0.3">
      <c r="AF114" s="24"/>
      <c r="AG114" s="24"/>
      <c r="AH114" s="24"/>
      <c r="AI114" s="24"/>
      <c r="AJ114" s="25"/>
      <c r="AK114" s="24"/>
      <c r="AL114" s="24"/>
      <c r="AM114" s="24"/>
      <c r="AN114" s="24"/>
      <c r="AO114" s="24"/>
      <c r="AP114" s="25"/>
      <c r="AQ114" s="24"/>
      <c r="AR114" s="24"/>
    </row>
    <row r="115" spans="32:44" ht="15.75" customHeight="1" x14ac:dyDescent="0.3">
      <c r="AF115" s="24"/>
      <c r="AG115" s="24"/>
      <c r="AH115" s="24"/>
      <c r="AI115" s="24"/>
      <c r="AJ115" s="25"/>
      <c r="AK115" s="24"/>
      <c r="AL115" s="24"/>
      <c r="AM115" s="24"/>
      <c r="AN115" s="24"/>
      <c r="AO115" s="24"/>
      <c r="AP115" s="25"/>
      <c r="AQ115" s="24"/>
      <c r="AR115" s="24"/>
    </row>
    <row r="116" spans="32:44" ht="15.75" customHeight="1" x14ac:dyDescent="0.3">
      <c r="AF116" s="24"/>
      <c r="AG116" s="24"/>
      <c r="AH116" s="24"/>
      <c r="AI116" s="24"/>
      <c r="AJ116" s="25"/>
      <c r="AK116" s="24"/>
      <c r="AL116" s="24"/>
      <c r="AM116" s="24"/>
      <c r="AN116" s="24"/>
      <c r="AO116" s="24"/>
      <c r="AP116" s="25"/>
      <c r="AQ116" s="24"/>
      <c r="AR116" s="24"/>
    </row>
    <row r="117" spans="32:44" ht="15.75" customHeight="1" x14ac:dyDescent="0.3">
      <c r="AF117" s="24"/>
      <c r="AG117" s="24"/>
      <c r="AH117" s="24"/>
      <c r="AI117" s="24"/>
      <c r="AJ117" s="25"/>
      <c r="AK117" s="24"/>
      <c r="AL117" s="24"/>
      <c r="AM117" s="24"/>
      <c r="AN117" s="24"/>
      <c r="AO117" s="24"/>
      <c r="AP117" s="25"/>
      <c r="AQ117" s="24"/>
      <c r="AR117" s="24"/>
    </row>
    <row r="118" spans="32:44" ht="15.75" customHeight="1" x14ac:dyDescent="0.3">
      <c r="AF118" s="24"/>
      <c r="AG118" s="24"/>
      <c r="AH118" s="24"/>
      <c r="AI118" s="24"/>
      <c r="AJ118" s="25"/>
      <c r="AK118" s="24"/>
      <c r="AL118" s="24"/>
      <c r="AM118" s="24"/>
      <c r="AN118" s="24"/>
      <c r="AO118" s="24"/>
      <c r="AP118" s="25"/>
      <c r="AQ118" s="24"/>
      <c r="AR118" s="24"/>
    </row>
    <row r="119" spans="32:44" ht="15.75" customHeight="1" x14ac:dyDescent="0.3">
      <c r="AF119" s="24"/>
      <c r="AG119" s="24"/>
      <c r="AH119" s="24"/>
      <c r="AI119" s="24"/>
      <c r="AJ119" s="25"/>
      <c r="AK119" s="24"/>
      <c r="AL119" s="24"/>
      <c r="AM119" s="24"/>
      <c r="AN119" s="24"/>
      <c r="AO119" s="24"/>
      <c r="AP119" s="25"/>
      <c r="AQ119" s="24"/>
      <c r="AR119" s="24"/>
    </row>
    <row r="120" spans="32:44" ht="15.75" customHeight="1" x14ac:dyDescent="0.3">
      <c r="AF120" s="24"/>
      <c r="AG120" s="24"/>
      <c r="AH120" s="24"/>
      <c r="AI120" s="24"/>
      <c r="AJ120" s="25"/>
      <c r="AK120" s="24"/>
      <c r="AL120" s="24"/>
      <c r="AM120" s="24"/>
      <c r="AN120" s="24"/>
      <c r="AO120" s="24"/>
      <c r="AP120" s="25"/>
      <c r="AQ120" s="24"/>
      <c r="AR120" s="24"/>
    </row>
    <row r="121" spans="32:44" ht="15.75" customHeight="1" x14ac:dyDescent="0.3">
      <c r="AF121" s="24"/>
      <c r="AG121" s="24"/>
      <c r="AH121" s="24"/>
      <c r="AI121" s="24"/>
      <c r="AJ121" s="25"/>
      <c r="AK121" s="24"/>
      <c r="AL121" s="24"/>
      <c r="AM121" s="24"/>
      <c r="AN121" s="24"/>
      <c r="AO121" s="24"/>
      <c r="AP121" s="25"/>
      <c r="AQ121" s="24"/>
      <c r="AR121" s="24"/>
    </row>
    <row r="122" spans="32:44" ht="15.75" customHeight="1" x14ac:dyDescent="0.3">
      <c r="AF122" s="24"/>
      <c r="AG122" s="24"/>
      <c r="AH122" s="24"/>
      <c r="AI122" s="24"/>
      <c r="AJ122" s="25"/>
      <c r="AK122" s="24"/>
      <c r="AL122" s="24"/>
      <c r="AM122" s="24"/>
      <c r="AN122" s="24"/>
      <c r="AO122" s="24"/>
      <c r="AP122" s="25"/>
      <c r="AQ122" s="24"/>
      <c r="AR122" s="24"/>
    </row>
    <row r="123" spans="32:44" ht="15.75" customHeight="1" x14ac:dyDescent="0.3">
      <c r="AF123" s="24"/>
      <c r="AG123" s="24"/>
      <c r="AH123" s="24"/>
      <c r="AI123" s="24"/>
      <c r="AJ123" s="25"/>
      <c r="AK123" s="24"/>
      <c r="AL123" s="24"/>
      <c r="AM123" s="24"/>
      <c r="AN123" s="24"/>
      <c r="AO123" s="24"/>
      <c r="AP123" s="25"/>
      <c r="AQ123" s="24"/>
      <c r="AR123" s="24"/>
    </row>
    <row r="124" spans="32:44" ht="15.75" customHeight="1" x14ac:dyDescent="0.3">
      <c r="AF124" s="24"/>
      <c r="AG124" s="24"/>
      <c r="AH124" s="24"/>
      <c r="AI124" s="24"/>
      <c r="AJ124" s="25"/>
      <c r="AK124" s="24"/>
      <c r="AL124" s="24"/>
      <c r="AM124" s="24"/>
      <c r="AN124" s="24"/>
      <c r="AO124" s="24"/>
      <c r="AP124" s="25"/>
      <c r="AQ124" s="24"/>
      <c r="AR124" s="24"/>
    </row>
    <row r="125" spans="32:44" ht="15.75" customHeight="1" x14ac:dyDescent="0.3">
      <c r="AF125" s="24"/>
      <c r="AG125" s="24"/>
      <c r="AH125" s="24"/>
      <c r="AI125" s="24"/>
      <c r="AJ125" s="25"/>
      <c r="AK125" s="24"/>
      <c r="AL125" s="24"/>
      <c r="AM125" s="24"/>
      <c r="AN125" s="24"/>
      <c r="AO125" s="24"/>
      <c r="AP125" s="25"/>
      <c r="AQ125" s="24"/>
      <c r="AR125" s="24"/>
    </row>
    <row r="126" spans="32:44" ht="15.75" customHeight="1" x14ac:dyDescent="0.3">
      <c r="AF126" s="24"/>
      <c r="AG126" s="24"/>
      <c r="AH126" s="24"/>
      <c r="AI126" s="24"/>
      <c r="AJ126" s="25"/>
      <c r="AK126" s="24"/>
      <c r="AL126" s="24"/>
      <c r="AM126" s="24"/>
      <c r="AN126" s="24"/>
      <c r="AO126" s="24"/>
      <c r="AP126" s="25"/>
      <c r="AQ126" s="24"/>
      <c r="AR126" s="24"/>
    </row>
    <row r="127" spans="32:44" ht="15.75" customHeight="1" x14ac:dyDescent="0.3">
      <c r="AF127" s="24"/>
      <c r="AG127" s="24"/>
      <c r="AH127" s="24"/>
      <c r="AI127" s="24"/>
      <c r="AJ127" s="25"/>
      <c r="AK127" s="24"/>
      <c r="AL127" s="24"/>
      <c r="AM127" s="24"/>
      <c r="AN127" s="24"/>
      <c r="AO127" s="24"/>
      <c r="AP127" s="25"/>
      <c r="AQ127" s="24"/>
      <c r="AR127" s="24"/>
    </row>
    <row r="128" spans="32:44" ht="15.75" customHeight="1" x14ac:dyDescent="0.3">
      <c r="AF128" s="24"/>
      <c r="AG128" s="24"/>
      <c r="AH128" s="24"/>
      <c r="AI128" s="24"/>
      <c r="AJ128" s="25"/>
      <c r="AK128" s="24"/>
      <c r="AL128" s="24"/>
      <c r="AM128" s="24"/>
      <c r="AN128" s="24"/>
      <c r="AO128" s="24"/>
      <c r="AP128" s="25"/>
      <c r="AQ128" s="24"/>
      <c r="AR128" s="24"/>
    </row>
    <row r="129" spans="32:44" ht="15.75" customHeight="1" x14ac:dyDescent="0.3">
      <c r="AF129" s="24"/>
      <c r="AG129" s="24"/>
      <c r="AH129" s="24"/>
      <c r="AI129" s="24"/>
      <c r="AJ129" s="25"/>
      <c r="AK129" s="24"/>
      <c r="AL129" s="24"/>
      <c r="AM129" s="24"/>
      <c r="AN129" s="24"/>
      <c r="AO129" s="24"/>
      <c r="AP129" s="25"/>
      <c r="AQ129" s="24"/>
      <c r="AR129" s="24"/>
    </row>
    <row r="130" spans="32:44" ht="15.75" customHeight="1" x14ac:dyDescent="0.3">
      <c r="AF130" s="24"/>
      <c r="AG130" s="24"/>
      <c r="AH130" s="24"/>
      <c r="AI130" s="24"/>
      <c r="AJ130" s="25"/>
      <c r="AK130" s="24"/>
      <c r="AL130" s="24"/>
      <c r="AM130" s="24"/>
      <c r="AN130" s="24"/>
      <c r="AO130" s="24"/>
      <c r="AP130" s="25"/>
      <c r="AQ130" s="24"/>
      <c r="AR130" s="24"/>
    </row>
    <row r="131" spans="32:44" ht="15.75" customHeight="1" x14ac:dyDescent="0.3">
      <c r="AF131" s="24"/>
      <c r="AG131" s="24"/>
      <c r="AH131" s="24"/>
      <c r="AI131" s="24"/>
      <c r="AJ131" s="25"/>
      <c r="AK131" s="24"/>
      <c r="AL131" s="24"/>
      <c r="AM131" s="24"/>
      <c r="AN131" s="24"/>
      <c r="AO131" s="24"/>
      <c r="AP131" s="25"/>
      <c r="AQ131" s="24"/>
      <c r="AR131" s="24"/>
    </row>
    <row r="132" spans="32:44" ht="15.75" customHeight="1" x14ac:dyDescent="0.3">
      <c r="AF132" s="24"/>
      <c r="AG132" s="24"/>
      <c r="AH132" s="24"/>
      <c r="AI132" s="24"/>
      <c r="AJ132" s="25"/>
      <c r="AK132" s="24"/>
      <c r="AL132" s="24"/>
      <c r="AM132" s="24"/>
      <c r="AN132" s="24"/>
      <c r="AO132" s="24"/>
      <c r="AP132" s="25"/>
      <c r="AQ132" s="24"/>
      <c r="AR132" s="24"/>
    </row>
    <row r="133" spans="32:44" ht="15.75" customHeight="1" x14ac:dyDescent="0.3">
      <c r="AF133" s="24"/>
      <c r="AG133" s="24"/>
      <c r="AH133" s="24"/>
      <c r="AI133" s="24"/>
      <c r="AJ133" s="25"/>
      <c r="AK133" s="24"/>
      <c r="AL133" s="24"/>
      <c r="AM133" s="24"/>
      <c r="AN133" s="24"/>
      <c r="AO133" s="24"/>
      <c r="AP133" s="25"/>
      <c r="AQ133" s="24"/>
      <c r="AR133" s="24"/>
    </row>
    <row r="134" spans="32:44" ht="15.75" customHeight="1" x14ac:dyDescent="0.3">
      <c r="AF134" s="24"/>
      <c r="AG134" s="24"/>
      <c r="AH134" s="24"/>
      <c r="AI134" s="24"/>
      <c r="AJ134" s="25"/>
      <c r="AK134" s="24"/>
      <c r="AL134" s="24"/>
      <c r="AM134" s="24"/>
      <c r="AN134" s="24"/>
      <c r="AO134" s="24"/>
      <c r="AP134" s="25"/>
      <c r="AQ134" s="24"/>
      <c r="AR134" s="24"/>
    </row>
    <row r="135" spans="32:44" ht="15.75" customHeight="1" x14ac:dyDescent="0.3">
      <c r="AF135" s="24"/>
      <c r="AG135" s="24"/>
      <c r="AH135" s="24"/>
      <c r="AI135" s="24"/>
      <c r="AJ135" s="25"/>
      <c r="AK135" s="24"/>
      <c r="AL135" s="24"/>
      <c r="AM135" s="24"/>
      <c r="AN135" s="24"/>
      <c r="AO135" s="24"/>
      <c r="AP135" s="25"/>
      <c r="AQ135" s="24"/>
      <c r="AR135" s="24"/>
    </row>
    <row r="136" spans="32:44" ht="15.75" customHeight="1" x14ac:dyDescent="0.3">
      <c r="AF136" s="24"/>
      <c r="AG136" s="24"/>
      <c r="AH136" s="24"/>
      <c r="AI136" s="24"/>
      <c r="AJ136" s="25"/>
      <c r="AK136" s="24"/>
      <c r="AL136" s="24"/>
      <c r="AM136" s="24"/>
      <c r="AN136" s="24"/>
      <c r="AO136" s="24"/>
      <c r="AP136" s="25"/>
      <c r="AQ136" s="24"/>
      <c r="AR136" s="24"/>
    </row>
    <row r="137" spans="32:44" ht="15.75" customHeight="1" x14ac:dyDescent="0.3">
      <c r="AF137" s="24"/>
      <c r="AG137" s="24"/>
      <c r="AH137" s="24"/>
      <c r="AI137" s="24"/>
      <c r="AJ137" s="25"/>
      <c r="AK137" s="24"/>
      <c r="AL137" s="24"/>
      <c r="AM137" s="24"/>
      <c r="AN137" s="24"/>
      <c r="AO137" s="24"/>
      <c r="AP137" s="25"/>
      <c r="AQ137" s="24"/>
      <c r="AR137" s="24"/>
    </row>
    <row r="138" spans="32:44" ht="15.75" customHeight="1" x14ac:dyDescent="0.3">
      <c r="AF138" s="24"/>
      <c r="AG138" s="24"/>
      <c r="AH138" s="24"/>
      <c r="AI138" s="24"/>
      <c r="AJ138" s="25"/>
      <c r="AK138" s="24"/>
      <c r="AL138" s="24"/>
      <c r="AM138" s="24"/>
      <c r="AN138" s="24"/>
      <c r="AO138" s="24"/>
      <c r="AP138" s="25"/>
      <c r="AQ138" s="24"/>
      <c r="AR138" s="24"/>
    </row>
    <row r="139" spans="32:44" ht="15.75" customHeight="1" x14ac:dyDescent="0.3">
      <c r="AF139" s="24"/>
      <c r="AG139" s="24"/>
      <c r="AH139" s="24"/>
      <c r="AI139" s="24"/>
      <c r="AJ139" s="25"/>
      <c r="AK139" s="24"/>
      <c r="AL139" s="24"/>
      <c r="AM139" s="24"/>
      <c r="AN139" s="24"/>
      <c r="AO139" s="24"/>
      <c r="AP139" s="25"/>
      <c r="AQ139" s="24"/>
      <c r="AR139" s="24"/>
    </row>
    <row r="140" spans="32:44" ht="15.75" customHeight="1" x14ac:dyDescent="0.3">
      <c r="AF140" s="24"/>
      <c r="AG140" s="24"/>
      <c r="AH140" s="24"/>
      <c r="AI140" s="24"/>
      <c r="AJ140" s="25"/>
      <c r="AK140" s="24"/>
      <c r="AL140" s="24"/>
      <c r="AM140" s="24"/>
      <c r="AN140" s="24"/>
      <c r="AO140" s="24"/>
      <c r="AP140" s="25"/>
      <c r="AQ140" s="24"/>
      <c r="AR140" s="24"/>
    </row>
    <row r="141" spans="32:44" ht="15.75" customHeight="1" x14ac:dyDescent="0.3">
      <c r="AF141" s="24"/>
      <c r="AG141" s="24"/>
      <c r="AH141" s="24"/>
      <c r="AI141" s="24"/>
      <c r="AJ141" s="25"/>
      <c r="AK141" s="24"/>
      <c r="AL141" s="24"/>
      <c r="AM141" s="24"/>
      <c r="AN141" s="24"/>
      <c r="AO141" s="24"/>
      <c r="AP141" s="25"/>
      <c r="AQ141" s="24"/>
      <c r="AR141" s="24"/>
    </row>
    <row r="142" spans="32:44" ht="15.75" customHeight="1" x14ac:dyDescent="0.3">
      <c r="AF142" s="24"/>
      <c r="AG142" s="24"/>
      <c r="AH142" s="24"/>
      <c r="AI142" s="24"/>
      <c r="AJ142" s="25"/>
      <c r="AK142" s="24"/>
      <c r="AL142" s="24"/>
      <c r="AM142" s="24"/>
      <c r="AN142" s="24"/>
      <c r="AO142" s="24"/>
      <c r="AP142" s="25"/>
      <c r="AQ142" s="24"/>
      <c r="AR142" s="24"/>
    </row>
    <row r="143" spans="32:44" ht="15.75" customHeight="1" x14ac:dyDescent="0.3">
      <c r="AF143" s="24"/>
      <c r="AG143" s="24"/>
      <c r="AH143" s="24"/>
      <c r="AI143" s="24"/>
      <c r="AJ143" s="25"/>
      <c r="AK143" s="24"/>
      <c r="AL143" s="24"/>
      <c r="AM143" s="24"/>
      <c r="AN143" s="24"/>
      <c r="AO143" s="24"/>
      <c r="AP143" s="25"/>
      <c r="AQ143" s="24"/>
      <c r="AR143" s="24"/>
    </row>
    <row r="144" spans="32:44" ht="15.75" customHeight="1" x14ac:dyDescent="0.3">
      <c r="AF144" s="24"/>
      <c r="AG144" s="24"/>
      <c r="AH144" s="24"/>
      <c r="AI144" s="24"/>
      <c r="AJ144" s="25"/>
      <c r="AK144" s="24"/>
      <c r="AL144" s="24"/>
      <c r="AM144" s="24"/>
      <c r="AN144" s="24"/>
      <c r="AO144" s="24"/>
      <c r="AP144" s="25"/>
      <c r="AQ144" s="24"/>
      <c r="AR144" s="24"/>
    </row>
    <row r="145" spans="32:44" ht="15.75" customHeight="1" x14ac:dyDescent="0.3">
      <c r="AF145" s="24"/>
      <c r="AG145" s="24"/>
      <c r="AH145" s="24"/>
      <c r="AI145" s="24"/>
      <c r="AJ145" s="25"/>
      <c r="AK145" s="24"/>
      <c r="AL145" s="24"/>
      <c r="AM145" s="24"/>
      <c r="AN145" s="24"/>
      <c r="AO145" s="24"/>
      <c r="AP145" s="25"/>
      <c r="AQ145" s="24"/>
      <c r="AR145" s="24"/>
    </row>
    <row r="146" spans="32:44" ht="15.75" customHeight="1" x14ac:dyDescent="0.3">
      <c r="AF146" s="24"/>
      <c r="AG146" s="24"/>
      <c r="AH146" s="24"/>
      <c r="AI146" s="24"/>
      <c r="AJ146" s="25"/>
      <c r="AK146" s="24"/>
      <c r="AL146" s="24"/>
      <c r="AM146" s="24"/>
      <c r="AN146" s="24"/>
      <c r="AO146" s="24"/>
      <c r="AP146" s="25"/>
      <c r="AQ146" s="24"/>
      <c r="AR146" s="24"/>
    </row>
    <row r="147" spans="32:44" ht="15.75" customHeight="1" x14ac:dyDescent="0.3">
      <c r="AF147" s="24"/>
      <c r="AG147" s="24"/>
      <c r="AH147" s="24"/>
      <c r="AI147" s="24"/>
      <c r="AJ147" s="25"/>
      <c r="AK147" s="24"/>
      <c r="AL147" s="24"/>
      <c r="AM147" s="24"/>
      <c r="AN147" s="24"/>
      <c r="AO147" s="24"/>
      <c r="AP147" s="25"/>
      <c r="AQ147" s="24"/>
      <c r="AR147" s="24"/>
    </row>
    <row r="148" spans="32:44" ht="15.75" customHeight="1" x14ac:dyDescent="0.3">
      <c r="AF148" s="24"/>
      <c r="AG148" s="24"/>
      <c r="AH148" s="24"/>
      <c r="AI148" s="24"/>
      <c r="AJ148" s="25"/>
      <c r="AK148" s="24"/>
      <c r="AL148" s="24"/>
      <c r="AM148" s="24"/>
      <c r="AN148" s="24"/>
      <c r="AO148" s="24"/>
      <c r="AP148" s="25"/>
      <c r="AQ148" s="24"/>
      <c r="AR148" s="24"/>
    </row>
    <row r="149" spans="32:44" ht="15.75" customHeight="1" x14ac:dyDescent="0.3">
      <c r="AF149" s="24"/>
      <c r="AG149" s="24"/>
      <c r="AH149" s="24"/>
      <c r="AI149" s="24"/>
      <c r="AJ149" s="25"/>
      <c r="AK149" s="24"/>
      <c r="AL149" s="24"/>
      <c r="AM149" s="24"/>
      <c r="AN149" s="24"/>
      <c r="AO149" s="24"/>
      <c r="AP149" s="25"/>
      <c r="AQ149" s="24"/>
      <c r="AR149" s="24"/>
    </row>
    <row r="150" spans="32:44" ht="15.75" customHeight="1" x14ac:dyDescent="0.3">
      <c r="AF150" s="24"/>
      <c r="AG150" s="24"/>
      <c r="AH150" s="24"/>
      <c r="AI150" s="24"/>
      <c r="AJ150" s="25"/>
      <c r="AK150" s="24"/>
      <c r="AL150" s="24"/>
      <c r="AM150" s="24"/>
      <c r="AN150" s="24"/>
      <c r="AO150" s="24"/>
      <c r="AP150" s="25"/>
      <c r="AQ150" s="24"/>
      <c r="AR150" s="24"/>
    </row>
    <row r="151" spans="32:44" ht="15.75" customHeight="1" x14ac:dyDescent="0.3">
      <c r="AF151" s="24"/>
      <c r="AG151" s="24"/>
      <c r="AH151" s="24"/>
      <c r="AI151" s="24"/>
      <c r="AJ151" s="25"/>
      <c r="AK151" s="24"/>
      <c r="AL151" s="24"/>
      <c r="AM151" s="24"/>
      <c r="AN151" s="24"/>
      <c r="AO151" s="24"/>
      <c r="AP151" s="25"/>
      <c r="AQ151" s="24"/>
      <c r="AR151" s="24"/>
    </row>
    <row r="152" spans="32:44" ht="15.75" customHeight="1" x14ac:dyDescent="0.3">
      <c r="AF152" s="24"/>
      <c r="AG152" s="24"/>
      <c r="AH152" s="24"/>
      <c r="AI152" s="24"/>
      <c r="AJ152" s="25"/>
      <c r="AK152" s="24"/>
      <c r="AL152" s="24"/>
      <c r="AM152" s="24"/>
      <c r="AN152" s="24"/>
      <c r="AO152" s="24"/>
      <c r="AP152" s="25"/>
      <c r="AQ152" s="24"/>
      <c r="AR152" s="24"/>
    </row>
    <row r="153" spans="32:44" ht="15.75" customHeight="1" x14ac:dyDescent="0.3">
      <c r="AF153" s="24"/>
      <c r="AG153" s="24"/>
      <c r="AH153" s="24"/>
      <c r="AI153" s="24"/>
      <c r="AJ153" s="25"/>
      <c r="AK153" s="24"/>
      <c r="AL153" s="24"/>
      <c r="AM153" s="24"/>
      <c r="AN153" s="24"/>
      <c r="AO153" s="24"/>
      <c r="AP153" s="25"/>
      <c r="AQ153" s="24"/>
      <c r="AR153" s="24"/>
    </row>
    <row r="154" spans="32:44" ht="15.75" customHeight="1" x14ac:dyDescent="0.3">
      <c r="AF154" s="24"/>
      <c r="AG154" s="24"/>
      <c r="AH154" s="24"/>
      <c r="AI154" s="24"/>
      <c r="AJ154" s="25"/>
      <c r="AK154" s="24"/>
      <c r="AL154" s="24"/>
      <c r="AM154" s="24"/>
      <c r="AN154" s="24"/>
      <c r="AO154" s="24"/>
      <c r="AP154" s="25"/>
      <c r="AQ154" s="24"/>
      <c r="AR154" s="24"/>
    </row>
    <row r="155" spans="32:44" ht="15.75" customHeight="1" x14ac:dyDescent="0.3">
      <c r="AF155" s="24"/>
      <c r="AG155" s="24"/>
      <c r="AH155" s="24"/>
      <c r="AI155" s="24"/>
      <c r="AJ155" s="25"/>
      <c r="AK155" s="24"/>
      <c r="AL155" s="24"/>
      <c r="AM155" s="24"/>
      <c r="AN155" s="24"/>
      <c r="AO155" s="24"/>
      <c r="AP155" s="25"/>
      <c r="AQ155" s="24"/>
      <c r="AR155" s="24"/>
    </row>
    <row r="156" spans="32:44" ht="15.75" customHeight="1" x14ac:dyDescent="0.3">
      <c r="AF156" s="24"/>
      <c r="AG156" s="24"/>
      <c r="AH156" s="24"/>
      <c r="AI156" s="24"/>
      <c r="AJ156" s="25"/>
      <c r="AK156" s="24"/>
      <c r="AL156" s="24"/>
      <c r="AM156" s="24"/>
      <c r="AN156" s="24"/>
      <c r="AO156" s="24"/>
      <c r="AP156" s="25"/>
      <c r="AQ156" s="24"/>
      <c r="AR156" s="24"/>
    </row>
    <row r="157" spans="32:44" ht="15.75" customHeight="1" x14ac:dyDescent="0.3">
      <c r="AF157" s="24"/>
      <c r="AG157" s="24"/>
      <c r="AH157" s="24"/>
      <c r="AI157" s="24"/>
      <c r="AJ157" s="25"/>
      <c r="AK157" s="24"/>
      <c r="AL157" s="24"/>
      <c r="AM157" s="24"/>
      <c r="AN157" s="24"/>
      <c r="AO157" s="24"/>
      <c r="AP157" s="25"/>
      <c r="AQ157" s="24"/>
      <c r="AR157" s="24"/>
    </row>
    <row r="158" spans="32:44" ht="15.75" customHeight="1" x14ac:dyDescent="0.3">
      <c r="AF158" s="24"/>
      <c r="AG158" s="24"/>
      <c r="AH158" s="24"/>
      <c r="AI158" s="24"/>
      <c r="AJ158" s="25"/>
      <c r="AK158" s="24"/>
      <c r="AL158" s="24"/>
      <c r="AM158" s="24"/>
      <c r="AN158" s="24"/>
      <c r="AO158" s="24"/>
      <c r="AP158" s="25"/>
      <c r="AQ158" s="24"/>
      <c r="AR158" s="24"/>
    </row>
    <row r="159" spans="32:44" ht="15.75" customHeight="1" x14ac:dyDescent="0.3">
      <c r="AF159" s="24"/>
      <c r="AG159" s="24"/>
      <c r="AH159" s="24"/>
      <c r="AI159" s="24"/>
      <c r="AJ159" s="25"/>
      <c r="AK159" s="24"/>
      <c r="AL159" s="24"/>
      <c r="AM159" s="24"/>
      <c r="AN159" s="24"/>
      <c r="AO159" s="24"/>
      <c r="AP159" s="25"/>
      <c r="AQ159" s="24"/>
      <c r="AR159" s="24"/>
    </row>
    <row r="160" spans="32:44" ht="15.75" customHeight="1" x14ac:dyDescent="0.3">
      <c r="AF160" s="24"/>
      <c r="AG160" s="24"/>
      <c r="AH160" s="24"/>
      <c r="AI160" s="24"/>
      <c r="AJ160" s="25"/>
      <c r="AK160" s="24"/>
      <c r="AL160" s="24"/>
      <c r="AM160" s="24"/>
      <c r="AN160" s="24"/>
      <c r="AO160" s="24"/>
      <c r="AP160" s="25"/>
      <c r="AQ160" s="24"/>
      <c r="AR160" s="24"/>
    </row>
    <row r="161" spans="32:44" ht="15.75" customHeight="1" x14ac:dyDescent="0.3">
      <c r="AF161" s="24"/>
      <c r="AG161" s="24"/>
      <c r="AH161" s="24"/>
      <c r="AI161" s="24"/>
      <c r="AJ161" s="25"/>
      <c r="AK161" s="24"/>
      <c r="AL161" s="24"/>
      <c r="AM161" s="24"/>
      <c r="AN161" s="24"/>
      <c r="AO161" s="24"/>
      <c r="AP161" s="25"/>
      <c r="AQ161" s="24"/>
      <c r="AR161" s="24"/>
    </row>
    <row r="162" spans="32:44" ht="15.75" customHeight="1" x14ac:dyDescent="0.3">
      <c r="AF162" s="24"/>
      <c r="AG162" s="24"/>
      <c r="AH162" s="24"/>
      <c r="AI162" s="24"/>
      <c r="AJ162" s="25"/>
      <c r="AK162" s="24"/>
      <c r="AL162" s="24"/>
      <c r="AM162" s="24"/>
      <c r="AN162" s="24"/>
      <c r="AO162" s="24"/>
      <c r="AP162" s="25"/>
      <c r="AQ162" s="24"/>
      <c r="AR162" s="24"/>
    </row>
    <row r="163" spans="32:44" ht="15.75" customHeight="1" x14ac:dyDescent="0.3">
      <c r="AF163" s="24"/>
      <c r="AG163" s="24"/>
      <c r="AH163" s="24"/>
      <c r="AI163" s="24"/>
      <c r="AJ163" s="25"/>
      <c r="AK163" s="24"/>
      <c r="AL163" s="24"/>
      <c r="AM163" s="24"/>
      <c r="AN163" s="24"/>
      <c r="AO163" s="24"/>
      <c r="AP163" s="25"/>
      <c r="AQ163" s="24"/>
      <c r="AR163" s="24"/>
    </row>
    <row r="164" spans="32:44" ht="15.75" customHeight="1" x14ac:dyDescent="0.3">
      <c r="AF164" s="24"/>
      <c r="AG164" s="24"/>
      <c r="AH164" s="24"/>
      <c r="AI164" s="24"/>
      <c r="AJ164" s="25"/>
      <c r="AK164" s="24"/>
      <c r="AL164" s="24"/>
      <c r="AM164" s="24"/>
      <c r="AN164" s="24"/>
      <c r="AO164" s="24"/>
      <c r="AP164" s="25"/>
      <c r="AQ164" s="24"/>
      <c r="AR164" s="24"/>
    </row>
    <row r="165" spans="32:44" ht="15.75" customHeight="1" x14ac:dyDescent="0.3">
      <c r="AF165" s="24"/>
      <c r="AG165" s="24"/>
      <c r="AH165" s="24"/>
      <c r="AI165" s="24"/>
      <c r="AJ165" s="25"/>
      <c r="AK165" s="24"/>
      <c r="AL165" s="24"/>
      <c r="AM165" s="24"/>
      <c r="AN165" s="24"/>
      <c r="AO165" s="24"/>
      <c r="AP165" s="25"/>
      <c r="AQ165" s="24"/>
      <c r="AR165" s="24"/>
    </row>
    <row r="166" spans="32:44" ht="15.75" customHeight="1" x14ac:dyDescent="0.3">
      <c r="AF166" s="24"/>
      <c r="AG166" s="24"/>
      <c r="AH166" s="24"/>
      <c r="AI166" s="24"/>
      <c r="AJ166" s="25"/>
      <c r="AK166" s="24"/>
      <c r="AL166" s="24"/>
      <c r="AM166" s="24"/>
      <c r="AN166" s="24"/>
      <c r="AO166" s="24"/>
      <c r="AP166" s="25"/>
      <c r="AQ166" s="24"/>
      <c r="AR166" s="24"/>
    </row>
    <row r="167" spans="32:44" ht="15.75" customHeight="1" x14ac:dyDescent="0.3">
      <c r="AF167" s="24"/>
      <c r="AG167" s="24"/>
      <c r="AH167" s="24"/>
      <c r="AI167" s="24"/>
      <c r="AJ167" s="25"/>
      <c r="AK167" s="24"/>
      <c r="AL167" s="24"/>
      <c r="AM167" s="24"/>
      <c r="AN167" s="24"/>
      <c r="AO167" s="24"/>
      <c r="AP167" s="25"/>
      <c r="AQ167" s="24"/>
      <c r="AR167" s="24"/>
    </row>
    <row r="168" spans="32:44" ht="15.75" customHeight="1" x14ac:dyDescent="0.3">
      <c r="AF168" s="24"/>
      <c r="AG168" s="24"/>
      <c r="AH168" s="24"/>
      <c r="AI168" s="24"/>
      <c r="AJ168" s="25"/>
      <c r="AK168" s="24"/>
      <c r="AL168" s="24"/>
      <c r="AM168" s="24"/>
      <c r="AN168" s="24"/>
      <c r="AO168" s="24"/>
      <c r="AP168" s="25"/>
      <c r="AQ168" s="24"/>
      <c r="AR168" s="24"/>
    </row>
    <row r="169" spans="32:44" ht="15.75" customHeight="1" x14ac:dyDescent="0.3">
      <c r="AF169" s="24"/>
      <c r="AG169" s="24"/>
      <c r="AH169" s="24"/>
      <c r="AI169" s="24"/>
      <c r="AJ169" s="25"/>
      <c r="AK169" s="24"/>
      <c r="AL169" s="24"/>
      <c r="AM169" s="24"/>
      <c r="AN169" s="24"/>
      <c r="AO169" s="24"/>
      <c r="AP169" s="25"/>
      <c r="AQ169" s="24"/>
      <c r="AR169" s="24"/>
    </row>
    <row r="170" spans="32:44" ht="15.75" customHeight="1" x14ac:dyDescent="0.3">
      <c r="AF170" s="24"/>
      <c r="AG170" s="24"/>
      <c r="AH170" s="24"/>
      <c r="AI170" s="24"/>
      <c r="AJ170" s="25"/>
      <c r="AK170" s="24"/>
      <c r="AL170" s="24"/>
      <c r="AM170" s="24"/>
      <c r="AN170" s="24"/>
      <c r="AO170" s="24"/>
      <c r="AP170" s="25"/>
      <c r="AQ170" s="24"/>
      <c r="AR170" s="24"/>
    </row>
    <row r="171" spans="32:44" ht="15.75" customHeight="1" x14ac:dyDescent="0.3">
      <c r="AF171" s="24"/>
      <c r="AG171" s="24"/>
      <c r="AH171" s="24"/>
      <c r="AI171" s="24"/>
      <c r="AJ171" s="25"/>
      <c r="AK171" s="24"/>
      <c r="AL171" s="24"/>
      <c r="AM171" s="24"/>
      <c r="AN171" s="24"/>
      <c r="AO171" s="24"/>
      <c r="AP171" s="25"/>
      <c r="AQ171" s="24"/>
      <c r="AR171" s="24"/>
    </row>
    <row r="172" spans="32:44" ht="15.75" customHeight="1" x14ac:dyDescent="0.3">
      <c r="AF172" s="24"/>
      <c r="AG172" s="24"/>
      <c r="AH172" s="24"/>
      <c r="AI172" s="24"/>
      <c r="AJ172" s="25"/>
      <c r="AK172" s="24"/>
      <c r="AL172" s="24"/>
      <c r="AM172" s="24"/>
      <c r="AN172" s="24"/>
      <c r="AO172" s="24"/>
      <c r="AP172" s="25"/>
      <c r="AQ172" s="24"/>
      <c r="AR172" s="24"/>
    </row>
    <row r="173" spans="32:44" ht="15.75" customHeight="1" x14ac:dyDescent="0.3">
      <c r="AF173" s="24"/>
      <c r="AG173" s="24"/>
      <c r="AH173" s="24"/>
      <c r="AI173" s="24"/>
      <c r="AJ173" s="25"/>
      <c r="AK173" s="24"/>
      <c r="AL173" s="24"/>
      <c r="AM173" s="24"/>
      <c r="AN173" s="24"/>
      <c r="AO173" s="24"/>
      <c r="AP173" s="25"/>
      <c r="AQ173" s="24"/>
      <c r="AR173" s="24"/>
    </row>
    <row r="174" spans="32:44" ht="15.75" customHeight="1" x14ac:dyDescent="0.3">
      <c r="AF174" s="24"/>
      <c r="AG174" s="24"/>
      <c r="AH174" s="24"/>
      <c r="AI174" s="24"/>
      <c r="AJ174" s="25"/>
      <c r="AK174" s="24"/>
      <c r="AL174" s="24"/>
      <c r="AM174" s="24"/>
      <c r="AN174" s="24"/>
      <c r="AO174" s="24"/>
      <c r="AP174" s="25"/>
      <c r="AQ174" s="24"/>
      <c r="AR174" s="24"/>
    </row>
    <row r="175" spans="32:44" ht="15.75" customHeight="1" x14ac:dyDescent="0.3">
      <c r="AF175" s="24"/>
      <c r="AG175" s="24"/>
      <c r="AH175" s="24"/>
      <c r="AI175" s="24"/>
      <c r="AJ175" s="25"/>
      <c r="AK175" s="24"/>
      <c r="AL175" s="24"/>
      <c r="AM175" s="24"/>
      <c r="AN175" s="24"/>
      <c r="AO175" s="24"/>
      <c r="AP175" s="25"/>
      <c r="AQ175" s="24"/>
      <c r="AR175" s="24"/>
    </row>
    <row r="176" spans="32:44" ht="15.75" customHeight="1" x14ac:dyDescent="0.3">
      <c r="AF176" s="24"/>
      <c r="AG176" s="24"/>
      <c r="AH176" s="24"/>
      <c r="AI176" s="24"/>
      <c r="AJ176" s="25"/>
      <c r="AK176" s="24"/>
      <c r="AL176" s="24"/>
      <c r="AM176" s="24"/>
      <c r="AN176" s="24"/>
      <c r="AO176" s="24"/>
      <c r="AP176" s="25"/>
      <c r="AQ176" s="24"/>
      <c r="AR176" s="24"/>
    </row>
    <row r="177" spans="32:44" ht="15.75" customHeight="1" x14ac:dyDescent="0.3">
      <c r="AF177" s="24"/>
      <c r="AG177" s="24"/>
      <c r="AH177" s="24"/>
      <c r="AI177" s="24"/>
      <c r="AJ177" s="25"/>
      <c r="AK177" s="24"/>
      <c r="AL177" s="24"/>
      <c r="AM177" s="24"/>
      <c r="AN177" s="24"/>
      <c r="AO177" s="24"/>
      <c r="AP177" s="25"/>
      <c r="AQ177" s="24"/>
      <c r="AR177" s="24"/>
    </row>
    <row r="178" spans="32:44" ht="15.75" customHeight="1" x14ac:dyDescent="0.3">
      <c r="AF178" s="24"/>
      <c r="AG178" s="24"/>
      <c r="AH178" s="24"/>
      <c r="AI178" s="24"/>
      <c r="AJ178" s="25"/>
      <c r="AK178" s="24"/>
      <c r="AL178" s="24"/>
      <c r="AM178" s="24"/>
      <c r="AN178" s="24"/>
      <c r="AO178" s="24"/>
      <c r="AP178" s="25"/>
      <c r="AQ178" s="24"/>
      <c r="AR178" s="24"/>
    </row>
    <row r="179" spans="32:44" ht="15.75" customHeight="1" x14ac:dyDescent="0.3">
      <c r="AF179" s="24"/>
      <c r="AG179" s="24"/>
      <c r="AH179" s="24"/>
      <c r="AI179" s="24"/>
      <c r="AJ179" s="25"/>
      <c r="AK179" s="24"/>
      <c r="AL179" s="24"/>
      <c r="AM179" s="24"/>
      <c r="AN179" s="24"/>
      <c r="AO179" s="24"/>
      <c r="AP179" s="25"/>
      <c r="AQ179" s="24"/>
      <c r="AR179" s="24"/>
    </row>
    <row r="180" spans="32:44" ht="15.75" customHeight="1" x14ac:dyDescent="0.3">
      <c r="AF180" s="24"/>
      <c r="AG180" s="24"/>
      <c r="AH180" s="24"/>
      <c r="AI180" s="24"/>
      <c r="AJ180" s="25"/>
      <c r="AK180" s="24"/>
      <c r="AL180" s="24"/>
      <c r="AM180" s="24"/>
      <c r="AN180" s="24"/>
      <c r="AO180" s="24"/>
      <c r="AP180" s="25"/>
      <c r="AQ180" s="24"/>
      <c r="AR180" s="24"/>
    </row>
    <row r="181" spans="32:44" ht="15.75" customHeight="1" x14ac:dyDescent="0.3">
      <c r="AF181" s="24"/>
      <c r="AG181" s="24"/>
      <c r="AH181" s="24"/>
      <c r="AI181" s="24"/>
      <c r="AJ181" s="25"/>
      <c r="AK181" s="24"/>
      <c r="AL181" s="24"/>
      <c r="AM181" s="24"/>
      <c r="AN181" s="24"/>
      <c r="AO181" s="24"/>
      <c r="AP181" s="25"/>
      <c r="AQ181" s="24"/>
      <c r="AR181" s="24"/>
    </row>
    <row r="182" spans="32:44" ht="15.75" customHeight="1" x14ac:dyDescent="0.3">
      <c r="AF182" s="24"/>
      <c r="AG182" s="24"/>
      <c r="AH182" s="24"/>
      <c r="AI182" s="24"/>
      <c r="AJ182" s="25"/>
      <c r="AK182" s="24"/>
      <c r="AL182" s="24"/>
      <c r="AM182" s="24"/>
      <c r="AN182" s="24"/>
      <c r="AO182" s="24"/>
      <c r="AP182" s="25"/>
      <c r="AQ182" s="24"/>
      <c r="AR182" s="24"/>
    </row>
    <row r="183" spans="32:44" ht="15.75" customHeight="1" x14ac:dyDescent="0.3">
      <c r="AF183" s="24"/>
      <c r="AG183" s="24"/>
      <c r="AH183" s="24"/>
      <c r="AI183" s="24"/>
      <c r="AJ183" s="25"/>
      <c r="AK183" s="24"/>
      <c r="AL183" s="24"/>
      <c r="AM183" s="24"/>
      <c r="AN183" s="24"/>
      <c r="AO183" s="24"/>
      <c r="AP183" s="25"/>
      <c r="AQ183" s="24"/>
      <c r="AR183" s="24"/>
    </row>
    <row r="184" spans="32:44" ht="15.75" customHeight="1" x14ac:dyDescent="0.3">
      <c r="AF184" s="24"/>
      <c r="AG184" s="24"/>
      <c r="AH184" s="24"/>
      <c r="AI184" s="24"/>
      <c r="AJ184" s="25"/>
      <c r="AK184" s="24"/>
      <c r="AL184" s="24"/>
      <c r="AM184" s="24"/>
      <c r="AN184" s="24"/>
      <c r="AO184" s="24"/>
      <c r="AP184" s="25"/>
      <c r="AQ184" s="24"/>
      <c r="AR184" s="24"/>
    </row>
    <row r="185" spans="32:44" ht="15.75" customHeight="1" x14ac:dyDescent="0.3">
      <c r="AF185" s="24"/>
      <c r="AG185" s="24"/>
      <c r="AH185" s="24"/>
      <c r="AI185" s="24"/>
      <c r="AJ185" s="25"/>
      <c r="AK185" s="24"/>
      <c r="AL185" s="24"/>
      <c r="AM185" s="24"/>
      <c r="AN185" s="24"/>
      <c r="AO185" s="24"/>
      <c r="AP185" s="25"/>
      <c r="AQ185" s="24"/>
      <c r="AR185" s="24"/>
    </row>
    <row r="186" spans="32:44" ht="15.75" customHeight="1" x14ac:dyDescent="0.3">
      <c r="AF186" s="24"/>
      <c r="AG186" s="24"/>
      <c r="AH186" s="24"/>
      <c r="AI186" s="24"/>
      <c r="AJ186" s="25"/>
      <c r="AK186" s="24"/>
      <c r="AL186" s="24"/>
      <c r="AM186" s="24"/>
      <c r="AN186" s="24"/>
      <c r="AO186" s="24"/>
      <c r="AP186" s="25"/>
      <c r="AQ186" s="24"/>
      <c r="AR186" s="24"/>
    </row>
    <row r="187" spans="32:44" ht="15.75" customHeight="1" x14ac:dyDescent="0.3">
      <c r="AF187" s="24"/>
      <c r="AG187" s="24"/>
      <c r="AH187" s="24"/>
      <c r="AI187" s="24"/>
      <c r="AJ187" s="25"/>
      <c r="AK187" s="24"/>
      <c r="AL187" s="24"/>
      <c r="AM187" s="24"/>
      <c r="AN187" s="24"/>
      <c r="AO187" s="24"/>
      <c r="AP187" s="25"/>
      <c r="AQ187" s="24"/>
      <c r="AR187" s="24"/>
    </row>
    <row r="188" spans="32:44" ht="15.75" customHeight="1" x14ac:dyDescent="0.3">
      <c r="AF188" s="24"/>
      <c r="AG188" s="24"/>
      <c r="AH188" s="24"/>
      <c r="AI188" s="24"/>
      <c r="AJ188" s="25"/>
      <c r="AK188" s="24"/>
      <c r="AL188" s="24"/>
      <c r="AM188" s="24"/>
      <c r="AN188" s="24"/>
      <c r="AO188" s="24"/>
      <c r="AP188" s="25"/>
      <c r="AQ188" s="24"/>
      <c r="AR188" s="24"/>
    </row>
    <row r="189" spans="32:44" ht="15.75" customHeight="1" x14ac:dyDescent="0.3">
      <c r="AF189" s="24"/>
      <c r="AG189" s="24"/>
      <c r="AH189" s="24"/>
      <c r="AI189" s="24"/>
      <c r="AJ189" s="25"/>
      <c r="AK189" s="24"/>
      <c r="AL189" s="24"/>
      <c r="AM189" s="24"/>
      <c r="AN189" s="24"/>
      <c r="AO189" s="24"/>
      <c r="AP189" s="25"/>
      <c r="AQ189" s="24"/>
      <c r="AR189" s="24"/>
    </row>
    <row r="190" spans="32:44" ht="15.75" customHeight="1" x14ac:dyDescent="0.3">
      <c r="AF190" s="24"/>
      <c r="AG190" s="24"/>
      <c r="AH190" s="24"/>
      <c r="AI190" s="24"/>
      <c r="AJ190" s="25"/>
      <c r="AK190" s="24"/>
      <c r="AL190" s="24"/>
      <c r="AM190" s="24"/>
      <c r="AN190" s="24"/>
      <c r="AO190" s="24"/>
      <c r="AP190" s="25"/>
      <c r="AQ190" s="24"/>
      <c r="AR190" s="24"/>
    </row>
    <row r="191" spans="32:44" ht="15.75" customHeight="1" x14ac:dyDescent="0.3">
      <c r="AF191" s="24"/>
      <c r="AG191" s="24"/>
      <c r="AH191" s="24"/>
      <c r="AI191" s="24"/>
      <c r="AJ191" s="25"/>
      <c r="AK191" s="24"/>
      <c r="AL191" s="24"/>
      <c r="AM191" s="24"/>
      <c r="AN191" s="24"/>
      <c r="AO191" s="24"/>
      <c r="AP191" s="25"/>
      <c r="AQ191" s="24"/>
      <c r="AR191" s="24"/>
    </row>
    <row r="192" spans="32:44" ht="15.75" customHeight="1" x14ac:dyDescent="0.3">
      <c r="AF192" s="24"/>
      <c r="AG192" s="24"/>
      <c r="AH192" s="24"/>
      <c r="AI192" s="24"/>
      <c r="AJ192" s="25"/>
      <c r="AK192" s="24"/>
      <c r="AL192" s="24"/>
      <c r="AM192" s="24"/>
      <c r="AN192" s="24"/>
      <c r="AO192" s="24"/>
      <c r="AP192" s="25"/>
      <c r="AQ192" s="24"/>
      <c r="AR192" s="24"/>
    </row>
    <row r="193" spans="32:44" ht="15.75" customHeight="1" x14ac:dyDescent="0.3">
      <c r="AF193" s="24"/>
      <c r="AG193" s="24"/>
      <c r="AH193" s="24"/>
      <c r="AI193" s="24"/>
      <c r="AJ193" s="25"/>
      <c r="AK193" s="24"/>
      <c r="AL193" s="24"/>
      <c r="AM193" s="24"/>
      <c r="AN193" s="24"/>
      <c r="AO193" s="24"/>
      <c r="AP193" s="25"/>
      <c r="AQ193" s="24"/>
      <c r="AR193" s="24"/>
    </row>
    <row r="194" spans="32:44" ht="15.75" customHeight="1" x14ac:dyDescent="0.3">
      <c r="AF194" s="24"/>
      <c r="AG194" s="24"/>
      <c r="AH194" s="24"/>
      <c r="AI194" s="24"/>
      <c r="AJ194" s="25"/>
      <c r="AK194" s="24"/>
      <c r="AL194" s="24"/>
      <c r="AM194" s="24"/>
      <c r="AN194" s="24"/>
      <c r="AO194" s="24"/>
      <c r="AP194" s="25"/>
      <c r="AQ194" s="24"/>
      <c r="AR194" s="24"/>
    </row>
    <row r="195" spans="32:44" ht="15.75" customHeight="1" x14ac:dyDescent="0.3">
      <c r="AF195" s="24"/>
      <c r="AG195" s="24"/>
      <c r="AH195" s="24"/>
      <c r="AI195" s="24"/>
      <c r="AJ195" s="25"/>
      <c r="AK195" s="24"/>
      <c r="AL195" s="24"/>
      <c r="AM195" s="24"/>
      <c r="AN195" s="24"/>
      <c r="AO195" s="24"/>
      <c r="AP195" s="25"/>
      <c r="AQ195" s="24"/>
      <c r="AR195" s="24"/>
    </row>
    <row r="196" spans="32:44" ht="15.75" customHeight="1" x14ac:dyDescent="0.3">
      <c r="AF196" s="24"/>
      <c r="AG196" s="24"/>
      <c r="AH196" s="24"/>
      <c r="AI196" s="24"/>
      <c r="AJ196" s="25"/>
      <c r="AK196" s="24"/>
      <c r="AL196" s="24"/>
      <c r="AM196" s="24"/>
      <c r="AN196" s="24"/>
      <c r="AO196" s="24"/>
      <c r="AP196" s="25"/>
      <c r="AQ196" s="24"/>
      <c r="AR196" s="24"/>
    </row>
    <row r="197" spans="32:44" ht="15.75" customHeight="1" x14ac:dyDescent="0.3">
      <c r="AF197" s="24"/>
      <c r="AG197" s="24"/>
      <c r="AH197" s="24"/>
      <c r="AI197" s="24"/>
      <c r="AJ197" s="25"/>
      <c r="AK197" s="24"/>
      <c r="AL197" s="24"/>
      <c r="AM197" s="24"/>
      <c r="AN197" s="24"/>
      <c r="AO197" s="24"/>
      <c r="AP197" s="25"/>
      <c r="AQ197" s="24"/>
      <c r="AR197" s="24"/>
    </row>
    <row r="198" spans="32:44" ht="15.75" customHeight="1" x14ac:dyDescent="0.3">
      <c r="AF198" s="24"/>
      <c r="AG198" s="24"/>
      <c r="AH198" s="24"/>
      <c r="AI198" s="24"/>
      <c r="AJ198" s="25"/>
      <c r="AK198" s="24"/>
      <c r="AL198" s="24"/>
      <c r="AM198" s="24"/>
      <c r="AN198" s="24"/>
      <c r="AO198" s="24"/>
      <c r="AP198" s="25"/>
      <c r="AQ198" s="24"/>
      <c r="AR198" s="24"/>
    </row>
    <row r="199" spans="32:44" ht="15.75" customHeight="1" x14ac:dyDescent="0.3">
      <c r="AF199" s="24"/>
      <c r="AG199" s="24"/>
      <c r="AH199" s="24"/>
      <c r="AI199" s="24"/>
      <c r="AJ199" s="25"/>
      <c r="AK199" s="24"/>
      <c r="AL199" s="24"/>
      <c r="AM199" s="24"/>
      <c r="AN199" s="24"/>
      <c r="AO199" s="24"/>
      <c r="AP199" s="25"/>
      <c r="AQ199" s="24"/>
      <c r="AR199" s="24"/>
    </row>
    <row r="200" spans="32:44" ht="15.75" customHeight="1" x14ac:dyDescent="0.3">
      <c r="AF200" s="24"/>
      <c r="AG200" s="24"/>
      <c r="AH200" s="24"/>
      <c r="AI200" s="24"/>
      <c r="AJ200" s="25"/>
      <c r="AK200" s="24"/>
      <c r="AL200" s="24"/>
      <c r="AM200" s="24"/>
      <c r="AN200" s="24"/>
      <c r="AO200" s="24"/>
      <c r="AP200" s="25"/>
      <c r="AQ200" s="24"/>
      <c r="AR200" s="24"/>
    </row>
    <row r="201" spans="32:44" ht="15.75" customHeight="1" x14ac:dyDescent="0.3">
      <c r="AF201" s="24"/>
      <c r="AG201" s="24"/>
      <c r="AH201" s="24"/>
      <c r="AI201" s="24"/>
      <c r="AJ201" s="25"/>
      <c r="AK201" s="24"/>
      <c r="AL201" s="24"/>
      <c r="AM201" s="24"/>
      <c r="AN201" s="24"/>
      <c r="AO201" s="24"/>
      <c r="AP201" s="25"/>
      <c r="AQ201" s="24"/>
      <c r="AR201" s="24"/>
    </row>
    <row r="202" spans="32:44" ht="15.75" customHeight="1" x14ac:dyDescent="0.3">
      <c r="AF202" s="24"/>
      <c r="AG202" s="24"/>
      <c r="AH202" s="24"/>
      <c r="AI202" s="24"/>
      <c r="AJ202" s="25"/>
      <c r="AK202" s="24"/>
      <c r="AL202" s="24"/>
      <c r="AM202" s="24"/>
      <c r="AN202" s="24"/>
      <c r="AO202" s="24"/>
      <c r="AP202" s="25"/>
      <c r="AQ202" s="24"/>
      <c r="AR202" s="24"/>
    </row>
    <row r="203" spans="32:44" ht="15.75" customHeight="1" x14ac:dyDescent="0.3">
      <c r="AF203" s="24"/>
      <c r="AG203" s="24"/>
      <c r="AH203" s="24"/>
      <c r="AI203" s="24"/>
      <c r="AJ203" s="25"/>
      <c r="AK203" s="24"/>
      <c r="AL203" s="24"/>
      <c r="AM203" s="24"/>
      <c r="AN203" s="24"/>
      <c r="AO203" s="24"/>
      <c r="AP203" s="25"/>
      <c r="AQ203" s="24"/>
      <c r="AR203" s="24"/>
    </row>
    <row r="204" spans="32:44" ht="15.75" customHeight="1" x14ac:dyDescent="0.3">
      <c r="AF204" s="24"/>
      <c r="AG204" s="24"/>
      <c r="AH204" s="24"/>
      <c r="AI204" s="24"/>
      <c r="AJ204" s="25"/>
      <c r="AK204" s="24"/>
      <c r="AL204" s="24"/>
      <c r="AM204" s="24"/>
      <c r="AN204" s="24"/>
      <c r="AO204" s="24"/>
      <c r="AP204" s="25"/>
      <c r="AQ204" s="24"/>
      <c r="AR204" s="24"/>
    </row>
    <row r="205" spans="32:44" ht="15.75" customHeight="1" x14ac:dyDescent="0.3">
      <c r="AF205" s="24"/>
      <c r="AG205" s="24"/>
      <c r="AH205" s="24"/>
      <c r="AI205" s="24"/>
      <c r="AJ205" s="25"/>
      <c r="AK205" s="24"/>
      <c r="AL205" s="24"/>
      <c r="AM205" s="24"/>
      <c r="AN205" s="24"/>
      <c r="AO205" s="24"/>
      <c r="AP205" s="25"/>
      <c r="AQ205" s="24"/>
      <c r="AR205" s="24"/>
    </row>
    <row r="206" spans="32:44" ht="15.75" customHeight="1" x14ac:dyDescent="0.3">
      <c r="AF206" s="24"/>
      <c r="AG206" s="24"/>
      <c r="AH206" s="24"/>
      <c r="AI206" s="24"/>
      <c r="AJ206" s="25"/>
      <c r="AK206" s="24"/>
      <c r="AL206" s="24"/>
      <c r="AM206" s="24"/>
      <c r="AN206" s="24"/>
      <c r="AO206" s="24"/>
      <c r="AP206" s="25"/>
      <c r="AQ206" s="24"/>
      <c r="AR206" s="24"/>
    </row>
    <row r="207" spans="32:44" ht="15.75" customHeight="1" x14ac:dyDescent="0.3">
      <c r="AF207" s="24"/>
      <c r="AG207" s="24"/>
      <c r="AH207" s="24"/>
      <c r="AI207" s="24"/>
      <c r="AJ207" s="25"/>
      <c r="AK207" s="24"/>
      <c r="AL207" s="24"/>
      <c r="AM207" s="24"/>
      <c r="AN207" s="24"/>
      <c r="AO207" s="24"/>
      <c r="AP207" s="25"/>
      <c r="AQ207" s="24"/>
      <c r="AR207" s="24"/>
    </row>
    <row r="208" spans="32:44" ht="15.75" customHeight="1" x14ac:dyDescent="0.3">
      <c r="AF208" s="24"/>
      <c r="AG208" s="24"/>
      <c r="AH208" s="24"/>
      <c r="AI208" s="24"/>
      <c r="AJ208" s="25"/>
      <c r="AK208" s="24"/>
      <c r="AL208" s="24"/>
      <c r="AM208" s="24"/>
      <c r="AN208" s="24"/>
      <c r="AO208" s="24"/>
      <c r="AP208" s="25"/>
      <c r="AQ208" s="24"/>
      <c r="AR208" s="24"/>
    </row>
    <row r="209" spans="32:44" ht="15.75" customHeight="1" x14ac:dyDescent="0.3">
      <c r="AF209" s="24"/>
      <c r="AG209" s="24"/>
      <c r="AH209" s="24"/>
      <c r="AI209" s="24"/>
      <c r="AJ209" s="25"/>
      <c r="AK209" s="24"/>
      <c r="AL209" s="24"/>
      <c r="AM209" s="24"/>
      <c r="AN209" s="24"/>
      <c r="AO209" s="24"/>
      <c r="AP209" s="25"/>
      <c r="AQ209" s="24"/>
      <c r="AR209" s="24"/>
    </row>
    <row r="210" spans="32:44" ht="15.75" customHeight="1" x14ac:dyDescent="0.3">
      <c r="AF210" s="24"/>
      <c r="AG210" s="24"/>
      <c r="AH210" s="24"/>
      <c r="AI210" s="24"/>
      <c r="AJ210" s="25"/>
      <c r="AK210" s="24"/>
      <c r="AL210" s="24"/>
      <c r="AM210" s="24"/>
      <c r="AN210" s="24"/>
      <c r="AO210" s="24"/>
      <c r="AP210" s="25"/>
      <c r="AQ210" s="24"/>
      <c r="AR210" s="24"/>
    </row>
    <row r="211" spans="32:44" ht="15.75" customHeight="1" x14ac:dyDescent="0.3">
      <c r="AF211" s="24"/>
      <c r="AG211" s="24"/>
      <c r="AH211" s="24"/>
      <c r="AI211" s="24"/>
      <c r="AJ211" s="25"/>
      <c r="AK211" s="24"/>
      <c r="AL211" s="24"/>
      <c r="AM211" s="24"/>
      <c r="AN211" s="24"/>
      <c r="AO211" s="24"/>
      <c r="AP211" s="25"/>
      <c r="AQ211" s="24"/>
      <c r="AR211" s="24"/>
    </row>
    <row r="212" spans="32:44" ht="15.75" customHeight="1" x14ac:dyDescent="0.3">
      <c r="AF212" s="24"/>
      <c r="AG212" s="24"/>
      <c r="AH212" s="24"/>
      <c r="AI212" s="24"/>
      <c r="AJ212" s="25"/>
      <c r="AK212" s="24"/>
      <c r="AL212" s="24"/>
      <c r="AM212" s="24"/>
      <c r="AN212" s="24"/>
      <c r="AO212" s="24"/>
      <c r="AP212" s="25"/>
      <c r="AQ212" s="24"/>
      <c r="AR212" s="24"/>
    </row>
    <row r="213" spans="32:44" ht="15.75" customHeight="1" x14ac:dyDescent="0.3">
      <c r="AF213" s="24"/>
      <c r="AG213" s="24"/>
      <c r="AH213" s="24"/>
      <c r="AI213" s="24"/>
      <c r="AJ213" s="25"/>
      <c r="AK213" s="24"/>
      <c r="AL213" s="24"/>
      <c r="AM213" s="24"/>
      <c r="AN213" s="24"/>
      <c r="AO213" s="24"/>
      <c r="AP213" s="25"/>
      <c r="AQ213" s="24"/>
      <c r="AR213" s="24"/>
    </row>
    <row r="214" spans="32:44" ht="15.75" customHeight="1" x14ac:dyDescent="0.3">
      <c r="AF214" s="24"/>
      <c r="AG214" s="24"/>
      <c r="AH214" s="24"/>
      <c r="AI214" s="24"/>
      <c r="AJ214" s="25"/>
      <c r="AK214" s="24"/>
      <c r="AL214" s="24"/>
      <c r="AM214" s="24"/>
      <c r="AN214" s="24"/>
      <c r="AO214" s="24"/>
      <c r="AP214" s="25"/>
      <c r="AQ214" s="24"/>
      <c r="AR214" s="24"/>
    </row>
    <row r="215" spans="32:44" ht="15.75" customHeight="1" x14ac:dyDescent="0.3">
      <c r="AF215" s="24"/>
      <c r="AG215" s="24"/>
      <c r="AH215" s="24"/>
      <c r="AI215" s="24"/>
      <c r="AJ215" s="25"/>
      <c r="AK215" s="24"/>
      <c r="AL215" s="24"/>
      <c r="AM215" s="24"/>
      <c r="AN215" s="24"/>
      <c r="AO215" s="24"/>
      <c r="AP215" s="25"/>
      <c r="AQ215" s="24"/>
      <c r="AR215" s="24"/>
    </row>
    <row r="216" spans="32:44" ht="15.75" customHeight="1" x14ac:dyDescent="0.3">
      <c r="AF216" s="24"/>
      <c r="AG216" s="24"/>
      <c r="AH216" s="24"/>
      <c r="AI216" s="24"/>
      <c r="AJ216" s="25"/>
      <c r="AK216" s="24"/>
      <c r="AL216" s="24"/>
      <c r="AM216" s="24"/>
      <c r="AN216" s="24"/>
      <c r="AO216" s="24"/>
      <c r="AP216" s="25"/>
      <c r="AQ216" s="24"/>
      <c r="AR216" s="24"/>
    </row>
    <row r="217" spans="32:44" ht="15.75" customHeight="1" x14ac:dyDescent="0.3">
      <c r="AF217" s="24"/>
      <c r="AG217" s="24"/>
      <c r="AH217" s="24"/>
      <c r="AI217" s="24"/>
      <c r="AJ217" s="25"/>
      <c r="AK217" s="24"/>
      <c r="AL217" s="24"/>
      <c r="AM217" s="24"/>
      <c r="AN217" s="24"/>
      <c r="AO217" s="24"/>
      <c r="AP217" s="25"/>
      <c r="AQ217" s="24"/>
      <c r="AR217" s="24"/>
    </row>
    <row r="218" spans="32:44" ht="15.75" customHeight="1" x14ac:dyDescent="0.3">
      <c r="AF218" s="24"/>
      <c r="AG218" s="24"/>
      <c r="AH218" s="24"/>
      <c r="AI218" s="24"/>
      <c r="AJ218" s="25"/>
      <c r="AK218" s="24"/>
      <c r="AL218" s="24"/>
      <c r="AM218" s="24"/>
      <c r="AN218" s="24"/>
      <c r="AO218" s="24"/>
      <c r="AP218" s="25"/>
      <c r="AQ218" s="24"/>
      <c r="AR218" s="24"/>
    </row>
    <row r="219" spans="32:44" ht="15.75" customHeight="1" x14ac:dyDescent="0.3">
      <c r="AF219" s="24"/>
      <c r="AG219" s="24"/>
      <c r="AH219" s="24"/>
      <c r="AI219" s="24"/>
      <c r="AJ219" s="25"/>
      <c r="AK219" s="24"/>
      <c r="AL219" s="24"/>
      <c r="AM219" s="24"/>
      <c r="AN219" s="24"/>
      <c r="AO219" s="24"/>
      <c r="AP219" s="25"/>
      <c r="AQ219" s="24"/>
      <c r="AR219" s="24"/>
    </row>
    <row r="220" spans="32:44" ht="15.75" customHeight="1" x14ac:dyDescent="0.3">
      <c r="AF220" s="24"/>
      <c r="AG220" s="24"/>
      <c r="AH220" s="24"/>
      <c r="AI220" s="24"/>
      <c r="AJ220" s="25"/>
      <c r="AK220" s="24"/>
      <c r="AL220" s="24"/>
      <c r="AM220" s="24"/>
      <c r="AN220" s="24"/>
      <c r="AO220" s="24"/>
      <c r="AP220" s="25"/>
      <c r="AQ220" s="24"/>
      <c r="AR220" s="24"/>
    </row>
    <row r="221" spans="32:44" ht="15.75" customHeight="1" x14ac:dyDescent="0.3">
      <c r="AF221" s="24"/>
      <c r="AG221" s="24"/>
      <c r="AH221" s="24"/>
      <c r="AI221" s="24"/>
      <c r="AJ221" s="25"/>
      <c r="AK221" s="24"/>
      <c r="AL221" s="24"/>
      <c r="AM221" s="24"/>
      <c r="AN221" s="24"/>
      <c r="AO221" s="24"/>
      <c r="AP221" s="25"/>
      <c r="AQ221" s="24"/>
      <c r="AR221" s="24"/>
    </row>
    <row r="222" spans="32:44" ht="15.75" customHeight="1" x14ac:dyDescent="0.3">
      <c r="AF222" s="24"/>
      <c r="AG222" s="24"/>
      <c r="AH222" s="24"/>
      <c r="AI222" s="24"/>
      <c r="AJ222" s="25"/>
      <c r="AK222" s="24"/>
      <c r="AL222" s="24"/>
      <c r="AM222" s="24"/>
      <c r="AN222" s="24"/>
      <c r="AO222" s="24"/>
      <c r="AP222" s="25"/>
      <c r="AQ222" s="24"/>
      <c r="AR222" s="24"/>
    </row>
    <row r="223" spans="32:44" ht="15.75" customHeight="1" x14ac:dyDescent="0.3">
      <c r="AF223" s="24"/>
      <c r="AG223" s="24"/>
      <c r="AH223" s="24"/>
      <c r="AI223" s="24"/>
      <c r="AJ223" s="25"/>
      <c r="AK223" s="24"/>
      <c r="AL223" s="24"/>
      <c r="AM223" s="24"/>
      <c r="AN223" s="24"/>
      <c r="AO223" s="24"/>
      <c r="AP223" s="25"/>
      <c r="AQ223" s="24"/>
      <c r="AR223" s="24"/>
    </row>
    <row r="224" spans="32:44" ht="15.75" customHeight="1" x14ac:dyDescent="0.3">
      <c r="AF224" s="24"/>
      <c r="AG224" s="24"/>
      <c r="AH224" s="24"/>
      <c r="AI224" s="24"/>
      <c r="AJ224" s="25"/>
      <c r="AK224" s="24"/>
      <c r="AL224" s="24"/>
      <c r="AM224" s="24"/>
      <c r="AN224" s="24"/>
      <c r="AO224" s="24"/>
      <c r="AP224" s="25"/>
      <c r="AQ224" s="24"/>
      <c r="AR224" s="24"/>
    </row>
    <row r="225" spans="32:44" ht="15.75" customHeight="1" x14ac:dyDescent="0.3">
      <c r="AF225" s="24"/>
      <c r="AG225" s="24"/>
      <c r="AH225" s="24"/>
      <c r="AI225" s="24"/>
      <c r="AJ225" s="25"/>
      <c r="AK225" s="24"/>
      <c r="AL225" s="24"/>
      <c r="AM225" s="24"/>
      <c r="AN225" s="24"/>
      <c r="AO225" s="24"/>
      <c r="AP225" s="25"/>
      <c r="AQ225" s="24"/>
      <c r="AR225" s="24"/>
    </row>
    <row r="226" spans="32:44" ht="15.75" customHeight="1" x14ac:dyDescent="0.3">
      <c r="AF226" s="24"/>
      <c r="AG226" s="24"/>
      <c r="AH226" s="24"/>
      <c r="AI226" s="24"/>
      <c r="AJ226" s="25"/>
      <c r="AK226" s="24"/>
      <c r="AL226" s="24"/>
      <c r="AM226" s="24"/>
      <c r="AN226" s="24"/>
      <c r="AO226" s="24"/>
      <c r="AP226" s="25"/>
      <c r="AQ226" s="24"/>
      <c r="AR226" s="24"/>
    </row>
    <row r="227" spans="32:44" ht="15.75" customHeight="1" x14ac:dyDescent="0.3">
      <c r="AF227" s="24"/>
      <c r="AG227" s="24"/>
      <c r="AH227" s="24"/>
      <c r="AI227" s="24"/>
      <c r="AJ227" s="25"/>
      <c r="AK227" s="24"/>
      <c r="AL227" s="24"/>
      <c r="AM227" s="24"/>
      <c r="AN227" s="24"/>
      <c r="AO227" s="24"/>
      <c r="AP227" s="25"/>
      <c r="AQ227" s="24"/>
      <c r="AR227" s="24"/>
    </row>
    <row r="228" spans="32:44" ht="15.75" customHeight="1" x14ac:dyDescent="0.3">
      <c r="AF228" s="24"/>
      <c r="AG228" s="24"/>
      <c r="AH228" s="24"/>
      <c r="AI228" s="24"/>
      <c r="AJ228" s="25"/>
      <c r="AK228" s="24"/>
      <c r="AL228" s="24"/>
      <c r="AM228" s="24"/>
      <c r="AN228" s="24"/>
      <c r="AO228" s="24"/>
      <c r="AP228" s="25"/>
      <c r="AQ228" s="24"/>
      <c r="AR228" s="24"/>
    </row>
    <row r="229" spans="32:44" ht="15.75" customHeight="1" x14ac:dyDescent="0.3">
      <c r="AF229" s="24"/>
      <c r="AG229" s="24"/>
      <c r="AH229" s="24"/>
      <c r="AI229" s="24"/>
      <c r="AJ229" s="25"/>
      <c r="AK229" s="24"/>
      <c r="AL229" s="24"/>
      <c r="AM229" s="24"/>
      <c r="AN229" s="24"/>
      <c r="AO229" s="24"/>
      <c r="AP229" s="25"/>
      <c r="AQ229" s="24"/>
      <c r="AR229" s="24"/>
    </row>
    <row r="230" spans="32:44" ht="15.75" customHeight="1" x14ac:dyDescent="0.3">
      <c r="AF230" s="24"/>
      <c r="AG230" s="24"/>
      <c r="AH230" s="24"/>
      <c r="AI230" s="24"/>
      <c r="AJ230" s="25"/>
      <c r="AK230" s="24"/>
      <c r="AL230" s="24"/>
      <c r="AM230" s="24"/>
      <c r="AN230" s="24"/>
      <c r="AO230" s="24"/>
      <c r="AP230" s="25"/>
      <c r="AQ230" s="24"/>
      <c r="AR230" s="24"/>
    </row>
    <row r="231" spans="32:44" ht="15.75" customHeight="1" x14ac:dyDescent="0.3">
      <c r="AF231" s="24"/>
      <c r="AG231" s="24"/>
      <c r="AH231" s="24"/>
      <c r="AI231" s="24"/>
      <c r="AJ231" s="25"/>
      <c r="AK231" s="24"/>
      <c r="AL231" s="24"/>
      <c r="AM231" s="24"/>
      <c r="AN231" s="24"/>
      <c r="AO231" s="24"/>
      <c r="AP231" s="25"/>
      <c r="AQ231" s="24"/>
      <c r="AR231" s="24"/>
    </row>
    <row r="232" spans="32:44" ht="15.75" customHeight="1" x14ac:dyDescent="0.3">
      <c r="AF232" s="24"/>
      <c r="AG232" s="24"/>
      <c r="AH232" s="24"/>
      <c r="AI232" s="24"/>
      <c r="AJ232" s="25"/>
      <c r="AK232" s="24"/>
      <c r="AL232" s="24"/>
      <c r="AM232" s="24"/>
      <c r="AN232" s="24"/>
      <c r="AO232" s="24"/>
      <c r="AP232" s="25"/>
      <c r="AQ232" s="24"/>
      <c r="AR232" s="24"/>
    </row>
    <row r="233" spans="32:44" ht="15.75" customHeight="1" x14ac:dyDescent="0.3">
      <c r="AF233" s="24"/>
      <c r="AG233" s="24"/>
      <c r="AH233" s="24"/>
      <c r="AI233" s="24"/>
      <c r="AJ233" s="25"/>
      <c r="AK233" s="24"/>
      <c r="AL233" s="24"/>
      <c r="AM233" s="24"/>
      <c r="AN233" s="24"/>
      <c r="AO233" s="24"/>
      <c r="AP233" s="25"/>
      <c r="AQ233" s="24"/>
      <c r="AR233" s="24"/>
    </row>
    <row r="234" spans="32:44" ht="15.75" customHeight="1" x14ac:dyDescent="0.3">
      <c r="AF234" s="24"/>
      <c r="AG234" s="24"/>
      <c r="AH234" s="24"/>
      <c r="AI234" s="24"/>
      <c r="AJ234" s="25"/>
      <c r="AK234" s="24"/>
      <c r="AL234" s="24"/>
      <c r="AM234" s="24"/>
      <c r="AN234" s="24"/>
      <c r="AO234" s="24"/>
      <c r="AP234" s="25"/>
      <c r="AQ234" s="24"/>
      <c r="AR234" s="24"/>
    </row>
    <row r="235" spans="32:44" ht="15.75" customHeight="1" x14ac:dyDescent="0.3">
      <c r="AF235" s="24"/>
      <c r="AG235" s="24"/>
      <c r="AH235" s="24"/>
      <c r="AI235" s="24"/>
      <c r="AJ235" s="25"/>
      <c r="AK235" s="24"/>
      <c r="AL235" s="24"/>
      <c r="AM235" s="24"/>
      <c r="AN235" s="24"/>
      <c r="AO235" s="24"/>
      <c r="AP235" s="25"/>
      <c r="AQ235" s="24"/>
      <c r="AR235" s="24"/>
    </row>
    <row r="236" spans="32:44" ht="15.75" customHeight="1" x14ac:dyDescent="0.3">
      <c r="AF236" s="24"/>
      <c r="AG236" s="24"/>
      <c r="AH236" s="24"/>
      <c r="AI236" s="24"/>
      <c r="AJ236" s="25"/>
      <c r="AK236" s="24"/>
      <c r="AL236" s="24"/>
      <c r="AM236" s="24"/>
      <c r="AN236" s="24"/>
      <c r="AO236" s="24"/>
      <c r="AP236" s="25"/>
      <c r="AQ236" s="24"/>
      <c r="AR236" s="24"/>
    </row>
    <row r="237" spans="32:44" ht="15.75" customHeight="1" x14ac:dyDescent="0.3">
      <c r="AF237" s="24"/>
      <c r="AG237" s="24"/>
      <c r="AH237" s="24"/>
      <c r="AI237" s="24"/>
      <c r="AJ237" s="25"/>
      <c r="AK237" s="24"/>
      <c r="AL237" s="24"/>
      <c r="AM237" s="24"/>
      <c r="AN237" s="24"/>
      <c r="AO237" s="24"/>
      <c r="AP237" s="25"/>
      <c r="AQ237" s="24"/>
      <c r="AR237" s="24"/>
    </row>
    <row r="238" spans="32:44" ht="15.75" customHeight="1" x14ac:dyDescent="0.3">
      <c r="AF238" s="24"/>
      <c r="AG238" s="24"/>
      <c r="AH238" s="24"/>
      <c r="AI238" s="24"/>
      <c r="AJ238" s="25"/>
      <c r="AK238" s="24"/>
      <c r="AL238" s="24"/>
      <c r="AM238" s="24"/>
      <c r="AN238" s="24"/>
      <c r="AO238" s="24"/>
      <c r="AP238" s="25"/>
      <c r="AQ238" s="24"/>
      <c r="AR238" s="24"/>
    </row>
    <row r="239" spans="32:44" ht="15.75" customHeight="1" x14ac:dyDescent="0.3">
      <c r="AF239" s="24"/>
      <c r="AG239" s="24"/>
      <c r="AH239" s="24"/>
      <c r="AI239" s="24"/>
      <c r="AJ239" s="25"/>
      <c r="AK239" s="24"/>
      <c r="AL239" s="24"/>
      <c r="AM239" s="24"/>
      <c r="AN239" s="24"/>
      <c r="AO239" s="24"/>
      <c r="AP239" s="25"/>
      <c r="AQ239" s="24"/>
      <c r="AR239" s="24"/>
    </row>
    <row r="240" spans="32:44" ht="15.75" customHeight="1" x14ac:dyDescent="0.3">
      <c r="AF240" s="24"/>
      <c r="AG240" s="24"/>
      <c r="AH240" s="24"/>
      <c r="AI240" s="24"/>
      <c r="AJ240" s="25"/>
      <c r="AK240" s="24"/>
      <c r="AL240" s="24"/>
      <c r="AM240" s="24"/>
      <c r="AN240" s="24"/>
      <c r="AO240" s="24"/>
      <c r="AP240" s="25"/>
      <c r="AQ240" s="24"/>
      <c r="AR240" s="24"/>
    </row>
    <row r="241" spans="32:44" ht="15.75" customHeight="1" x14ac:dyDescent="0.3">
      <c r="AF241" s="24"/>
      <c r="AG241" s="24"/>
      <c r="AH241" s="24"/>
      <c r="AI241" s="24"/>
      <c r="AJ241" s="25"/>
      <c r="AK241" s="24"/>
      <c r="AL241" s="24"/>
      <c r="AM241" s="24"/>
      <c r="AN241" s="24"/>
      <c r="AO241" s="24"/>
      <c r="AP241" s="25"/>
      <c r="AQ241" s="24"/>
      <c r="AR241" s="24"/>
    </row>
    <row r="242" spans="32:44" ht="15.75" customHeight="1" x14ac:dyDescent="0.3">
      <c r="AF242" s="24"/>
      <c r="AG242" s="24"/>
      <c r="AH242" s="24"/>
      <c r="AI242" s="24"/>
      <c r="AJ242" s="25"/>
      <c r="AK242" s="24"/>
      <c r="AL242" s="24"/>
      <c r="AM242" s="24"/>
      <c r="AN242" s="24"/>
      <c r="AO242" s="24"/>
      <c r="AP242" s="25"/>
      <c r="AQ242" s="24"/>
      <c r="AR242" s="24"/>
    </row>
    <row r="243" spans="32:44" ht="15.75" customHeight="1" x14ac:dyDescent="0.3">
      <c r="AF243" s="24"/>
      <c r="AG243" s="24"/>
      <c r="AH243" s="24"/>
      <c r="AI243" s="24"/>
      <c r="AJ243" s="25"/>
      <c r="AK243" s="24"/>
      <c r="AL243" s="24"/>
      <c r="AM243" s="24"/>
      <c r="AN243" s="24"/>
      <c r="AO243" s="24"/>
      <c r="AP243" s="25"/>
      <c r="AQ243" s="24"/>
      <c r="AR243" s="24"/>
    </row>
    <row r="244" spans="32:44" ht="15.75" customHeight="1" x14ac:dyDescent="0.3">
      <c r="AF244" s="24"/>
      <c r="AG244" s="24"/>
      <c r="AH244" s="24"/>
      <c r="AI244" s="24"/>
      <c r="AJ244" s="25"/>
      <c r="AK244" s="24"/>
      <c r="AL244" s="24"/>
      <c r="AM244" s="24"/>
      <c r="AN244" s="24"/>
      <c r="AO244" s="24"/>
      <c r="AP244" s="25"/>
      <c r="AQ244" s="24"/>
      <c r="AR244" s="24"/>
    </row>
    <row r="245" spans="32:44" ht="15.75" customHeight="1" x14ac:dyDescent="0.3">
      <c r="AF245" s="24"/>
      <c r="AG245" s="24"/>
      <c r="AH245" s="24"/>
      <c r="AI245" s="24"/>
      <c r="AJ245" s="25"/>
      <c r="AK245" s="24"/>
      <c r="AL245" s="24"/>
      <c r="AM245" s="24"/>
      <c r="AN245" s="24"/>
      <c r="AO245" s="24"/>
      <c r="AP245" s="25"/>
      <c r="AQ245" s="24"/>
      <c r="AR245" s="24"/>
    </row>
    <row r="246" spans="32:44" ht="15.75" customHeight="1" x14ac:dyDescent="0.3">
      <c r="AF246" s="24"/>
      <c r="AG246" s="24"/>
      <c r="AH246" s="24"/>
      <c r="AI246" s="24"/>
      <c r="AJ246" s="25"/>
      <c r="AK246" s="24"/>
      <c r="AL246" s="24"/>
      <c r="AM246" s="24"/>
      <c r="AN246" s="24"/>
      <c r="AO246" s="24"/>
      <c r="AP246" s="25"/>
      <c r="AQ246" s="24"/>
      <c r="AR246" s="24"/>
    </row>
    <row r="247" spans="32:44" ht="15.75" customHeight="1" x14ac:dyDescent="0.3">
      <c r="AF247" s="24"/>
      <c r="AG247" s="24"/>
      <c r="AH247" s="24"/>
      <c r="AI247" s="24"/>
      <c r="AJ247" s="25"/>
      <c r="AK247" s="24"/>
      <c r="AL247" s="24"/>
      <c r="AM247" s="24"/>
      <c r="AN247" s="24"/>
      <c r="AO247" s="24"/>
      <c r="AP247" s="25"/>
      <c r="AQ247" s="24"/>
      <c r="AR247" s="24"/>
    </row>
    <row r="248" spans="32:44" ht="15.75" customHeight="1" x14ac:dyDescent="0.3">
      <c r="AF248" s="24"/>
      <c r="AG248" s="24"/>
      <c r="AH248" s="24"/>
      <c r="AI248" s="24"/>
      <c r="AJ248" s="25"/>
      <c r="AK248" s="24"/>
      <c r="AL248" s="24"/>
      <c r="AM248" s="24"/>
      <c r="AN248" s="24"/>
      <c r="AO248" s="24"/>
      <c r="AP248" s="25"/>
      <c r="AQ248" s="24"/>
      <c r="AR248" s="24"/>
    </row>
    <row r="249" spans="32:44" ht="15.75" customHeight="1" x14ac:dyDescent="0.3">
      <c r="AF249" s="24"/>
      <c r="AG249" s="24"/>
      <c r="AH249" s="24"/>
      <c r="AI249" s="24"/>
      <c r="AJ249" s="25"/>
      <c r="AK249" s="24"/>
      <c r="AL249" s="24"/>
      <c r="AM249" s="24"/>
      <c r="AN249" s="24"/>
      <c r="AO249" s="24"/>
      <c r="AP249" s="25"/>
      <c r="AQ249" s="24"/>
      <c r="AR249" s="24"/>
    </row>
    <row r="250" spans="32:44" ht="15.75" customHeight="1" x14ac:dyDescent="0.3">
      <c r="AF250" s="24"/>
      <c r="AG250" s="24"/>
      <c r="AH250" s="24"/>
      <c r="AI250" s="24"/>
      <c r="AJ250" s="25"/>
      <c r="AK250" s="24"/>
      <c r="AL250" s="24"/>
      <c r="AM250" s="24"/>
      <c r="AN250" s="24"/>
      <c r="AO250" s="24"/>
      <c r="AP250" s="25"/>
      <c r="AQ250" s="24"/>
      <c r="AR250" s="24"/>
    </row>
    <row r="251" spans="32:44" ht="15.75" customHeight="1" x14ac:dyDescent="0.3">
      <c r="AF251" s="24"/>
      <c r="AG251" s="24"/>
      <c r="AH251" s="24"/>
      <c r="AI251" s="24"/>
      <c r="AJ251" s="25"/>
      <c r="AK251" s="24"/>
      <c r="AL251" s="24"/>
      <c r="AM251" s="24"/>
      <c r="AN251" s="24"/>
      <c r="AO251" s="24"/>
      <c r="AP251" s="25"/>
      <c r="AQ251" s="24"/>
      <c r="AR251" s="24"/>
    </row>
    <row r="252" spans="32:44" ht="15.75" customHeight="1" x14ac:dyDescent="0.3">
      <c r="AF252" s="24"/>
      <c r="AG252" s="24"/>
      <c r="AH252" s="24"/>
      <c r="AI252" s="24"/>
      <c r="AJ252" s="25"/>
      <c r="AK252" s="24"/>
      <c r="AL252" s="24"/>
      <c r="AM252" s="24"/>
      <c r="AN252" s="24"/>
      <c r="AO252" s="24"/>
      <c r="AP252" s="25"/>
      <c r="AQ252" s="24"/>
      <c r="AR252" s="24"/>
    </row>
    <row r="253" spans="32:44" ht="15.75" customHeight="1" x14ac:dyDescent="0.3">
      <c r="AF253" s="24"/>
      <c r="AG253" s="24"/>
      <c r="AH253" s="24"/>
      <c r="AI253" s="24"/>
      <c r="AJ253" s="25"/>
      <c r="AK253" s="24"/>
      <c r="AL253" s="24"/>
      <c r="AM253" s="24"/>
      <c r="AN253" s="24"/>
      <c r="AO253" s="24"/>
      <c r="AP253" s="25"/>
      <c r="AQ253" s="24"/>
      <c r="AR253" s="24"/>
    </row>
    <row r="254" spans="32:44" ht="15.75" customHeight="1" x14ac:dyDescent="0.3">
      <c r="AF254" s="24"/>
      <c r="AG254" s="24"/>
      <c r="AH254" s="24"/>
      <c r="AI254" s="24"/>
      <c r="AJ254" s="25"/>
      <c r="AK254" s="24"/>
      <c r="AL254" s="24"/>
      <c r="AM254" s="24"/>
      <c r="AN254" s="24"/>
      <c r="AO254" s="24"/>
      <c r="AP254" s="25"/>
      <c r="AQ254" s="24"/>
      <c r="AR254" s="24"/>
    </row>
    <row r="255" spans="32:44" ht="15.75" customHeight="1" x14ac:dyDescent="0.3">
      <c r="AF255" s="24"/>
      <c r="AG255" s="24"/>
      <c r="AH255" s="24"/>
      <c r="AI255" s="24"/>
      <c r="AJ255" s="25"/>
      <c r="AK255" s="24"/>
      <c r="AL255" s="24"/>
      <c r="AM255" s="24"/>
      <c r="AN255" s="24"/>
      <c r="AO255" s="24"/>
      <c r="AP255" s="25"/>
      <c r="AQ255" s="24"/>
      <c r="AR255" s="24"/>
    </row>
    <row r="256" spans="32:44" ht="15.75" customHeight="1" x14ac:dyDescent="0.3">
      <c r="AF256" s="24"/>
      <c r="AG256" s="24"/>
      <c r="AH256" s="24"/>
      <c r="AI256" s="24"/>
      <c r="AJ256" s="25"/>
      <c r="AK256" s="24"/>
      <c r="AL256" s="24"/>
      <c r="AM256" s="24"/>
      <c r="AN256" s="24"/>
      <c r="AO256" s="24"/>
      <c r="AP256" s="25"/>
      <c r="AQ256" s="24"/>
      <c r="AR256" s="24"/>
    </row>
    <row r="257" spans="32:44" ht="15.75" customHeight="1" x14ac:dyDescent="0.3">
      <c r="AF257" s="24"/>
      <c r="AG257" s="24"/>
      <c r="AH257" s="24"/>
      <c r="AI257" s="24"/>
      <c r="AJ257" s="25"/>
      <c r="AK257" s="24"/>
      <c r="AL257" s="24"/>
      <c r="AM257" s="24"/>
      <c r="AN257" s="24"/>
      <c r="AO257" s="24"/>
      <c r="AP257" s="25"/>
      <c r="AQ257" s="24"/>
      <c r="AR257" s="24"/>
    </row>
    <row r="258" spans="32:44" ht="15.75" customHeight="1" x14ac:dyDescent="0.3">
      <c r="AF258" s="24"/>
      <c r="AG258" s="24"/>
      <c r="AH258" s="24"/>
      <c r="AI258" s="24"/>
      <c r="AJ258" s="25"/>
      <c r="AK258" s="24"/>
      <c r="AL258" s="24"/>
      <c r="AM258" s="24"/>
      <c r="AN258" s="24"/>
      <c r="AO258" s="24"/>
      <c r="AP258" s="25"/>
      <c r="AQ258" s="24"/>
      <c r="AR258" s="24"/>
    </row>
    <row r="259" spans="32:44" ht="15.75" customHeight="1" x14ac:dyDescent="0.3">
      <c r="AF259" s="24"/>
      <c r="AG259" s="24"/>
      <c r="AH259" s="24"/>
      <c r="AI259" s="24"/>
      <c r="AJ259" s="25"/>
      <c r="AK259" s="24"/>
      <c r="AL259" s="24"/>
      <c r="AM259" s="24"/>
      <c r="AN259" s="24"/>
      <c r="AO259" s="24"/>
      <c r="AP259" s="25"/>
      <c r="AQ259" s="24"/>
      <c r="AR259" s="24"/>
    </row>
    <row r="260" spans="32:44" ht="15.75" customHeight="1" x14ac:dyDescent="0.3">
      <c r="AF260" s="24"/>
      <c r="AG260" s="24"/>
      <c r="AH260" s="24"/>
      <c r="AI260" s="24"/>
      <c r="AJ260" s="25"/>
      <c r="AK260" s="24"/>
      <c r="AL260" s="24"/>
      <c r="AM260" s="24"/>
      <c r="AN260" s="24"/>
      <c r="AO260" s="24"/>
      <c r="AP260" s="25"/>
      <c r="AQ260" s="24"/>
      <c r="AR260" s="24"/>
    </row>
    <row r="261" spans="32:44" ht="15.75" customHeight="1" x14ac:dyDescent="0.3">
      <c r="AF261" s="24"/>
      <c r="AG261" s="24"/>
      <c r="AH261" s="24"/>
      <c r="AI261" s="24"/>
      <c r="AJ261" s="25"/>
      <c r="AK261" s="24"/>
      <c r="AL261" s="24"/>
      <c r="AM261" s="24"/>
      <c r="AN261" s="24"/>
      <c r="AO261" s="24"/>
      <c r="AP261" s="25"/>
      <c r="AQ261" s="24"/>
      <c r="AR261" s="24"/>
    </row>
    <row r="262" spans="32:44" ht="15.75" customHeight="1" x14ac:dyDescent="0.3">
      <c r="AF262" s="24"/>
      <c r="AG262" s="24"/>
      <c r="AH262" s="24"/>
      <c r="AI262" s="24"/>
      <c r="AJ262" s="25"/>
      <c r="AK262" s="24"/>
      <c r="AL262" s="24"/>
      <c r="AM262" s="24"/>
      <c r="AN262" s="24"/>
      <c r="AO262" s="24"/>
      <c r="AP262" s="25"/>
      <c r="AQ262" s="24"/>
      <c r="AR262" s="24"/>
    </row>
    <row r="263" spans="32:44" ht="15.75" customHeight="1" x14ac:dyDescent="0.3">
      <c r="AF263" s="24"/>
      <c r="AG263" s="24"/>
      <c r="AH263" s="24"/>
      <c r="AI263" s="24"/>
      <c r="AJ263" s="25"/>
      <c r="AK263" s="24"/>
      <c r="AL263" s="24"/>
      <c r="AM263" s="24"/>
      <c r="AN263" s="24"/>
      <c r="AO263" s="24"/>
      <c r="AP263" s="25"/>
      <c r="AQ263" s="24"/>
      <c r="AR263" s="24"/>
    </row>
    <row r="264" spans="32:44" ht="15.75" customHeight="1" x14ac:dyDescent="0.3">
      <c r="AF264" s="24"/>
      <c r="AG264" s="24"/>
      <c r="AH264" s="24"/>
      <c r="AI264" s="24"/>
      <c r="AJ264" s="25"/>
      <c r="AK264" s="24"/>
      <c r="AL264" s="24"/>
      <c r="AM264" s="24"/>
      <c r="AN264" s="24"/>
      <c r="AO264" s="24"/>
      <c r="AP264" s="25"/>
      <c r="AQ264" s="24"/>
      <c r="AR264" s="24"/>
    </row>
    <row r="265" spans="32:44" ht="15.75" customHeight="1" x14ac:dyDescent="0.3">
      <c r="AF265" s="24"/>
      <c r="AG265" s="24"/>
      <c r="AH265" s="24"/>
      <c r="AI265" s="24"/>
      <c r="AJ265" s="25"/>
      <c r="AK265" s="24"/>
      <c r="AL265" s="24"/>
      <c r="AM265" s="24"/>
      <c r="AN265" s="24"/>
      <c r="AO265" s="24"/>
      <c r="AP265" s="25"/>
      <c r="AQ265" s="24"/>
      <c r="AR265" s="24"/>
    </row>
    <row r="266" spans="32:44" ht="15.75" customHeight="1" x14ac:dyDescent="0.3">
      <c r="AF266" s="24"/>
      <c r="AG266" s="24"/>
      <c r="AH266" s="24"/>
      <c r="AI266" s="24"/>
      <c r="AJ266" s="25"/>
      <c r="AK266" s="24"/>
      <c r="AL266" s="24"/>
      <c r="AM266" s="24"/>
      <c r="AN266" s="24"/>
      <c r="AO266" s="24"/>
      <c r="AP266" s="25"/>
      <c r="AQ266" s="24"/>
      <c r="AR266" s="24"/>
    </row>
    <row r="267" spans="32:44" ht="15.75" customHeight="1" x14ac:dyDescent="0.3">
      <c r="AF267" s="24"/>
      <c r="AG267" s="24"/>
      <c r="AH267" s="24"/>
      <c r="AI267" s="24"/>
      <c r="AJ267" s="25"/>
      <c r="AK267" s="24"/>
      <c r="AL267" s="24"/>
      <c r="AM267" s="24"/>
      <c r="AN267" s="24"/>
      <c r="AO267" s="24"/>
      <c r="AP267" s="25"/>
      <c r="AQ267" s="24"/>
      <c r="AR267" s="24"/>
    </row>
    <row r="268" spans="32:44" ht="15.75" customHeight="1" x14ac:dyDescent="0.3">
      <c r="AF268" s="24"/>
      <c r="AG268" s="24"/>
      <c r="AH268" s="24"/>
      <c r="AI268" s="24"/>
      <c r="AJ268" s="25"/>
      <c r="AK268" s="24"/>
      <c r="AL268" s="24"/>
      <c r="AM268" s="24"/>
      <c r="AN268" s="24"/>
      <c r="AO268" s="24"/>
      <c r="AP268" s="25"/>
      <c r="AQ268" s="24"/>
      <c r="AR268" s="24"/>
    </row>
    <row r="269" spans="32:44" ht="15.75" customHeight="1" x14ac:dyDescent="0.3">
      <c r="AF269" s="24"/>
      <c r="AG269" s="24"/>
      <c r="AH269" s="24"/>
      <c r="AI269" s="24"/>
      <c r="AJ269" s="25"/>
      <c r="AK269" s="24"/>
      <c r="AL269" s="24"/>
      <c r="AM269" s="24"/>
      <c r="AN269" s="24"/>
      <c r="AO269" s="24"/>
      <c r="AP269" s="25"/>
      <c r="AQ269" s="24"/>
      <c r="AR269" s="24"/>
    </row>
    <row r="270" spans="32:44" ht="15.75" customHeight="1" x14ac:dyDescent="0.3">
      <c r="AF270" s="24"/>
      <c r="AG270" s="24"/>
      <c r="AH270" s="24"/>
      <c r="AI270" s="24"/>
      <c r="AJ270" s="25"/>
      <c r="AK270" s="24"/>
      <c r="AL270" s="24"/>
      <c r="AM270" s="24"/>
      <c r="AN270" s="24"/>
      <c r="AO270" s="24"/>
      <c r="AP270" s="25"/>
      <c r="AQ270" s="24"/>
      <c r="AR270" s="24"/>
    </row>
    <row r="271" spans="32:44" ht="15.75" customHeight="1" x14ac:dyDescent="0.3">
      <c r="AF271" s="24"/>
      <c r="AG271" s="24"/>
      <c r="AH271" s="24"/>
      <c r="AI271" s="24"/>
      <c r="AJ271" s="25"/>
      <c r="AK271" s="24"/>
      <c r="AL271" s="24"/>
      <c r="AM271" s="24"/>
      <c r="AN271" s="24"/>
      <c r="AO271" s="24"/>
      <c r="AP271" s="25"/>
      <c r="AQ271" s="24"/>
      <c r="AR271" s="24"/>
    </row>
    <row r="272" spans="32:44" ht="15.75" customHeight="1" x14ac:dyDescent="0.3">
      <c r="AF272" s="24"/>
      <c r="AG272" s="24"/>
      <c r="AH272" s="24"/>
      <c r="AI272" s="24"/>
      <c r="AJ272" s="25"/>
      <c r="AK272" s="24"/>
      <c r="AL272" s="24"/>
      <c r="AM272" s="24"/>
      <c r="AN272" s="24"/>
      <c r="AO272" s="24"/>
      <c r="AP272" s="25"/>
      <c r="AQ272" s="24"/>
      <c r="AR272" s="24"/>
    </row>
    <row r="273" spans="32:44" ht="15.75" customHeight="1" x14ac:dyDescent="0.3">
      <c r="AF273" s="24"/>
      <c r="AG273" s="24"/>
      <c r="AH273" s="24"/>
      <c r="AI273" s="24"/>
      <c r="AJ273" s="25"/>
      <c r="AK273" s="24"/>
      <c r="AL273" s="24"/>
      <c r="AM273" s="24"/>
      <c r="AN273" s="24"/>
      <c r="AO273" s="24"/>
      <c r="AP273" s="25"/>
      <c r="AQ273" s="24"/>
      <c r="AR273" s="24"/>
    </row>
    <row r="274" spans="32:44" ht="15.75" customHeight="1" x14ac:dyDescent="0.3">
      <c r="AF274" s="24"/>
      <c r="AG274" s="24"/>
      <c r="AH274" s="24"/>
      <c r="AI274" s="24"/>
      <c r="AJ274" s="25"/>
      <c r="AK274" s="24"/>
      <c r="AL274" s="24"/>
      <c r="AM274" s="24"/>
      <c r="AN274" s="24"/>
      <c r="AO274" s="24"/>
      <c r="AP274" s="25"/>
      <c r="AQ274" s="24"/>
      <c r="AR274" s="24"/>
    </row>
    <row r="275" spans="32:44" ht="15.75" customHeight="1" x14ac:dyDescent="0.3">
      <c r="AF275" s="24"/>
      <c r="AG275" s="24"/>
      <c r="AH275" s="24"/>
      <c r="AI275" s="24"/>
      <c r="AJ275" s="25"/>
      <c r="AK275" s="24"/>
      <c r="AL275" s="24"/>
      <c r="AM275" s="24"/>
      <c r="AN275" s="24"/>
      <c r="AO275" s="24"/>
      <c r="AP275" s="25"/>
      <c r="AQ275" s="24"/>
      <c r="AR275" s="24"/>
    </row>
    <row r="276" spans="32:44" ht="15.75" customHeight="1" x14ac:dyDescent="0.3">
      <c r="AF276" s="24"/>
      <c r="AG276" s="24"/>
      <c r="AH276" s="24"/>
      <c r="AI276" s="24"/>
      <c r="AJ276" s="25"/>
      <c r="AK276" s="24"/>
      <c r="AL276" s="24"/>
      <c r="AM276" s="24"/>
      <c r="AN276" s="24"/>
      <c r="AO276" s="24"/>
      <c r="AP276" s="25"/>
      <c r="AQ276" s="24"/>
      <c r="AR276" s="24"/>
    </row>
    <row r="277" spans="32:44" ht="15.75" customHeight="1" x14ac:dyDescent="0.3">
      <c r="AF277" s="24"/>
      <c r="AG277" s="24"/>
      <c r="AH277" s="24"/>
      <c r="AI277" s="24"/>
      <c r="AJ277" s="25"/>
      <c r="AK277" s="24"/>
      <c r="AL277" s="24"/>
      <c r="AM277" s="24"/>
      <c r="AN277" s="24"/>
      <c r="AO277" s="24"/>
      <c r="AP277" s="25"/>
      <c r="AQ277" s="24"/>
      <c r="AR277" s="24"/>
    </row>
    <row r="278" spans="32:44" ht="15.75" customHeight="1" x14ac:dyDescent="0.3">
      <c r="AF278" s="24"/>
      <c r="AG278" s="24"/>
      <c r="AH278" s="24"/>
      <c r="AI278" s="24"/>
      <c r="AJ278" s="25"/>
      <c r="AK278" s="24"/>
      <c r="AL278" s="24"/>
      <c r="AM278" s="24"/>
      <c r="AN278" s="24"/>
      <c r="AO278" s="24"/>
      <c r="AP278" s="25"/>
      <c r="AQ278" s="24"/>
      <c r="AR278" s="24"/>
    </row>
    <row r="279" spans="32:44" ht="15.75" customHeight="1" x14ac:dyDescent="0.3">
      <c r="AF279" s="24"/>
      <c r="AG279" s="24"/>
      <c r="AH279" s="24"/>
      <c r="AI279" s="24"/>
      <c r="AJ279" s="25"/>
      <c r="AK279" s="24"/>
      <c r="AL279" s="24"/>
      <c r="AM279" s="24"/>
      <c r="AN279" s="24"/>
      <c r="AO279" s="24"/>
      <c r="AP279" s="25"/>
      <c r="AQ279" s="24"/>
      <c r="AR279" s="24"/>
    </row>
    <row r="280" spans="32:44" ht="15.75" customHeight="1" x14ac:dyDescent="0.3">
      <c r="AF280" s="24"/>
      <c r="AG280" s="24"/>
      <c r="AH280" s="24"/>
      <c r="AI280" s="24"/>
      <c r="AJ280" s="25"/>
      <c r="AK280" s="24"/>
      <c r="AL280" s="24"/>
      <c r="AM280" s="24"/>
      <c r="AN280" s="24"/>
      <c r="AO280" s="24"/>
      <c r="AP280" s="25"/>
      <c r="AQ280" s="24"/>
      <c r="AR280" s="24"/>
    </row>
    <row r="281" spans="32:44" ht="15.75" customHeight="1" x14ac:dyDescent="0.3">
      <c r="AF281" s="24"/>
      <c r="AG281" s="24"/>
      <c r="AH281" s="24"/>
      <c r="AI281" s="24"/>
      <c r="AJ281" s="25"/>
      <c r="AK281" s="24"/>
      <c r="AL281" s="24"/>
      <c r="AM281" s="24"/>
      <c r="AN281" s="24"/>
      <c r="AO281" s="24"/>
      <c r="AP281" s="25"/>
      <c r="AQ281" s="24"/>
      <c r="AR281" s="24"/>
    </row>
    <row r="282" spans="32:44" ht="15.75" customHeight="1" x14ac:dyDescent="0.3">
      <c r="AF282" s="24"/>
      <c r="AG282" s="24"/>
      <c r="AH282" s="24"/>
      <c r="AI282" s="24"/>
      <c r="AJ282" s="25"/>
      <c r="AK282" s="24"/>
      <c r="AL282" s="24"/>
      <c r="AM282" s="24"/>
      <c r="AN282" s="24"/>
      <c r="AO282" s="24"/>
      <c r="AP282" s="25"/>
      <c r="AQ282" s="24"/>
      <c r="AR282" s="24"/>
    </row>
    <row r="283" spans="32:44" ht="15.75" customHeight="1" x14ac:dyDescent="0.3">
      <c r="AF283" s="24"/>
      <c r="AG283" s="24"/>
      <c r="AH283" s="24"/>
      <c r="AI283" s="24"/>
      <c r="AJ283" s="25"/>
      <c r="AK283" s="24"/>
      <c r="AL283" s="24"/>
      <c r="AM283" s="24"/>
      <c r="AN283" s="24"/>
      <c r="AO283" s="24"/>
      <c r="AP283" s="25"/>
      <c r="AQ283" s="24"/>
      <c r="AR283" s="24"/>
    </row>
    <row r="284" spans="32:44" ht="15.75" customHeight="1" x14ac:dyDescent="0.3">
      <c r="AF284" s="24"/>
      <c r="AG284" s="24"/>
      <c r="AH284" s="24"/>
      <c r="AI284" s="24"/>
      <c r="AJ284" s="25"/>
      <c r="AK284" s="24"/>
      <c r="AL284" s="24"/>
      <c r="AM284" s="24"/>
      <c r="AN284" s="24"/>
      <c r="AO284" s="24"/>
      <c r="AP284" s="25"/>
      <c r="AQ284" s="24"/>
      <c r="AR284" s="24"/>
    </row>
    <row r="285" spans="32:44" ht="15.75" customHeight="1" x14ac:dyDescent="0.3">
      <c r="AF285" s="24"/>
      <c r="AG285" s="24"/>
      <c r="AH285" s="24"/>
      <c r="AI285" s="24"/>
      <c r="AJ285" s="25"/>
      <c r="AK285" s="24"/>
      <c r="AL285" s="24"/>
      <c r="AM285" s="24"/>
      <c r="AN285" s="24"/>
      <c r="AO285" s="24"/>
      <c r="AP285" s="25"/>
      <c r="AQ285" s="24"/>
      <c r="AR285" s="24"/>
    </row>
    <row r="286" spans="32:44" ht="15.75" customHeight="1" x14ac:dyDescent="0.3">
      <c r="AF286" s="24"/>
      <c r="AG286" s="24"/>
      <c r="AH286" s="24"/>
      <c r="AI286" s="24"/>
      <c r="AJ286" s="25"/>
      <c r="AK286" s="24"/>
      <c r="AL286" s="24"/>
      <c r="AM286" s="24"/>
      <c r="AN286" s="24"/>
      <c r="AO286" s="24"/>
      <c r="AP286" s="25"/>
      <c r="AQ286" s="24"/>
      <c r="AR286" s="24"/>
    </row>
    <row r="287" spans="32:44" ht="15.75" customHeight="1" x14ac:dyDescent="0.3">
      <c r="AF287" s="24"/>
      <c r="AG287" s="24"/>
      <c r="AH287" s="24"/>
      <c r="AI287" s="24"/>
      <c r="AJ287" s="25"/>
      <c r="AK287" s="24"/>
      <c r="AL287" s="24"/>
      <c r="AM287" s="24"/>
      <c r="AN287" s="24"/>
      <c r="AO287" s="24"/>
      <c r="AP287" s="25"/>
      <c r="AQ287" s="24"/>
      <c r="AR287" s="24"/>
    </row>
    <row r="288" spans="32:44" ht="15.75" customHeight="1" x14ac:dyDescent="0.3">
      <c r="AF288" s="24"/>
      <c r="AG288" s="24"/>
      <c r="AH288" s="24"/>
      <c r="AI288" s="24"/>
      <c r="AJ288" s="25"/>
      <c r="AK288" s="24"/>
      <c r="AL288" s="24"/>
      <c r="AM288" s="24"/>
      <c r="AN288" s="24"/>
      <c r="AO288" s="24"/>
      <c r="AP288" s="25"/>
      <c r="AQ288" s="24"/>
      <c r="AR288" s="24"/>
    </row>
    <row r="289" spans="32:44" ht="15.75" customHeight="1" x14ac:dyDescent="0.3">
      <c r="AF289" s="24"/>
      <c r="AG289" s="24"/>
      <c r="AH289" s="24"/>
      <c r="AI289" s="24"/>
      <c r="AJ289" s="25"/>
      <c r="AK289" s="24"/>
      <c r="AL289" s="24"/>
      <c r="AM289" s="24"/>
      <c r="AN289" s="24"/>
      <c r="AO289" s="24"/>
      <c r="AP289" s="25"/>
      <c r="AQ289" s="24"/>
      <c r="AR289" s="24"/>
    </row>
    <row r="290" spans="32:44" ht="15.75" customHeight="1" x14ac:dyDescent="0.3">
      <c r="AF290" s="24"/>
      <c r="AG290" s="24"/>
      <c r="AH290" s="24"/>
      <c r="AI290" s="24"/>
      <c r="AJ290" s="25"/>
      <c r="AK290" s="24"/>
      <c r="AL290" s="24"/>
      <c r="AM290" s="24"/>
      <c r="AN290" s="24"/>
      <c r="AO290" s="24"/>
      <c r="AP290" s="25"/>
      <c r="AQ290" s="24"/>
      <c r="AR290" s="24"/>
    </row>
    <row r="291" spans="32:44" ht="15.75" customHeight="1" x14ac:dyDescent="0.3">
      <c r="AF291" s="24"/>
      <c r="AG291" s="24"/>
      <c r="AH291" s="24"/>
      <c r="AI291" s="24"/>
      <c r="AJ291" s="25"/>
      <c r="AK291" s="24"/>
      <c r="AL291" s="24"/>
      <c r="AM291" s="24"/>
      <c r="AN291" s="24"/>
      <c r="AO291" s="24"/>
      <c r="AP291" s="25"/>
      <c r="AQ291" s="24"/>
      <c r="AR291" s="24"/>
    </row>
    <row r="292" spans="32:44" ht="15.75" customHeight="1" x14ac:dyDescent="0.3">
      <c r="AF292" s="24"/>
      <c r="AG292" s="24"/>
      <c r="AH292" s="24"/>
      <c r="AI292" s="24"/>
      <c r="AJ292" s="25"/>
      <c r="AK292" s="24"/>
      <c r="AL292" s="24"/>
      <c r="AM292" s="24"/>
      <c r="AN292" s="24"/>
      <c r="AO292" s="24"/>
      <c r="AP292" s="25"/>
      <c r="AQ292" s="24"/>
      <c r="AR292" s="24"/>
    </row>
    <row r="293" spans="32:44" ht="15.75" customHeight="1" x14ac:dyDescent="0.3">
      <c r="AF293" s="24"/>
      <c r="AG293" s="24"/>
      <c r="AH293" s="24"/>
      <c r="AI293" s="24"/>
      <c r="AJ293" s="25"/>
      <c r="AK293" s="24"/>
      <c r="AL293" s="24"/>
      <c r="AM293" s="24"/>
      <c r="AN293" s="24"/>
      <c r="AO293" s="24"/>
      <c r="AP293" s="25"/>
      <c r="AQ293" s="24"/>
      <c r="AR293" s="24"/>
    </row>
    <row r="294" spans="32:44" ht="15.75" customHeight="1" x14ac:dyDescent="0.3">
      <c r="AF294" s="24"/>
      <c r="AG294" s="24"/>
      <c r="AH294" s="24"/>
      <c r="AI294" s="24"/>
      <c r="AJ294" s="25"/>
      <c r="AK294" s="24"/>
      <c r="AL294" s="24"/>
      <c r="AM294" s="24"/>
      <c r="AN294" s="24"/>
      <c r="AO294" s="24"/>
      <c r="AP294" s="25"/>
      <c r="AQ294" s="24"/>
      <c r="AR294" s="24"/>
    </row>
    <row r="295" spans="32:44" ht="15.75" customHeight="1" x14ac:dyDescent="0.3">
      <c r="AF295" s="24"/>
      <c r="AG295" s="24"/>
      <c r="AH295" s="24"/>
      <c r="AI295" s="24"/>
      <c r="AJ295" s="25"/>
      <c r="AK295" s="24"/>
      <c r="AL295" s="24"/>
      <c r="AM295" s="24"/>
      <c r="AN295" s="24"/>
      <c r="AO295" s="24"/>
      <c r="AP295" s="25"/>
      <c r="AQ295" s="24"/>
      <c r="AR295" s="24"/>
    </row>
    <row r="296" spans="32:44" ht="15.75" customHeight="1" x14ac:dyDescent="0.3">
      <c r="AF296" s="24"/>
      <c r="AG296" s="24"/>
      <c r="AH296" s="24"/>
      <c r="AI296" s="24"/>
      <c r="AJ296" s="25"/>
      <c r="AK296" s="24"/>
      <c r="AL296" s="24"/>
      <c r="AM296" s="24"/>
      <c r="AN296" s="24"/>
      <c r="AO296" s="24"/>
      <c r="AP296" s="25"/>
      <c r="AQ296" s="24"/>
      <c r="AR296" s="24"/>
    </row>
    <row r="297" spans="32:44" ht="15.75" customHeight="1" x14ac:dyDescent="0.3">
      <c r="AF297" s="24"/>
      <c r="AG297" s="24"/>
      <c r="AH297" s="24"/>
      <c r="AI297" s="24"/>
      <c r="AJ297" s="25"/>
      <c r="AK297" s="24"/>
      <c r="AL297" s="24"/>
      <c r="AM297" s="24"/>
      <c r="AN297" s="24"/>
      <c r="AO297" s="24"/>
      <c r="AP297" s="25"/>
      <c r="AQ297" s="24"/>
      <c r="AR297" s="24"/>
    </row>
    <row r="298" spans="32:44" ht="15.75" customHeight="1" x14ac:dyDescent="0.3">
      <c r="AF298" s="24"/>
      <c r="AG298" s="24"/>
      <c r="AH298" s="24"/>
      <c r="AI298" s="24"/>
      <c r="AJ298" s="25"/>
      <c r="AK298" s="24"/>
      <c r="AL298" s="24"/>
      <c r="AM298" s="24"/>
      <c r="AN298" s="24"/>
      <c r="AO298" s="24"/>
      <c r="AP298" s="25"/>
      <c r="AQ298" s="24"/>
      <c r="AR298" s="24"/>
    </row>
    <row r="299" spans="32:44" ht="15.75" customHeight="1" x14ac:dyDescent="0.3">
      <c r="AF299" s="24"/>
      <c r="AG299" s="24"/>
      <c r="AH299" s="24"/>
      <c r="AI299" s="24"/>
      <c r="AJ299" s="25"/>
      <c r="AK299" s="24"/>
      <c r="AL299" s="24"/>
      <c r="AM299" s="24"/>
      <c r="AN299" s="24"/>
      <c r="AO299" s="24"/>
      <c r="AP299" s="25"/>
      <c r="AQ299" s="24"/>
      <c r="AR299" s="24"/>
    </row>
    <row r="300" spans="32:44" ht="15.75" customHeight="1" x14ac:dyDescent="0.3">
      <c r="AF300" s="24"/>
      <c r="AG300" s="24"/>
      <c r="AH300" s="24"/>
      <c r="AI300" s="24"/>
      <c r="AJ300" s="25"/>
      <c r="AK300" s="24"/>
      <c r="AL300" s="24"/>
      <c r="AM300" s="24"/>
      <c r="AN300" s="24"/>
      <c r="AO300" s="24"/>
      <c r="AP300" s="25"/>
      <c r="AQ300" s="24"/>
      <c r="AR300" s="24"/>
    </row>
    <row r="301" spans="32:44" ht="15.75" customHeight="1" x14ac:dyDescent="0.3">
      <c r="AF301" s="24"/>
      <c r="AG301" s="24"/>
      <c r="AH301" s="24"/>
      <c r="AI301" s="24"/>
      <c r="AJ301" s="25"/>
      <c r="AK301" s="24"/>
      <c r="AL301" s="24"/>
      <c r="AM301" s="24"/>
      <c r="AN301" s="24"/>
      <c r="AO301" s="24"/>
      <c r="AP301" s="25"/>
      <c r="AQ301" s="24"/>
      <c r="AR301" s="24"/>
    </row>
    <row r="302" spans="32:44" ht="15.75" customHeight="1" x14ac:dyDescent="0.3">
      <c r="AF302" s="24"/>
      <c r="AG302" s="24"/>
      <c r="AH302" s="24"/>
      <c r="AI302" s="24"/>
      <c r="AJ302" s="25"/>
      <c r="AK302" s="24"/>
      <c r="AL302" s="24"/>
      <c r="AM302" s="24"/>
      <c r="AN302" s="24"/>
      <c r="AO302" s="24"/>
      <c r="AP302" s="25"/>
      <c r="AQ302" s="24"/>
      <c r="AR302" s="24"/>
    </row>
    <row r="303" spans="32:44" ht="15.75" customHeight="1" x14ac:dyDescent="0.3">
      <c r="AF303" s="24"/>
      <c r="AG303" s="24"/>
      <c r="AH303" s="24"/>
      <c r="AI303" s="24"/>
      <c r="AJ303" s="25"/>
      <c r="AK303" s="24"/>
      <c r="AL303" s="24"/>
      <c r="AM303" s="24"/>
      <c r="AN303" s="24"/>
      <c r="AO303" s="24"/>
      <c r="AP303" s="25"/>
      <c r="AQ303" s="24"/>
      <c r="AR303" s="24"/>
    </row>
    <row r="304" spans="32:44" ht="15.75" customHeight="1" x14ac:dyDescent="0.3">
      <c r="AF304" s="24"/>
      <c r="AG304" s="24"/>
      <c r="AH304" s="24"/>
      <c r="AI304" s="24"/>
      <c r="AJ304" s="25"/>
      <c r="AK304" s="24"/>
      <c r="AL304" s="24"/>
      <c r="AM304" s="24"/>
      <c r="AN304" s="24"/>
      <c r="AO304" s="24"/>
      <c r="AP304" s="25"/>
      <c r="AQ304" s="24"/>
      <c r="AR304" s="24"/>
    </row>
    <row r="305" spans="32:44" ht="15.75" customHeight="1" x14ac:dyDescent="0.3">
      <c r="AF305" s="24"/>
      <c r="AG305" s="24"/>
      <c r="AH305" s="24"/>
      <c r="AI305" s="24"/>
      <c r="AJ305" s="25"/>
      <c r="AK305" s="24"/>
      <c r="AL305" s="24"/>
      <c r="AM305" s="24"/>
      <c r="AN305" s="24"/>
      <c r="AO305" s="24"/>
      <c r="AP305" s="25"/>
      <c r="AQ305" s="24"/>
      <c r="AR305" s="24"/>
    </row>
    <row r="306" spans="32:44" ht="15.75" customHeight="1" x14ac:dyDescent="0.3">
      <c r="AF306" s="24"/>
      <c r="AG306" s="24"/>
      <c r="AH306" s="24"/>
      <c r="AI306" s="24"/>
      <c r="AJ306" s="25"/>
      <c r="AK306" s="24"/>
      <c r="AL306" s="24"/>
      <c r="AM306" s="24"/>
      <c r="AN306" s="24"/>
      <c r="AO306" s="24"/>
      <c r="AP306" s="25"/>
      <c r="AQ306" s="24"/>
      <c r="AR306" s="24"/>
    </row>
    <row r="307" spans="32:44" ht="15.75" customHeight="1" x14ac:dyDescent="0.3">
      <c r="AF307" s="24"/>
      <c r="AG307" s="24"/>
      <c r="AH307" s="24"/>
      <c r="AI307" s="24"/>
      <c r="AJ307" s="25"/>
      <c r="AK307" s="24"/>
      <c r="AL307" s="24"/>
      <c r="AM307" s="24"/>
      <c r="AN307" s="24"/>
      <c r="AO307" s="24"/>
      <c r="AP307" s="25"/>
      <c r="AQ307" s="24"/>
      <c r="AR307" s="24"/>
    </row>
    <row r="308" spans="32:44" ht="15.75" customHeight="1" x14ac:dyDescent="0.3">
      <c r="AF308" s="24"/>
      <c r="AG308" s="24"/>
      <c r="AH308" s="24"/>
      <c r="AI308" s="24"/>
      <c r="AJ308" s="25"/>
      <c r="AK308" s="24"/>
      <c r="AL308" s="24"/>
      <c r="AM308" s="24"/>
      <c r="AN308" s="24"/>
      <c r="AO308" s="24"/>
      <c r="AP308" s="25"/>
      <c r="AQ308" s="24"/>
      <c r="AR308" s="24"/>
    </row>
    <row r="309" spans="32:44" ht="15.75" customHeight="1" x14ac:dyDescent="0.3">
      <c r="AF309" s="24"/>
      <c r="AG309" s="24"/>
      <c r="AH309" s="24"/>
      <c r="AI309" s="24"/>
      <c r="AJ309" s="25"/>
      <c r="AK309" s="24"/>
      <c r="AL309" s="24"/>
      <c r="AM309" s="24"/>
      <c r="AN309" s="24"/>
      <c r="AO309" s="24"/>
      <c r="AP309" s="25"/>
      <c r="AQ309" s="24"/>
      <c r="AR309" s="24"/>
    </row>
    <row r="310" spans="32:44" ht="15.75" customHeight="1" x14ac:dyDescent="0.3">
      <c r="AF310" s="24"/>
      <c r="AG310" s="24"/>
      <c r="AH310" s="24"/>
      <c r="AI310" s="24"/>
      <c r="AJ310" s="25"/>
      <c r="AK310" s="24"/>
      <c r="AL310" s="24"/>
      <c r="AM310" s="24"/>
      <c r="AN310" s="24"/>
      <c r="AO310" s="24"/>
      <c r="AP310" s="25"/>
      <c r="AQ310" s="24"/>
      <c r="AR310" s="24"/>
    </row>
    <row r="311" spans="32:44" ht="15.75" customHeight="1" x14ac:dyDescent="0.3">
      <c r="AF311" s="24"/>
      <c r="AG311" s="24"/>
      <c r="AH311" s="24"/>
      <c r="AI311" s="24"/>
      <c r="AJ311" s="25"/>
      <c r="AK311" s="24"/>
      <c r="AL311" s="24"/>
      <c r="AM311" s="24"/>
      <c r="AN311" s="24"/>
      <c r="AO311" s="24"/>
      <c r="AP311" s="25"/>
      <c r="AQ311" s="24"/>
      <c r="AR311" s="24"/>
    </row>
    <row r="312" spans="32:44" ht="15.75" customHeight="1" x14ac:dyDescent="0.3">
      <c r="AF312" s="24"/>
      <c r="AG312" s="24"/>
      <c r="AH312" s="24"/>
      <c r="AI312" s="24"/>
      <c r="AJ312" s="25"/>
      <c r="AK312" s="24"/>
      <c r="AL312" s="24"/>
      <c r="AM312" s="24"/>
      <c r="AN312" s="24"/>
      <c r="AO312" s="24"/>
      <c r="AP312" s="25"/>
      <c r="AQ312" s="24"/>
      <c r="AR312" s="24"/>
    </row>
    <row r="313" spans="32:44" ht="15.75" customHeight="1" x14ac:dyDescent="0.3">
      <c r="AF313" s="24"/>
      <c r="AG313" s="24"/>
      <c r="AH313" s="24"/>
      <c r="AI313" s="24"/>
      <c r="AJ313" s="25"/>
      <c r="AK313" s="24"/>
      <c r="AL313" s="24"/>
      <c r="AM313" s="24"/>
      <c r="AN313" s="24"/>
      <c r="AO313" s="24"/>
      <c r="AP313" s="25"/>
      <c r="AQ313" s="24"/>
      <c r="AR313" s="24"/>
    </row>
    <row r="314" spans="32:44" ht="15.75" customHeight="1" x14ac:dyDescent="0.3">
      <c r="AF314" s="24"/>
      <c r="AG314" s="24"/>
      <c r="AH314" s="24"/>
      <c r="AI314" s="24"/>
      <c r="AJ314" s="25"/>
      <c r="AK314" s="24"/>
      <c r="AL314" s="24"/>
      <c r="AM314" s="24"/>
      <c r="AN314" s="24"/>
      <c r="AO314" s="24"/>
      <c r="AP314" s="25"/>
      <c r="AQ314" s="24"/>
      <c r="AR314" s="24"/>
    </row>
    <row r="315" spans="32:44" ht="15.75" customHeight="1" x14ac:dyDescent="0.3">
      <c r="AF315" s="24"/>
      <c r="AG315" s="24"/>
      <c r="AH315" s="24"/>
      <c r="AI315" s="24"/>
      <c r="AJ315" s="25"/>
      <c r="AK315" s="24"/>
      <c r="AL315" s="24"/>
      <c r="AM315" s="24"/>
      <c r="AN315" s="24"/>
      <c r="AO315" s="24"/>
      <c r="AP315" s="25"/>
      <c r="AQ315" s="24"/>
      <c r="AR315" s="24"/>
    </row>
    <row r="316" spans="32:44" ht="15.75" customHeight="1" x14ac:dyDescent="0.3">
      <c r="AF316" s="24"/>
      <c r="AG316" s="24"/>
      <c r="AH316" s="24"/>
      <c r="AI316" s="24"/>
      <c r="AJ316" s="25"/>
      <c r="AK316" s="24"/>
      <c r="AL316" s="24"/>
      <c r="AM316" s="24"/>
      <c r="AN316" s="24"/>
      <c r="AO316" s="24"/>
      <c r="AP316" s="25"/>
      <c r="AQ316" s="24"/>
      <c r="AR316" s="24"/>
    </row>
    <row r="317" spans="32:44" ht="15.75" customHeight="1" x14ac:dyDescent="0.3">
      <c r="AF317" s="24"/>
      <c r="AG317" s="24"/>
      <c r="AH317" s="24"/>
      <c r="AI317" s="24"/>
      <c r="AJ317" s="25"/>
      <c r="AK317" s="24"/>
      <c r="AL317" s="24"/>
      <c r="AM317" s="24"/>
      <c r="AN317" s="24"/>
      <c r="AO317" s="24"/>
      <c r="AP317" s="25"/>
      <c r="AQ317" s="24"/>
      <c r="AR317" s="24"/>
    </row>
    <row r="318" spans="32:44" ht="15.75" customHeight="1" x14ac:dyDescent="0.3">
      <c r="AF318" s="24"/>
      <c r="AG318" s="24"/>
      <c r="AH318" s="24"/>
      <c r="AI318" s="24"/>
      <c r="AJ318" s="25"/>
      <c r="AK318" s="24"/>
      <c r="AL318" s="24"/>
      <c r="AM318" s="24"/>
      <c r="AN318" s="24"/>
      <c r="AO318" s="24"/>
      <c r="AP318" s="25"/>
      <c r="AQ318" s="24"/>
      <c r="AR318" s="24"/>
    </row>
    <row r="319" spans="32:44" ht="15.75" customHeight="1" x14ac:dyDescent="0.3">
      <c r="AF319" s="24"/>
      <c r="AG319" s="24"/>
      <c r="AH319" s="24"/>
      <c r="AI319" s="24"/>
      <c r="AJ319" s="25"/>
      <c r="AK319" s="24"/>
      <c r="AL319" s="24"/>
      <c r="AM319" s="24"/>
      <c r="AN319" s="24"/>
      <c r="AO319" s="24"/>
      <c r="AP319" s="25"/>
      <c r="AQ319" s="24"/>
      <c r="AR319" s="24"/>
    </row>
    <row r="320" spans="32:44" ht="15.75" customHeight="1" x14ac:dyDescent="0.3">
      <c r="AF320" s="24"/>
      <c r="AG320" s="24"/>
      <c r="AH320" s="24"/>
      <c r="AI320" s="24"/>
      <c r="AJ320" s="25"/>
      <c r="AK320" s="24"/>
      <c r="AL320" s="24"/>
      <c r="AM320" s="24"/>
      <c r="AN320" s="24"/>
      <c r="AO320" s="24"/>
      <c r="AP320" s="25"/>
      <c r="AQ320" s="24"/>
      <c r="AR320" s="24"/>
    </row>
    <row r="321" spans="32:44" ht="15.75" customHeight="1" x14ac:dyDescent="0.3">
      <c r="AF321" s="24"/>
      <c r="AG321" s="24"/>
      <c r="AH321" s="24"/>
      <c r="AI321" s="24"/>
      <c r="AJ321" s="25"/>
      <c r="AK321" s="24"/>
      <c r="AL321" s="24"/>
      <c r="AM321" s="24"/>
      <c r="AN321" s="24"/>
      <c r="AO321" s="24"/>
      <c r="AP321" s="25"/>
      <c r="AQ321" s="24"/>
      <c r="AR321" s="24"/>
    </row>
    <row r="322" spans="32:44" ht="15.75" customHeight="1" x14ac:dyDescent="0.3">
      <c r="AF322" s="24"/>
      <c r="AG322" s="24"/>
      <c r="AH322" s="24"/>
      <c r="AI322" s="24"/>
      <c r="AJ322" s="25"/>
      <c r="AK322" s="24"/>
      <c r="AL322" s="24"/>
      <c r="AM322" s="24"/>
      <c r="AN322" s="24"/>
      <c r="AO322" s="24"/>
      <c r="AP322" s="25"/>
      <c r="AQ322" s="24"/>
      <c r="AR322" s="24"/>
    </row>
    <row r="323" spans="32:44" ht="15.75" customHeight="1" x14ac:dyDescent="0.3">
      <c r="AF323" s="24"/>
      <c r="AG323" s="24"/>
      <c r="AH323" s="24"/>
      <c r="AI323" s="24"/>
      <c r="AJ323" s="25"/>
      <c r="AK323" s="24"/>
      <c r="AL323" s="24"/>
      <c r="AM323" s="24"/>
      <c r="AN323" s="24"/>
      <c r="AO323" s="24"/>
      <c r="AP323" s="25"/>
      <c r="AQ323" s="24"/>
      <c r="AR323" s="24"/>
    </row>
    <row r="324" spans="32:44" ht="15.75" customHeight="1" x14ac:dyDescent="0.3">
      <c r="AF324" s="24"/>
      <c r="AG324" s="24"/>
      <c r="AH324" s="24"/>
      <c r="AI324" s="24"/>
      <c r="AJ324" s="25"/>
      <c r="AK324" s="24"/>
      <c r="AL324" s="24"/>
      <c r="AM324" s="24"/>
      <c r="AN324" s="24"/>
      <c r="AO324" s="24"/>
      <c r="AP324" s="25"/>
      <c r="AQ324" s="24"/>
      <c r="AR324" s="24"/>
    </row>
    <row r="325" spans="32:44" ht="15.75" customHeight="1" x14ac:dyDescent="0.3">
      <c r="AF325" s="24"/>
      <c r="AG325" s="24"/>
      <c r="AH325" s="24"/>
      <c r="AI325" s="24"/>
      <c r="AJ325" s="25"/>
      <c r="AK325" s="24"/>
      <c r="AL325" s="24"/>
      <c r="AM325" s="24"/>
      <c r="AN325" s="24"/>
      <c r="AO325" s="24"/>
      <c r="AP325" s="25"/>
      <c r="AQ325" s="24"/>
      <c r="AR325" s="24"/>
    </row>
    <row r="326" spans="32:44" ht="15.75" customHeight="1" x14ac:dyDescent="0.3">
      <c r="AF326" s="24"/>
      <c r="AG326" s="24"/>
      <c r="AH326" s="24"/>
      <c r="AI326" s="24"/>
      <c r="AJ326" s="25"/>
      <c r="AK326" s="24"/>
      <c r="AL326" s="24"/>
      <c r="AM326" s="24"/>
      <c r="AN326" s="24"/>
      <c r="AO326" s="24"/>
      <c r="AP326" s="25"/>
      <c r="AQ326" s="24"/>
      <c r="AR326" s="24"/>
    </row>
    <row r="327" spans="32:44" ht="15.75" customHeight="1" x14ac:dyDescent="0.3">
      <c r="AF327" s="24"/>
      <c r="AG327" s="24"/>
      <c r="AH327" s="24"/>
      <c r="AI327" s="24"/>
      <c r="AJ327" s="25"/>
      <c r="AK327" s="24"/>
      <c r="AL327" s="24"/>
      <c r="AM327" s="24"/>
      <c r="AN327" s="24"/>
      <c r="AO327" s="24"/>
      <c r="AP327" s="25"/>
      <c r="AQ327" s="24"/>
      <c r="AR327" s="24"/>
    </row>
    <row r="328" spans="32:44" ht="15.75" customHeight="1" x14ac:dyDescent="0.3">
      <c r="AF328" s="24"/>
      <c r="AG328" s="24"/>
      <c r="AH328" s="24"/>
      <c r="AI328" s="24"/>
      <c r="AJ328" s="25"/>
      <c r="AK328" s="24"/>
      <c r="AL328" s="24"/>
      <c r="AM328" s="24"/>
      <c r="AN328" s="24"/>
      <c r="AO328" s="24"/>
      <c r="AP328" s="25"/>
      <c r="AQ328" s="24"/>
      <c r="AR328" s="24"/>
    </row>
    <row r="329" spans="32:44" ht="15.75" customHeight="1" x14ac:dyDescent="0.3">
      <c r="AF329" s="24"/>
      <c r="AG329" s="24"/>
      <c r="AH329" s="24"/>
      <c r="AI329" s="24"/>
      <c r="AJ329" s="25"/>
      <c r="AK329" s="24"/>
      <c r="AL329" s="24"/>
      <c r="AM329" s="24"/>
      <c r="AN329" s="24"/>
      <c r="AO329" s="24"/>
      <c r="AP329" s="25"/>
      <c r="AQ329" s="24"/>
      <c r="AR329" s="24"/>
    </row>
    <row r="330" spans="32:44" ht="15.75" customHeight="1" x14ac:dyDescent="0.3">
      <c r="AF330" s="24"/>
      <c r="AG330" s="24"/>
      <c r="AH330" s="24"/>
      <c r="AI330" s="24"/>
      <c r="AJ330" s="25"/>
      <c r="AK330" s="24"/>
      <c r="AL330" s="24"/>
      <c r="AM330" s="24"/>
      <c r="AN330" s="24"/>
      <c r="AO330" s="24"/>
      <c r="AP330" s="25"/>
      <c r="AQ330" s="24"/>
      <c r="AR330" s="24"/>
    </row>
    <row r="331" spans="32:44" ht="15.75" customHeight="1" x14ac:dyDescent="0.3">
      <c r="AF331" s="24"/>
      <c r="AG331" s="24"/>
      <c r="AH331" s="24"/>
      <c r="AI331" s="24"/>
      <c r="AJ331" s="25"/>
      <c r="AK331" s="24"/>
      <c r="AL331" s="24"/>
      <c r="AM331" s="24"/>
      <c r="AN331" s="24"/>
      <c r="AO331" s="24"/>
      <c r="AP331" s="25"/>
      <c r="AQ331" s="24"/>
      <c r="AR331" s="24"/>
    </row>
    <row r="332" spans="32:44" ht="15.75" customHeight="1" x14ac:dyDescent="0.3">
      <c r="AF332" s="24"/>
      <c r="AG332" s="24"/>
      <c r="AH332" s="24"/>
      <c r="AI332" s="24"/>
      <c r="AJ332" s="25"/>
      <c r="AK332" s="24"/>
      <c r="AL332" s="24"/>
      <c r="AM332" s="24"/>
      <c r="AN332" s="24"/>
      <c r="AO332" s="24"/>
      <c r="AP332" s="25"/>
      <c r="AQ332" s="24"/>
      <c r="AR332" s="24"/>
    </row>
    <row r="333" spans="32:44" ht="15.75" customHeight="1" x14ac:dyDescent="0.3">
      <c r="AF333" s="24"/>
      <c r="AG333" s="24"/>
      <c r="AH333" s="24"/>
      <c r="AI333" s="24"/>
      <c r="AJ333" s="25"/>
      <c r="AK333" s="24"/>
      <c r="AL333" s="24"/>
      <c r="AM333" s="24"/>
      <c r="AN333" s="24"/>
      <c r="AO333" s="24"/>
      <c r="AP333" s="25"/>
      <c r="AQ333" s="24"/>
      <c r="AR333" s="24"/>
    </row>
    <row r="334" spans="32:44" ht="15.75" customHeight="1" x14ac:dyDescent="0.3">
      <c r="AF334" s="24"/>
      <c r="AG334" s="24"/>
      <c r="AH334" s="24"/>
      <c r="AI334" s="24"/>
      <c r="AJ334" s="25"/>
      <c r="AK334" s="24"/>
      <c r="AL334" s="24"/>
      <c r="AM334" s="24"/>
      <c r="AN334" s="24"/>
      <c r="AO334" s="24"/>
      <c r="AP334" s="25"/>
      <c r="AQ334" s="24"/>
      <c r="AR334" s="24"/>
    </row>
    <row r="335" spans="32:44" ht="15.75" customHeight="1" x14ac:dyDescent="0.3">
      <c r="AF335" s="24"/>
      <c r="AG335" s="24"/>
      <c r="AH335" s="24"/>
      <c r="AI335" s="24"/>
      <c r="AJ335" s="25"/>
      <c r="AK335" s="24"/>
      <c r="AL335" s="24"/>
      <c r="AM335" s="24"/>
      <c r="AN335" s="24"/>
      <c r="AO335" s="24"/>
      <c r="AP335" s="25"/>
      <c r="AQ335" s="24"/>
      <c r="AR335" s="24"/>
    </row>
    <row r="336" spans="32:44" ht="15.75" customHeight="1" x14ac:dyDescent="0.3">
      <c r="AF336" s="24"/>
      <c r="AG336" s="24"/>
      <c r="AH336" s="24"/>
      <c r="AI336" s="24"/>
      <c r="AJ336" s="25"/>
      <c r="AK336" s="24"/>
      <c r="AL336" s="24"/>
      <c r="AM336" s="24"/>
      <c r="AN336" s="24"/>
      <c r="AO336" s="24"/>
      <c r="AP336" s="25"/>
      <c r="AQ336" s="24"/>
      <c r="AR336" s="24"/>
    </row>
    <row r="337" spans="32:44" ht="15.75" customHeight="1" x14ac:dyDescent="0.3">
      <c r="AF337" s="24"/>
      <c r="AG337" s="24"/>
      <c r="AH337" s="24"/>
      <c r="AI337" s="24"/>
      <c r="AJ337" s="25"/>
      <c r="AK337" s="24"/>
      <c r="AL337" s="24"/>
      <c r="AM337" s="24"/>
      <c r="AN337" s="24"/>
      <c r="AO337" s="24"/>
      <c r="AP337" s="25"/>
      <c r="AQ337" s="24"/>
      <c r="AR337" s="24"/>
    </row>
    <row r="338" spans="32:44" ht="15.75" customHeight="1" x14ac:dyDescent="0.3">
      <c r="AF338" s="24"/>
      <c r="AG338" s="24"/>
      <c r="AH338" s="24"/>
      <c r="AI338" s="24"/>
      <c r="AJ338" s="25"/>
      <c r="AK338" s="24"/>
      <c r="AL338" s="24"/>
      <c r="AM338" s="24"/>
      <c r="AN338" s="24"/>
      <c r="AO338" s="24"/>
      <c r="AP338" s="25"/>
      <c r="AQ338" s="24"/>
      <c r="AR338" s="24"/>
    </row>
    <row r="339" spans="32:44" ht="15.75" customHeight="1" x14ac:dyDescent="0.3">
      <c r="AF339" s="24"/>
      <c r="AG339" s="24"/>
      <c r="AH339" s="24"/>
      <c r="AI339" s="24"/>
      <c r="AJ339" s="25"/>
      <c r="AK339" s="24"/>
      <c r="AL339" s="24"/>
      <c r="AM339" s="24"/>
      <c r="AN339" s="24"/>
      <c r="AO339" s="24"/>
      <c r="AP339" s="25"/>
      <c r="AQ339" s="24"/>
      <c r="AR339" s="24"/>
    </row>
    <row r="340" spans="32:44" ht="15.75" customHeight="1" x14ac:dyDescent="0.3">
      <c r="AF340" s="24"/>
      <c r="AG340" s="24"/>
      <c r="AH340" s="24"/>
      <c r="AI340" s="24"/>
      <c r="AJ340" s="25"/>
      <c r="AK340" s="24"/>
      <c r="AL340" s="24"/>
      <c r="AM340" s="24"/>
      <c r="AN340" s="24"/>
      <c r="AO340" s="24"/>
      <c r="AP340" s="25"/>
      <c r="AQ340" s="24"/>
      <c r="AR340" s="24"/>
    </row>
    <row r="341" spans="32:44" ht="15.75" customHeight="1" x14ac:dyDescent="0.3">
      <c r="AF341" s="24"/>
      <c r="AG341" s="24"/>
      <c r="AH341" s="24"/>
      <c r="AI341" s="24"/>
      <c r="AJ341" s="25"/>
      <c r="AK341" s="24"/>
      <c r="AL341" s="24"/>
      <c r="AM341" s="24"/>
      <c r="AN341" s="24"/>
      <c r="AO341" s="24"/>
      <c r="AP341" s="25"/>
      <c r="AQ341" s="24"/>
      <c r="AR341" s="24"/>
    </row>
    <row r="342" spans="32:44" ht="15.75" customHeight="1" x14ac:dyDescent="0.3">
      <c r="AF342" s="24"/>
      <c r="AG342" s="24"/>
      <c r="AH342" s="24"/>
      <c r="AI342" s="24"/>
      <c r="AJ342" s="25"/>
      <c r="AK342" s="24"/>
      <c r="AL342" s="24"/>
      <c r="AM342" s="24"/>
      <c r="AN342" s="24"/>
      <c r="AO342" s="24"/>
      <c r="AP342" s="25"/>
      <c r="AQ342" s="24"/>
      <c r="AR342" s="24"/>
    </row>
    <row r="343" spans="32:44" ht="15.75" customHeight="1" x14ac:dyDescent="0.3">
      <c r="AF343" s="24"/>
      <c r="AG343" s="24"/>
      <c r="AH343" s="24"/>
      <c r="AI343" s="24"/>
      <c r="AJ343" s="25"/>
      <c r="AK343" s="24"/>
      <c r="AL343" s="24"/>
      <c r="AM343" s="24"/>
      <c r="AN343" s="24"/>
      <c r="AO343" s="24"/>
      <c r="AP343" s="25"/>
      <c r="AQ343" s="24"/>
      <c r="AR343" s="24"/>
    </row>
    <row r="344" spans="32:44" ht="15.75" customHeight="1" x14ac:dyDescent="0.3">
      <c r="AF344" s="24"/>
      <c r="AG344" s="24"/>
      <c r="AH344" s="24"/>
      <c r="AI344" s="24"/>
      <c r="AJ344" s="25"/>
      <c r="AK344" s="24"/>
      <c r="AL344" s="24"/>
      <c r="AM344" s="24"/>
      <c r="AN344" s="24"/>
      <c r="AO344" s="24"/>
      <c r="AP344" s="25"/>
      <c r="AQ344" s="24"/>
      <c r="AR344" s="24"/>
    </row>
    <row r="345" spans="32:44" ht="15.75" customHeight="1" x14ac:dyDescent="0.3">
      <c r="AF345" s="24"/>
      <c r="AG345" s="24"/>
      <c r="AH345" s="24"/>
      <c r="AI345" s="24"/>
      <c r="AJ345" s="25"/>
      <c r="AK345" s="24"/>
      <c r="AL345" s="24"/>
      <c r="AM345" s="24"/>
      <c r="AN345" s="24"/>
      <c r="AO345" s="24"/>
      <c r="AP345" s="25"/>
      <c r="AQ345" s="24"/>
      <c r="AR345" s="24"/>
    </row>
    <row r="346" spans="32:44" ht="15.75" customHeight="1" x14ac:dyDescent="0.3">
      <c r="AF346" s="24"/>
      <c r="AG346" s="24"/>
      <c r="AH346" s="24"/>
      <c r="AI346" s="24"/>
      <c r="AJ346" s="25"/>
      <c r="AK346" s="24"/>
      <c r="AL346" s="24"/>
      <c r="AM346" s="24"/>
      <c r="AN346" s="24"/>
      <c r="AO346" s="24"/>
      <c r="AP346" s="25"/>
      <c r="AQ346" s="24"/>
      <c r="AR346" s="24"/>
    </row>
    <row r="347" spans="32:44" ht="15.75" customHeight="1" x14ac:dyDescent="0.3">
      <c r="AF347" s="24"/>
      <c r="AG347" s="24"/>
      <c r="AH347" s="24"/>
      <c r="AI347" s="24"/>
      <c r="AJ347" s="25"/>
      <c r="AK347" s="24"/>
      <c r="AL347" s="24"/>
      <c r="AM347" s="24"/>
      <c r="AN347" s="24"/>
      <c r="AO347" s="24"/>
      <c r="AP347" s="25"/>
      <c r="AQ347" s="24"/>
      <c r="AR347" s="24"/>
    </row>
    <row r="348" spans="32:44" ht="15.75" customHeight="1" x14ac:dyDescent="0.3">
      <c r="AF348" s="24"/>
      <c r="AG348" s="24"/>
      <c r="AH348" s="24"/>
      <c r="AI348" s="24"/>
      <c r="AJ348" s="25"/>
      <c r="AK348" s="24"/>
      <c r="AL348" s="24"/>
      <c r="AM348" s="24"/>
      <c r="AN348" s="24"/>
      <c r="AO348" s="24"/>
      <c r="AP348" s="25"/>
      <c r="AQ348" s="24"/>
      <c r="AR348" s="24"/>
    </row>
    <row r="349" spans="32:44" ht="15.75" customHeight="1" x14ac:dyDescent="0.3">
      <c r="AF349" s="24"/>
      <c r="AG349" s="24"/>
      <c r="AH349" s="24"/>
      <c r="AI349" s="24"/>
      <c r="AJ349" s="25"/>
      <c r="AK349" s="24"/>
      <c r="AL349" s="24"/>
      <c r="AM349" s="24"/>
      <c r="AN349" s="24"/>
      <c r="AO349" s="24"/>
      <c r="AP349" s="25"/>
      <c r="AQ349" s="24"/>
      <c r="AR349" s="24"/>
    </row>
    <row r="350" spans="32:44" ht="15.75" customHeight="1" x14ac:dyDescent="0.3">
      <c r="AF350" s="24"/>
      <c r="AG350" s="24"/>
      <c r="AH350" s="24"/>
      <c r="AI350" s="24"/>
      <c r="AJ350" s="25"/>
      <c r="AK350" s="24"/>
      <c r="AL350" s="24"/>
      <c r="AM350" s="24"/>
      <c r="AN350" s="24"/>
      <c r="AO350" s="24"/>
      <c r="AP350" s="25"/>
      <c r="AQ350" s="24"/>
      <c r="AR350" s="24"/>
    </row>
    <row r="351" spans="32:44" ht="15.75" customHeight="1" x14ac:dyDescent="0.3">
      <c r="AF351" s="24"/>
      <c r="AG351" s="24"/>
      <c r="AH351" s="24"/>
      <c r="AI351" s="24"/>
      <c r="AJ351" s="25"/>
      <c r="AK351" s="24"/>
      <c r="AL351" s="24"/>
      <c r="AM351" s="24"/>
      <c r="AN351" s="24"/>
      <c r="AO351" s="24"/>
      <c r="AP351" s="25"/>
      <c r="AQ351" s="24"/>
      <c r="AR351" s="24"/>
    </row>
    <row r="352" spans="32:44" ht="15.75" customHeight="1" x14ac:dyDescent="0.3">
      <c r="AF352" s="24"/>
      <c r="AG352" s="24"/>
      <c r="AH352" s="24"/>
      <c r="AI352" s="24"/>
      <c r="AJ352" s="25"/>
      <c r="AK352" s="24"/>
      <c r="AL352" s="24"/>
      <c r="AM352" s="24"/>
      <c r="AN352" s="24"/>
      <c r="AO352" s="24"/>
      <c r="AP352" s="25"/>
      <c r="AQ352" s="24"/>
      <c r="AR352" s="24"/>
    </row>
    <row r="353" spans="32:44" ht="15.75" customHeight="1" x14ac:dyDescent="0.3">
      <c r="AF353" s="24"/>
      <c r="AG353" s="24"/>
      <c r="AH353" s="24"/>
      <c r="AI353" s="24"/>
      <c r="AJ353" s="25"/>
      <c r="AK353" s="24"/>
      <c r="AL353" s="24"/>
      <c r="AM353" s="24"/>
      <c r="AN353" s="24"/>
      <c r="AO353" s="24"/>
      <c r="AP353" s="25"/>
      <c r="AQ353" s="24"/>
      <c r="AR353" s="24"/>
    </row>
    <row r="354" spans="32:44" ht="15.75" customHeight="1" x14ac:dyDescent="0.3">
      <c r="AF354" s="24"/>
      <c r="AG354" s="24"/>
      <c r="AH354" s="24"/>
      <c r="AI354" s="24"/>
      <c r="AJ354" s="25"/>
      <c r="AK354" s="24"/>
      <c r="AL354" s="24"/>
      <c r="AM354" s="24"/>
      <c r="AN354" s="24"/>
      <c r="AO354" s="24"/>
      <c r="AP354" s="25"/>
      <c r="AQ354" s="24"/>
      <c r="AR354" s="24"/>
    </row>
    <row r="355" spans="32:44" ht="15.75" customHeight="1" x14ac:dyDescent="0.3">
      <c r="AF355" s="24"/>
      <c r="AG355" s="24"/>
      <c r="AH355" s="24"/>
      <c r="AI355" s="24"/>
      <c r="AJ355" s="25"/>
      <c r="AK355" s="24"/>
      <c r="AL355" s="24"/>
      <c r="AM355" s="24"/>
      <c r="AN355" s="24"/>
      <c r="AO355" s="24"/>
      <c r="AP355" s="25"/>
      <c r="AQ355" s="24"/>
      <c r="AR355" s="24"/>
    </row>
    <row r="356" spans="32:44" ht="15.75" customHeight="1" x14ac:dyDescent="0.3">
      <c r="AF356" s="24"/>
      <c r="AG356" s="24"/>
      <c r="AH356" s="24"/>
      <c r="AI356" s="24"/>
      <c r="AJ356" s="25"/>
      <c r="AK356" s="24"/>
      <c r="AL356" s="24"/>
      <c r="AM356" s="24"/>
      <c r="AN356" s="24"/>
      <c r="AO356" s="24"/>
      <c r="AP356" s="25"/>
      <c r="AQ356" s="24"/>
      <c r="AR356" s="24"/>
    </row>
    <row r="357" spans="32:44" ht="15.75" customHeight="1" x14ac:dyDescent="0.3">
      <c r="AF357" s="24"/>
      <c r="AG357" s="24"/>
      <c r="AH357" s="24"/>
      <c r="AI357" s="24"/>
      <c r="AJ357" s="25"/>
      <c r="AK357" s="24"/>
      <c r="AL357" s="24"/>
      <c r="AM357" s="24"/>
      <c r="AN357" s="24"/>
      <c r="AO357" s="24"/>
      <c r="AP357" s="25"/>
      <c r="AQ357" s="24"/>
      <c r="AR357" s="24"/>
    </row>
    <row r="358" spans="32:44" ht="15.75" customHeight="1" x14ac:dyDescent="0.3">
      <c r="AF358" s="24"/>
      <c r="AG358" s="24"/>
      <c r="AH358" s="24"/>
      <c r="AI358" s="24"/>
      <c r="AJ358" s="25"/>
      <c r="AK358" s="24"/>
      <c r="AL358" s="24"/>
      <c r="AM358" s="24"/>
      <c r="AN358" s="24"/>
      <c r="AO358" s="24"/>
      <c r="AP358" s="25"/>
      <c r="AQ358" s="24"/>
      <c r="AR358" s="24"/>
    </row>
    <row r="359" spans="32:44" ht="15.75" customHeight="1" x14ac:dyDescent="0.3">
      <c r="AF359" s="24"/>
      <c r="AG359" s="24"/>
      <c r="AH359" s="24"/>
      <c r="AI359" s="24"/>
      <c r="AJ359" s="25"/>
      <c r="AK359" s="24"/>
      <c r="AL359" s="24"/>
      <c r="AM359" s="24"/>
      <c r="AN359" s="24"/>
      <c r="AO359" s="24"/>
      <c r="AP359" s="25"/>
      <c r="AQ359" s="24"/>
      <c r="AR359" s="24"/>
    </row>
    <row r="360" spans="32:44" ht="15.75" customHeight="1" x14ac:dyDescent="0.3">
      <c r="AF360" s="24"/>
      <c r="AG360" s="24"/>
      <c r="AH360" s="24"/>
      <c r="AI360" s="24"/>
      <c r="AJ360" s="25"/>
      <c r="AK360" s="24"/>
      <c r="AL360" s="24"/>
      <c r="AM360" s="24"/>
      <c r="AN360" s="24"/>
      <c r="AO360" s="24"/>
      <c r="AP360" s="25"/>
      <c r="AQ360" s="24"/>
      <c r="AR360" s="24"/>
    </row>
    <row r="361" spans="32:44" ht="15.75" customHeight="1" x14ac:dyDescent="0.3">
      <c r="AF361" s="24"/>
      <c r="AG361" s="24"/>
      <c r="AH361" s="24"/>
      <c r="AI361" s="24"/>
      <c r="AJ361" s="25"/>
      <c r="AK361" s="24"/>
      <c r="AL361" s="24"/>
      <c r="AM361" s="24"/>
      <c r="AN361" s="24"/>
      <c r="AO361" s="24"/>
      <c r="AP361" s="25"/>
      <c r="AQ361" s="24"/>
      <c r="AR361" s="24"/>
    </row>
    <row r="362" spans="32:44" ht="15.75" customHeight="1" x14ac:dyDescent="0.3">
      <c r="AF362" s="24"/>
      <c r="AG362" s="24"/>
      <c r="AH362" s="24"/>
      <c r="AI362" s="24"/>
      <c r="AJ362" s="25"/>
      <c r="AK362" s="24"/>
      <c r="AL362" s="24"/>
      <c r="AM362" s="24"/>
      <c r="AN362" s="24"/>
      <c r="AO362" s="24"/>
      <c r="AP362" s="25"/>
      <c r="AQ362" s="24"/>
      <c r="AR362" s="24"/>
    </row>
    <row r="363" spans="32:44" ht="15.75" customHeight="1" x14ac:dyDescent="0.3">
      <c r="AF363" s="24"/>
      <c r="AG363" s="24"/>
      <c r="AH363" s="24"/>
      <c r="AI363" s="24"/>
      <c r="AJ363" s="25"/>
      <c r="AK363" s="24"/>
      <c r="AL363" s="24"/>
      <c r="AM363" s="24"/>
      <c r="AN363" s="24"/>
      <c r="AO363" s="24"/>
      <c r="AP363" s="25"/>
      <c r="AQ363" s="24"/>
      <c r="AR363" s="24"/>
    </row>
    <row r="364" spans="32:44" ht="15.75" customHeight="1" x14ac:dyDescent="0.3">
      <c r="AF364" s="24"/>
      <c r="AG364" s="24"/>
      <c r="AH364" s="24"/>
      <c r="AI364" s="24"/>
      <c r="AJ364" s="25"/>
      <c r="AK364" s="24"/>
      <c r="AL364" s="24"/>
      <c r="AM364" s="24"/>
      <c r="AN364" s="24"/>
      <c r="AO364" s="24"/>
      <c r="AP364" s="25"/>
      <c r="AQ364" s="24"/>
      <c r="AR364" s="24"/>
    </row>
    <row r="365" spans="32:44" ht="15.75" customHeight="1" x14ac:dyDescent="0.3">
      <c r="AF365" s="24"/>
      <c r="AG365" s="24"/>
      <c r="AH365" s="24"/>
      <c r="AI365" s="24"/>
      <c r="AJ365" s="25"/>
      <c r="AK365" s="24"/>
      <c r="AL365" s="24"/>
      <c r="AM365" s="24"/>
      <c r="AN365" s="24"/>
      <c r="AO365" s="24"/>
      <c r="AP365" s="25"/>
      <c r="AQ365" s="24"/>
      <c r="AR365" s="24"/>
    </row>
    <row r="366" spans="32:44" ht="15.75" customHeight="1" x14ac:dyDescent="0.3">
      <c r="AF366" s="24"/>
      <c r="AG366" s="24"/>
      <c r="AH366" s="24"/>
      <c r="AI366" s="24"/>
      <c r="AJ366" s="25"/>
      <c r="AK366" s="24"/>
      <c r="AL366" s="24"/>
      <c r="AM366" s="24"/>
      <c r="AN366" s="24"/>
      <c r="AO366" s="24"/>
      <c r="AP366" s="25"/>
      <c r="AQ366" s="24"/>
      <c r="AR366" s="24"/>
    </row>
    <row r="367" spans="32:44" ht="15.75" customHeight="1" x14ac:dyDescent="0.3">
      <c r="AF367" s="24"/>
      <c r="AG367" s="24"/>
      <c r="AH367" s="24"/>
      <c r="AI367" s="24"/>
      <c r="AJ367" s="25"/>
      <c r="AK367" s="24"/>
      <c r="AL367" s="24"/>
      <c r="AM367" s="24"/>
      <c r="AN367" s="24"/>
      <c r="AO367" s="24"/>
      <c r="AP367" s="25"/>
      <c r="AQ367" s="24"/>
      <c r="AR367" s="24"/>
    </row>
    <row r="368" spans="32:44" ht="15.75" customHeight="1" x14ac:dyDescent="0.3">
      <c r="AF368" s="24"/>
      <c r="AG368" s="24"/>
      <c r="AH368" s="24"/>
      <c r="AI368" s="24"/>
      <c r="AJ368" s="25"/>
      <c r="AK368" s="24"/>
      <c r="AL368" s="24"/>
      <c r="AM368" s="24"/>
      <c r="AN368" s="24"/>
      <c r="AO368" s="24"/>
      <c r="AP368" s="25"/>
      <c r="AQ368" s="24"/>
      <c r="AR368" s="24"/>
    </row>
    <row r="369" spans="32:44" ht="15.75" customHeight="1" x14ac:dyDescent="0.3">
      <c r="AF369" s="24"/>
      <c r="AG369" s="24"/>
      <c r="AH369" s="24"/>
      <c r="AI369" s="24"/>
      <c r="AJ369" s="25"/>
      <c r="AK369" s="24"/>
      <c r="AL369" s="24"/>
      <c r="AM369" s="24"/>
      <c r="AN369" s="24"/>
      <c r="AO369" s="24"/>
      <c r="AP369" s="25"/>
      <c r="AQ369" s="24"/>
      <c r="AR369" s="24"/>
    </row>
    <row r="370" spans="32:44" ht="15.75" customHeight="1" x14ac:dyDescent="0.3">
      <c r="AF370" s="24"/>
      <c r="AG370" s="24"/>
      <c r="AH370" s="24"/>
      <c r="AI370" s="24"/>
      <c r="AJ370" s="25"/>
      <c r="AK370" s="24"/>
      <c r="AL370" s="24"/>
      <c r="AM370" s="24"/>
      <c r="AN370" s="24"/>
      <c r="AO370" s="24"/>
      <c r="AP370" s="25"/>
      <c r="AQ370" s="24"/>
      <c r="AR370" s="24"/>
    </row>
    <row r="371" spans="32:44" ht="15.75" customHeight="1" x14ac:dyDescent="0.3">
      <c r="AF371" s="24"/>
      <c r="AG371" s="24"/>
      <c r="AH371" s="24"/>
      <c r="AI371" s="24"/>
      <c r="AJ371" s="25"/>
      <c r="AK371" s="24"/>
      <c r="AL371" s="24"/>
      <c r="AM371" s="24"/>
      <c r="AN371" s="24"/>
      <c r="AO371" s="24"/>
      <c r="AP371" s="25"/>
      <c r="AQ371" s="24"/>
      <c r="AR371" s="24"/>
    </row>
    <row r="372" spans="32:44" ht="15.75" customHeight="1" x14ac:dyDescent="0.3">
      <c r="AF372" s="24"/>
      <c r="AG372" s="24"/>
      <c r="AH372" s="24"/>
      <c r="AI372" s="24"/>
      <c r="AJ372" s="25"/>
      <c r="AK372" s="24"/>
      <c r="AL372" s="24"/>
      <c r="AM372" s="24"/>
      <c r="AN372" s="24"/>
      <c r="AO372" s="24"/>
      <c r="AP372" s="25"/>
      <c r="AQ372" s="24"/>
      <c r="AR372" s="24"/>
    </row>
    <row r="373" spans="32:44" ht="15.75" customHeight="1" x14ac:dyDescent="0.3">
      <c r="AF373" s="24"/>
      <c r="AG373" s="24"/>
      <c r="AH373" s="24"/>
      <c r="AI373" s="24"/>
      <c r="AJ373" s="25"/>
      <c r="AK373" s="24"/>
      <c r="AL373" s="24"/>
      <c r="AM373" s="24"/>
      <c r="AN373" s="24"/>
      <c r="AO373" s="24"/>
      <c r="AP373" s="25"/>
      <c r="AQ373" s="24"/>
      <c r="AR373" s="24"/>
    </row>
    <row r="374" spans="32:44" ht="15.75" customHeight="1" x14ac:dyDescent="0.3">
      <c r="AF374" s="24"/>
      <c r="AG374" s="24"/>
      <c r="AH374" s="24"/>
      <c r="AI374" s="24"/>
      <c r="AJ374" s="25"/>
      <c r="AK374" s="24"/>
      <c r="AL374" s="24"/>
      <c r="AM374" s="24"/>
      <c r="AN374" s="24"/>
      <c r="AO374" s="24"/>
      <c r="AP374" s="25"/>
      <c r="AQ374" s="24"/>
      <c r="AR374" s="24"/>
    </row>
    <row r="375" spans="32:44" ht="15.75" customHeight="1" x14ac:dyDescent="0.3">
      <c r="AF375" s="24"/>
      <c r="AG375" s="24"/>
      <c r="AH375" s="24"/>
      <c r="AI375" s="24"/>
      <c r="AJ375" s="25"/>
      <c r="AK375" s="24"/>
      <c r="AL375" s="24"/>
      <c r="AM375" s="24"/>
      <c r="AN375" s="24"/>
      <c r="AO375" s="24"/>
      <c r="AP375" s="25"/>
      <c r="AQ375" s="24"/>
      <c r="AR375" s="24"/>
    </row>
    <row r="376" spans="32:44" ht="15.75" customHeight="1" x14ac:dyDescent="0.3">
      <c r="AF376" s="24"/>
      <c r="AG376" s="24"/>
      <c r="AH376" s="24"/>
      <c r="AI376" s="24"/>
      <c r="AJ376" s="25"/>
      <c r="AK376" s="24"/>
      <c r="AL376" s="24"/>
      <c r="AM376" s="24"/>
      <c r="AN376" s="24"/>
      <c r="AO376" s="24"/>
      <c r="AP376" s="25"/>
      <c r="AQ376" s="24"/>
      <c r="AR376" s="24"/>
    </row>
    <row r="377" spans="32:44" ht="15.75" customHeight="1" x14ac:dyDescent="0.3">
      <c r="AF377" s="24"/>
      <c r="AG377" s="24"/>
      <c r="AH377" s="24"/>
      <c r="AI377" s="24"/>
      <c r="AJ377" s="25"/>
      <c r="AK377" s="24"/>
      <c r="AL377" s="24"/>
      <c r="AM377" s="24"/>
      <c r="AN377" s="24"/>
      <c r="AO377" s="24"/>
      <c r="AP377" s="25"/>
      <c r="AQ377" s="24"/>
      <c r="AR377" s="24"/>
    </row>
    <row r="378" spans="32:44" ht="15.75" customHeight="1" x14ac:dyDescent="0.3">
      <c r="AF378" s="24"/>
      <c r="AG378" s="24"/>
      <c r="AH378" s="24"/>
      <c r="AI378" s="24"/>
      <c r="AJ378" s="25"/>
      <c r="AK378" s="24"/>
      <c r="AL378" s="24"/>
      <c r="AM378" s="24"/>
      <c r="AN378" s="24"/>
      <c r="AO378" s="24"/>
      <c r="AP378" s="25"/>
      <c r="AQ378" s="24"/>
      <c r="AR378" s="24"/>
    </row>
    <row r="379" spans="32:44" ht="15.75" customHeight="1" x14ac:dyDescent="0.3">
      <c r="AF379" s="24"/>
      <c r="AG379" s="24"/>
      <c r="AH379" s="24"/>
      <c r="AI379" s="24"/>
      <c r="AJ379" s="25"/>
      <c r="AK379" s="24"/>
      <c r="AL379" s="24"/>
      <c r="AM379" s="24"/>
      <c r="AN379" s="24"/>
      <c r="AO379" s="24"/>
      <c r="AP379" s="25"/>
      <c r="AQ379" s="24"/>
      <c r="AR379" s="24"/>
    </row>
    <row r="380" spans="32:44" ht="15.75" customHeight="1" x14ac:dyDescent="0.3">
      <c r="AF380" s="24"/>
      <c r="AG380" s="24"/>
      <c r="AH380" s="24"/>
      <c r="AI380" s="24"/>
      <c r="AJ380" s="25"/>
      <c r="AK380" s="24"/>
      <c r="AL380" s="24"/>
      <c r="AM380" s="24"/>
      <c r="AN380" s="24"/>
      <c r="AO380" s="24"/>
      <c r="AP380" s="25"/>
      <c r="AQ380" s="24"/>
      <c r="AR380" s="24"/>
    </row>
    <row r="381" spans="32:44" ht="15.75" customHeight="1" x14ac:dyDescent="0.3">
      <c r="AF381" s="24"/>
      <c r="AG381" s="24"/>
      <c r="AH381" s="24"/>
      <c r="AI381" s="24"/>
      <c r="AJ381" s="25"/>
      <c r="AK381" s="24"/>
      <c r="AL381" s="24"/>
      <c r="AM381" s="24"/>
      <c r="AN381" s="24"/>
      <c r="AO381" s="24"/>
      <c r="AP381" s="25"/>
      <c r="AQ381" s="24"/>
      <c r="AR381" s="24"/>
    </row>
    <row r="382" spans="32:44" ht="15.75" customHeight="1" x14ac:dyDescent="0.3">
      <c r="AF382" s="24"/>
      <c r="AG382" s="24"/>
      <c r="AH382" s="24"/>
      <c r="AI382" s="24"/>
      <c r="AJ382" s="25"/>
      <c r="AK382" s="24"/>
      <c r="AL382" s="24"/>
      <c r="AM382" s="24"/>
      <c r="AN382" s="24"/>
      <c r="AO382" s="24"/>
      <c r="AP382" s="25"/>
      <c r="AQ382" s="24"/>
      <c r="AR382" s="24"/>
    </row>
    <row r="383" spans="32:44" ht="15.75" customHeight="1" x14ac:dyDescent="0.3">
      <c r="AF383" s="24"/>
      <c r="AG383" s="24"/>
      <c r="AH383" s="24"/>
      <c r="AI383" s="24"/>
      <c r="AJ383" s="25"/>
      <c r="AK383" s="24"/>
      <c r="AL383" s="24"/>
      <c r="AM383" s="24"/>
      <c r="AN383" s="24"/>
      <c r="AO383" s="24"/>
      <c r="AP383" s="25"/>
      <c r="AQ383" s="24"/>
      <c r="AR383" s="24"/>
    </row>
    <row r="384" spans="32:44" ht="15.75" customHeight="1" x14ac:dyDescent="0.3">
      <c r="AF384" s="24"/>
      <c r="AG384" s="24"/>
      <c r="AH384" s="24"/>
      <c r="AI384" s="24"/>
      <c r="AJ384" s="25"/>
      <c r="AK384" s="24"/>
      <c r="AL384" s="24"/>
      <c r="AM384" s="24"/>
      <c r="AN384" s="24"/>
      <c r="AO384" s="24"/>
      <c r="AP384" s="25"/>
      <c r="AQ384" s="24"/>
      <c r="AR384" s="24"/>
    </row>
    <row r="385" spans="32:44" ht="15.75" customHeight="1" x14ac:dyDescent="0.3">
      <c r="AF385" s="24"/>
      <c r="AG385" s="24"/>
      <c r="AH385" s="24"/>
      <c r="AI385" s="24"/>
      <c r="AJ385" s="25"/>
      <c r="AK385" s="24"/>
      <c r="AL385" s="24"/>
      <c r="AM385" s="24"/>
      <c r="AN385" s="24"/>
      <c r="AO385" s="24"/>
      <c r="AP385" s="25"/>
      <c r="AQ385" s="24"/>
      <c r="AR385" s="24"/>
    </row>
    <row r="386" spans="32:44" ht="15.75" customHeight="1" x14ac:dyDescent="0.3">
      <c r="AF386" s="24"/>
      <c r="AG386" s="24"/>
      <c r="AH386" s="24"/>
      <c r="AI386" s="24"/>
      <c r="AJ386" s="25"/>
      <c r="AK386" s="24"/>
      <c r="AL386" s="24"/>
      <c r="AM386" s="24"/>
      <c r="AN386" s="24"/>
      <c r="AO386" s="24"/>
      <c r="AP386" s="25"/>
      <c r="AQ386" s="24"/>
      <c r="AR386" s="24"/>
    </row>
    <row r="387" spans="32:44" ht="15.75" customHeight="1" x14ac:dyDescent="0.3">
      <c r="AF387" s="24"/>
      <c r="AG387" s="24"/>
      <c r="AH387" s="24"/>
      <c r="AI387" s="24"/>
      <c r="AJ387" s="25"/>
      <c r="AK387" s="24"/>
      <c r="AL387" s="24"/>
      <c r="AM387" s="24"/>
      <c r="AN387" s="24"/>
      <c r="AO387" s="24"/>
      <c r="AP387" s="25"/>
      <c r="AQ387" s="24"/>
      <c r="AR387" s="24"/>
    </row>
    <row r="388" spans="32:44" ht="15.75" customHeight="1" x14ac:dyDescent="0.3">
      <c r="AF388" s="24"/>
      <c r="AG388" s="24"/>
      <c r="AH388" s="24"/>
      <c r="AI388" s="24"/>
      <c r="AJ388" s="25"/>
      <c r="AK388" s="24"/>
      <c r="AL388" s="24"/>
      <c r="AM388" s="24"/>
      <c r="AN388" s="24"/>
      <c r="AO388" s="24"/>
      <c r="AP388" s="25"/>
      <c r="AQ388" s="24"/>
      <c r="AR388" s="24"/>
    </row>
    <row r="389" spans="32:44" ht="15.75" customHeight="1" x14ac:dyDescent="0.3">
      <c r="AF389" s="24"/>
      <c r="AG389" s="24"/>
      <c r="AH389" s="24"/>
      <c r="AI389" s="24"/>
      <c r="AJ389" s="25"/>
      <c r="AK389" s="24"/>
      <c r="AL389" s="24"/>
      <c r="AM389" s="24"/>
      <c r="AN389" s="24"/>
      <c r="AO389" s="24"/>
      <c r="AP389" s="25"/>
      <c r="AQ389" s="24"/>
      <c r="AR389" s="24"/>
    </row>
    <row r="390" spans="32:44" ht="15.75" customHeight="1" x14ac:dyDescent="0.3">
      <c r="AF390" s="24"/>
      <c r="AG390" s="24"/>
      <c r="AH390" s="24"/>
      <c r="AI390" s="24"/>
      <c r="AJ390" s="25"/>
      <c r="AK390" s="24"/>
      <c r="AL390" s="24"/>
      <c r="AM390" s="24"/>
      <c r="AN390" s="24"/>
      <c r="AO390" s="24"/>
      <c r="AP390" s="25"/>
      <c r="AQ390" s="24"/>
      <c r="AR390" s="24"/>
    </row>
    <row r="391" spans="32:44" ht="15.75" customHeight="1" x14ac:dyDescent="0.3">
      <c r="AF391" s="24"/>
      <c r="AG391" s="24"/>
      <c r="AH391" s="24"/>
      <c r="AI391" s="24"/>
      <c r="AJ391" s="25"/>
      <c r="AK391" s="24"/>
      <c r="AL391" s="24"/>
      <c r="AM391" s="24"/>
      <c r="AN391" s="24"/>
      <c r="AO391" s="24"/>
      <c r="AP391" s="25"/>
      <c r="AQ391" s="24"/>
      <c r="AR391" s="24"/>
    </row>
    <row r="392" spans="32:44" ht="15.75" customHeight="1" x14ac:dyDescent="0.3">
      <c r="AF392" s="24"/>
      <c r="AG392" s="24"/>
      <c r="AH392" s="24"/>
      <c r="AI392" s="24"/>
      <c r="AJ392" s="25"/>
      <c r="AK392" s="24"/>
      <c r="AL392" s="24"/>
      <c r="AM392" s="24"/>
      <c r="AN392" s="24"/>
      <c r="AO392" s="24"/>
      <c r="AP392" s="25"/>
      <c r="AQ392" s="24"/>
      <c r="AR392" s="24"/>
    </row>
    <row r="393" spans="32:44" ht="15.75" customHeight="1" x14ac:dyDescent="0.3">
      <c r="AF393" s="24"/>
      <c r="AG393" s="24"/>
      <c r="AH393" s="24"/>
      <c r="AI393" s="24"/>
      <c r="AJ393" s="25"/>
      <c r="AK393" s="24"/>
      <c r="AL393" s="24"/>
      <c r="AM393" s="24"/>
      <c r="AN393" s="24"/>
      <c r="AO393" s="24"/>
      <c r="AP393" s="25"/>
      <c r="AQ393" s="24"/>
      <c r="AR393" s="24"/>
    </row>
    <row r="394" spans="32:44" ht="15.75" customHeight="1" x14ac:dyDescent="0.3">
      <c r="AF394" s="24"/>
      <c r="AG394" s="24"/>
      <c r="AH394" s="24"/>
      <c r="AI394" s="24"/>
      <c r="AJ394" s="25"/>
      <c r="AK394" s="24"/>
      <c r="AL394" s="24"/>
      <c r="AM394" s="24"/>
      <c r="AN394" s="24"/>
      <c r="AO394" s="24"/>
      <c r="AP394" s="25"/>
      <c r="AQ394" s="24"/>
      <c r="AR394" s="24"/>
    </row>
    <row r="395" spans="32:44" ht="15.75" customHeight="1" x14ac:dyDescent="0.3">
      <c r="AF395" s="24"/>
      <c r="AG395" s="24"/>
      <c r="AH395" s="24"/>
      <c r="AI395" s="24"/>
      <c r="AJ395" s="25"/>
      <c r="AK395" s="24"/>
      <c r="AL395" s="24"/>
      <c r="AM395" s="24"/>
      <c r="AN395" s="24"/>
      <c r="AO395" s="24"/>
      <c r="AP395" s="25"/>
      <c r="AQ395" s="24"/>
      <c r="AR395" s="24"/>
    </row>
    <row r="396" spans="32:44" ht="15.75" customHeight="1" x14ac:dyDescent="0.3">
      <c r="AF396" s="24"/>
      <c r="AG396" s="24"/>
      <c r="AH396" s="24"/>
      <c r="AI396" s="24"/>
      <c r="AJ396" s="25"/>
      <c r="AK396" s="24"/>
      <c r="AL396" s="24"/>
      <c r="AM396" s="24"/>
      <c r="AN396" s="24"/>
      <c r="AO396" s="24"/>
      <c r="AP396" s="25"/>
      <c r="AQ396" s="24"/>
      <c r="AR396" s="24"/>
    </row>
    <row r="397" spans="32:44" ht="15.75" customHeight="1" x14ac:dyDescent="0.3">
      <c r="AF397" s="24"/>
      <c r="AG397" s="24"/>
      <c r="AH397" s="24"/>
      <c r="AI397" s="24"/>
      <c r="AJ397" s="25"/>
      <c r="AK397" s="24"/>
      <c r="AL397" s="24"/>
      <c r="AM397" s="24"/>
      <c r="AN397" s="24"/>
      <c r="AO397" s="24"/>
      <c r="AP397" s="25"/>
      <c r="AQ397" s="24"/>
      <c r="AR397" s="24"/>
    </row>
    <row r="398" spans="32:44" ht="15.75" customHeight="1" x14ac:dyDescent="0.3">
      <c r="AF398" s="24"/>
      <c r="AG398" s="24"/>
      <c r="AH398" s="24"/>
      <c r="AI398" s="24"/>
      <c r="AJ398" s="25"/>
      <c r="AK398" s="24"/>
      <c r="AL398" s="24"/>
      <c r="AM398" s="24"/>
      <c r="AN398" s="24"/>
      <c r="AO398" s="24"/>
      <c r="AP398" s="25"/>
      <c r="AQ398" s="24"/>
      <c r="AR398" s="24"/>
    </row>
    <row r="399" spans="32:44" ht="15.75" customHeight="1" x14ac:dyDescent="0.3">
      <c r="AF399" s="24"/>
      <c r="AG399" s="24"/>
      <c r="AH399" s="24"/>
      <c r="AI399" s="24"/>
      <c r="AJ399" s="25"/>
      <c r="AK399" s="24"/>
      <c r="AL399" s="24"/>
      <c r="AM399" s="24"/>
      <c r="AN399" s="24"/>
      <c r="AO399" s="24"/>
      <c r="AP399" s="25"/>
      <c r="AQ399" s="24"/>
      <c r="AR399" s="24"/>
    </row>
    <row r="400" spans="32:44" ht="15.75" customHeight="1" x14ac:dyDescent="0.3">
      <c r="AF400" s="24"/>
      <c r="AG400" s="24"/>
      <c r="AH400" s="24"/>
      <c r="AI400" s="24"/>
      <c r="AJ400" s="25"/>
      <c r="AK400" s="24"/>
      <c r="AL400" s="24"/>
      <c r="AM400" s="24"/>
      <c r="AN400" s="24"/>
      <c r="AO400" s="24"/>
      <c r="AP400" s="25"/>
      <c r="AQ400" s="24"/>
      <c r="AR400" s="24"/>
    </row>
    <row r="401" spans="32:44" ht="15.75" customHeight="1" x14ac:dyDescent="0.3">
      <c r="AF401" s="24"/>
      <c r="AG401" s="24"/>
      <c r="AH401" s="24"/>
      <c r="AI401" s="24"/>
      <c r="AJ401" s="25"/>
      <c r="AK401" s="24"/>
      <c r="AL401" s="24"/>
      <c r="AM401" s="24"/>
      <c r="AN401" s="24"/>
      <c r="AO401" s="24"/>
      <c r="AP401" s="25"/>
      <c r="AQ401" s="24"/>
      <c r="AR401" s="24"/>
    </row>
    <row r="402" spans="32:44" ht="15.75" customHeight="1" x14ac:dyDescent="0.3">
      <c r="AF402" s="24"/>
      <c r="AG402" s="24"/>
      <c r="AH402" s="24"/>
      <c r="AI402" s="24"/>
      <c r="AJ402" s="25"/>
      <c r="AK402" s="24"/>
      <c r="AL402" s="24"/>
      <c r="AM402" s="24"/>
      <c r="AN402" s="24"/>
      <c r="AO402" s="24"/>
      <c r="AP402" s="25"/>
      <c r="AQ402" s="24"/>
      <c r="AR402" s="24"/>
    </row>
    <row r="403" spans="32:44" ht="15.75" customHeight="1" x14ac:dyDescent="0.3">
      <c r="AF403" s="24"/>
      <c r="AG403" s="24"/>
      <c r="AH403" s="24"/>
      <c r="AI403" s="24"/>
      <c r="AJ403" s="25"/>
      <c r="AK403" s="24"/>
      <c r="AL403" s="24"/>
      <c r="AM403" s="24"/>
      <c r="AN403" s="24"/>
      <c r="AO403" s="24"/>
      <c r="AP403" s="25"/>
      <c r="AQ403" s="24"/>
      <c r="AR403" s="24"/>
    </row>
    <row r="404" spans="32:44" ht="15.75" customHeight="1" x14ac:dyDescent="0.3">
      <c r="AF404" s="24"/>
      <c r="AG404" s="24"/>
      <c r="AH404" s="24"/>
      <c r="AI404" s="24"/>
      <c r="AJ404" s="25"/>
      <c r="AK404" s="24"/>
      <c r="AL404" s="24"/>
      <c r="AM404" s="24"/>
      <c r="AN404" s="24"/>
      <c r="AO404" s="24"/>
      <c r="AP404" s="25"/>
      <c r="AQ404" s="24"/>
      <c r="AR404" s="24"/>
    </row>
    <row r="405" spans="32:44" ht="15.75" customHeight="1" x14ac:dyDescent="0.3">
      <c r="AF405" s="24"/>
      <c r="AG405" s="24"/>
      <c r="AH405" s="24"/>
      <c r="AI405" s="24"/>
      <c r="AJ405" s="25"/>
      <c r="AK405" s="24"/>
      <c r="AL405" s="24"/>
      <c r="AM405" s="24"/>
      <c r="AN405" s="24"/>
      <c r="AO405" s="24"/>
      <c r="AP405" s="25"/>
      <c r="AQ405" s="24"/>
      <c r="AR405" s="24"/>
    </row>
    <row r="406" spans="32:44" ht="15.75" customHeight="1" x14ac:dyDescent="0.3">
      <c r="AF406" s="24"/>
      <c r="AG406" s="24"/>
      <c r="AH406" s="24"/>
      <c r="AI406" s="24"/>
      <c r="AJ406" s="25"/>
      <c r="AK406" s="24"/>
      <c r="AL406" s="24"/>
      <c r="AM406" s="24"/>
      <c r="AN406" s="24"/>
      <c r="AO406" s="24"/>
      <c r="AP406" s="25"/>
      <c r="AQ406" s="24"/>
      <c r="AR406" s="24"/>
    </row>
    <row r="407" spans="32:44" ht="15.75" customHeight="1" x14ac:dyDescent="0.3">
      <c r="AF407" s="24"/>
      <c r="AG407" s="24"/>
      <c r="AH407" s="24"/>
      <c r="AI407" s="24"/>
      <c r="AJ407" s="25"/>
      <c r="AK407" s="24"/>
      <c r="AL407" s="24"/>
      <c r="AM407" s="24"/>
      <c r="AN407" s="24"/>
      <c r="AO407" s="24"/>
      <c r="AP407" s="25"/>
      <c r="AQ407" s="24"/>
      <c r="AR407" s="24"/>
    </row>
    <row r="408" spans="32:44" ht="15.75" customHeight="1" x14ac:dyDescent="0.3">
      <c r="AF408" s="24"/>
      <c r="AG408" s="24"/>
      <c r="AH408" s="24"/>
      <c r="AI408" s="24"/>
      <c r="AJ408" s="25"/>
      <c r="AK408" s="24"/>
      <c r="AL408" s="24"/>
      <c r="AM408" s="24"/>
      <c r="AN408" s="24"/>
      <c r="AO408" s="24"/>
      <c r="AP408" s="25"/>
      <c r="AQ408" s="24"/>
      <c r="AR408" s="24"/>
    </row>
    <row r="409" spans="32:44" ht="15.75" customHeight="1" x14ac:dyDescent="0.3">
      <c r="AF409" s="24"/>
      <c r="AG409" s="24"/>
      <c r="AH409" s="24"/>
      <c r="AI409" s="24"/>
      <c r="AJ409" s="25"/>
      <c r="AK409" s="24"/>
      <c r="AL409" s="24"/>
      <c r="AM409" s="24"/>
      <c r="AN409" s="24"/>
      <c r="AO409" s="24"/>
      <c r="AP409" s="25"/>
      <c r="AQ409" s="24"/>
      <c r="AR409" s="24"/>
    </row>
    <row r="410" spans="32:44" ht="15.75" customHeight="1" x14ac:dyDescent="0.3">
      <c r="AF410" s="24"/>
      <c r="AG410" s="24"/>
      <c r="AH410" s="24"/>
      <c r="AI410" s="24"/>
      <c r="AJ410" s="25"/>
      <c r="AK410" s="24"/>
      <c r="AL410" s="24"/>
      <c r="AM410" s="24"/>
      <c r="AN410" s="24"/>
      <c r="AO410" s="24"/>
      <c r="AP410" s="25"/>
      <c r="AQ410" s="24"/>
      <c r="AR410" s="24"/>
    </row>
    <row r="411" spans="32:44" ht="15.75" customHeight="1" x14ac:dyDescent="0.3">
      <c r="AF411" s="24"/>
      <c r="AG411" s="24"/>
      <c r="AH411" s="24"/>
      <c r="AI411" s="24"/>
      <c r="AJ411" s="25"/>
      <c r="AK411" s="24"/>
      <c r="AL411" s="24"/>
      <c r="AM411" s="24"/>
      <c r="AN411" s="24"/>
      <c r="AO411" s="24"/>
      <c r="AP411" s="25"/>
      <c r="AQ411" s="24"/>
      <c r="AR411" s="24"/>
    </row>
    <row r="412" spans="32:44" ht="15.75" customHeight="1" x14ac:dyDescent="0.3">
      <c r="AF412" s="24"/>
      <c r="AG412" s="24"/>
      <c r="AH412" s="24"/>
      <c r="AI412" s="24"/>
      <c r="AJ412" s="25"/>
      <c r="AK412" s="24"/>
      <c r="AL412" s="24"/>
      <c r="AM412" s="24"/>
      <c r="AN412" s="24"/>
      <c r="AO412" s="24"/>
      <c r="AP412" s="25"/>
      <c r="AQ412" s="24"/>
      <c r="AR412" s="24"/>
    </row>
    <row r="413" spans="32:44" ht="15.75" customHeight="1" x14ac:dyDescent="0.3">
      <c r="AF413" s="24"/>
      <c r="AG413" s="24"/>
      <c r="AH413" s="24"/>
      <c r="AI413" s="24"/>
      <c r="AJ413" s="25"/>
      <c r="AK413" s="24"/>
      <c r="AL413" s="24"/>
      <c r="AM413" s="24"/>
      <c r="AN413" s="24"/>
      <c r="AO413" s="24"/>
      <c r="AP413" s="25"/>
      <c r="AQ413" s="24"/>
      <c r="AR413" s="24"/>
    </row>
    <row r="414" spans="32:44" ht="15.75" customHeight="1" x14ac:dyDescent="0.3">
      <c r="AF414" s="24"/>
      <c r="AG414" s="24"/>
      <c r="AH414" s="24"/>
      <c r="AI414" s="24"/>
      <c r="AJ414" s="25"/>
      <c r="AK414" s="24"/>
      <c r="AL414" s="24"/>
      <c r="AM414" s="24"/>
      <c r="AN414" s="24"/>
      <c r="AO414" s="24"/>
      <c r="AP414" s="25"/>
      <c r="AQ414" s="24"/>
      <c r="AR414" s="24"/>
    </row>
    <row r="415" spans="32:44" ht="15.75" customHeight="1" x14ac:dyDescent="0.3">
      <c r="AF415" s="24"/>
      <c r="AG415" s="24"/>
      <c r="AH415" s="24"/>
      <c r="AI415" s="24"/>
      <c r="AJ415" s="25"/>
      <c r="AK415" s="24"/>
      <c r="AL415" s="24"/>
      <c r="AM415" s="24"/>
      <c r="AN415" s="24"/>
      <c r="AO415" s="24"/>
      <c r="AP415" s="25"/>
      <c r="AQ415" s="24"/>
      <c r="AR415" s="24"/>
    </row>
    <row r="416" spans="32:44" ht="15.75" customHeight="1" x14ac:dyDescent="0.3">
      <c r="AF416" s="24"/>
      <c r="AG416" s="24"/>
      <c r="AH416" s="24"/>
      <c r="AI416" s="24"/>
      <c r="AJ416" s="25"/>
      <c r="AK416" s="24"/>
      <c r="AL416" s="24"/>
      <c r="AM416" s="24"/>
      <c r="AN416" s="24"/>
      <c r="AO416" s="24"/>
      <c r="AP416" s="25"/>
      <c r="AQ416" s="24"/>
      <c r="AR416" s="24"/>
    </row>
    <row r="417" spans="32:44" ht="15.75" customHeight="1" x14ac:dyDescent="0.3">
      <c r="AF417" s="24"/>
      <c r="AG417" s="24"/>
      <c r="AH417" s="24"/>
      <c r="AI417" s="24"/>
      <c r="AJ417" s="25"/>
      <c r="AK417" s="24"/>
      <c r="AL417" s="24"/>
      <c r="AM417" s="24"/>
      <c r="AN417" s="24"/>
      <c r="AO417" s="24"/>
      <c r="AP417" s="25"/>
      <c r="AQ417" s="24"/>
      <c r="AR417" s="24"/>
    </row>
    <row r="418" spans="32:44" ht="15.75" customHeight="1" x14ac:dyDescent="0.3">
      <c r="AF418" s="24"/>
      <c r="AG418" s="24"/>
      <c r="AH418" s="24"/>
      <c r="AI418" s="24"/>
      <c r="AJ418" s="25"/>
      <c r="AK418" s="24"/>
      <c r="AL418" s="24"/>
      <c r="AM418" s="24"/>
      <c r="AN418" s="24"/>
      <c r="AO418" s="24"/>
      <c r="AP418" s="25"/>
      <c r="AQ418" s="24"/>
      <c r="AR418" s="24"/>
    </row>
    <row r="419" spans="32:44" ht="15.75" customHeight="1" x14ac:dyDescent="0.3">
      <c r="AF419" s="24"/>
      <c r="AG419" s="24"/>
      <c r="AH419" s="24"/>
      <c r="AI419" s="24"/>
      <c r="AJ419" s="25"/>
      <c r="AK419" s="24"/>
      <c r="AL419" s="24"/>
      <c r="AM419" s="24"/>
      <c r="AN419" s="24"/>
      <c r="AO419" s="24"/>
      <c r="AP419" s="25"/>
      <c r="AQ419" s="24"/>
      <c r="AR419" s="24"/>
    </row>
    <row r="420" spans="32:44" ht="15.75" customHeight="1" x14ac:dyDescent="0.3">
      <c r="AF420" s="24"/>
      <c r="AG420" s="24"/>
      <c r="AH420" s="24"/>
      <c r="AI420" s="24"/>
      <c r="AJ420" s="25"/>
      <c r="AK420" s="24"/>
      <c r="AL420" s="24"/>
      <c r="AM420" s="24"/>
      <c r="AN420" s="24"/>
      <c r="AO420" s="24"/>
      <c r="AP420" s="25"/>
      <c r="AQ420" s="24"/>
      <c r="AR420" s="24"/>
    </row>
    <row r="421" spans="32:44" ht="15.75" customHeight="1" x14ac:dyDescent="0.3">
      <c r="AF421" s="24"/>
      <c r="AG421" s="24"/>
      <c r="AH421" s="24"/>
      <c r="AI421" s="24"/>
      <c r="AJ421" s="25"/>
      <c r="AK421" s="24"/>
      <c r="AL421" s="24"/>
      <c r="AM421" s="24"/>
      <c r="AN421" s="24"/>
      <c r="AO421" s="24"/>
      <c r="AP421" s="25"/>
      <c r="AQ421" s="24"/>
      <c r="AR421" s="24"/>
    </row>
    <row r="422" spans="32:44" ht="15.75" customHeight="1" x14ac:dyDescent="0.3">
      <c r="AF422" s="24"/>
      <c r="AG422" s="24"/>
      <c r="AH422" s="24"/>
      <c r="AI422" s="24"/>
      <c r="AJ422" s="25"/>
      <c r="AK422" s="24"/>
      <c r="AL422" s="24"/>
      <c r="AM422" s="24"/>
      <c r="AN422" s="24"/>
      <c r="AO422" s="24"/>
      <c r="AP422" s="25"/>
      <c r="AQ422" s="24"/>
      <c r="AR422" s="24"/>
    </row>
    <row r="423" spans="32:44" ht="15.75" customHeight="1" x14ac:dyDescent="0.3">
      <c r="AF423" s="24"/>
      <c r="AG423" s="24"/>
      <c r="AH423" s="24"/>
      <c r="AI423" s="24"/>
      <c r="AJ423" s="25"/>
      <c r="AK423" s="24"/>
      <c r="AL423" s="24"/>
      <c r="AM423" s="24"/>
      <c r="AN423" s="24"/>
      <c r="AO423" s="24"/>
      <c r="AP423" s="25"/>
      <c r="AQ423" s="24"/>
      <c r="AR423" s="24"/>
    </row>
    <row r="424" spans="32:44" ht="15.75" customHeight="1" x14ac:dyDescent="0.3">
      <c r="AF424" s="24"/>
      <c r="AG424" s="24"/>
      <c r="AH424" s="24"/>
      <c r="AI424" s="24"/>
      <c r="AJ424" s="25"/>
      <c r="AK424" s="24"/>
      <c r="AL424" s="24"/>
      <c r="AM424" s="24"/>
      <c r="AN424" s="24"/>
      <c r="AO424" s="24"/>
      <c r="AP424" s="25"/>
      <c r="AQ424" s="24"/>
      <c r="AR424" s="24"/>
    </row>
    <row r="425" spans="32:44" ht="15.75" customHeight="1" x14ac:dyDescent="0.3">
      <c r="AF425" s="24"/>
      <c r="AG425" s="24"/>
      <c r="AH425" s="24"/>
      <c r="AI425" s="24"/>
      <c r="AJ425" s="25"/>
      <c r="AK425" s="24"/>
      <c r="AL425" s="24"/>
      <c r="AM425" s="24"/>
      <c r="AN425" s="24"/>
      <c r="AO425" s="24"/>
      <c r="AP425" s="25"/>
      <c r="AQ425" s="24"/>
      <c r="AR425" s="24"/>
    </row>
    <row r="426" spans="32:44" ht="15.75" customHeight="1" x14ac:dyDescent="0.3">
      <c r="AF426" s="24"/>
      <c r="AG426" s="24"/>
      <c r="AH426" s="24"/>
      <c r="AI426" s="24"/>
      <c r="AJ426" s="25"/>
      <c r="AK426" s="24"/>
      <c r="AL426" s="24"/>
      <c r="AM426" s="24"/>
      <c r="AN426" s="24"/>
      <c r="AO426" s="24"/>
      <c r="AP426" s="25"/>
      <c r="AQ426" s="24"/>
      <c r="AR426" s="24"/>
    </row>
    <row r="427" spans="32:44" ht="15.75" customHeight="1" x14ac:dyDescent="0.3">
      <c r="AF427" s="24"/>
      <c r="AG427" s="24"/>
      <c r="AH427" s="24"/>
      <c r="AI427" s="24"/>
      <c r="AJ427" s="25"/>
      <c r="AK427" s="24"/>
      <c r="AL427" s="24"/>
      <c r="AM427" s="24"/>
      <c r="AN427" s="24"/>
      <c r="AO427" s="24"/>
      <c r="AP427" s="25"/>
      <c r="AQ427" s="24"/>
      <c r="AR427" s="24"/>
    </row>
    <row r="428" spans="32:44" ht="15.75" customHeight="1" x14ac:dyDescent="0.3">
      <c r="AF428" s="24"/>
      <c r="AG428" s="24"/>
      <c r="AH428" s="24"/>
      <c r="AI428" s="24"/>
      <c r="AJ428" s="25"/>
      <c r="AK428" s="24"/>
      <c r="AL428" s="24"/>
      <c r="AM428" s="24"/>
      <c r="AN428" s="24"/>
      <c r="AO428" s="24"/>
      <c r="AP428" s="25"/>
      <c r="AQ428" s="24"/>
      <c r="AR428" s="24"/>
    </row>
    <row r="429" spans="32:44" ht="15.75" customHeight="1" x14ac:dyDescent="0.3">
      <c r="AF429" s="24"/>
      <c r="AG429" s="24"/>
      <c r="AH429" s="24"/>
      <c r="AI429" s="24"/>
      <c r="AJ429" s="25"/>
      <c r="AK429" s="24"/>
      <c r="AL429" s="24"/>
      <c r="AM429" s="24"/>
      <c r="AN429" s="24"/>
      <c r="AO429" s="24"/>
      <c r="AP429" s="25"/>
      <c r="AQ429" s="24"/>
      <c r="AR429" s="24"/>
    </row>
    <row r="430" spans="32:44" ht="15.75" customHeight="1" x14ac:dyDescent="0.3">
      <c r="AF430" s="24"/>
      <c r="AG430" s="24"/>
      <c r="AH430" s="24"/>
      <c r="AI430" s="24"/>
      <c r="AJ430" s="25"/>
      <c r="AK430" s="24"/>
      <c r="AL430" s="24"/>
      <c r="AM430" s="24"/>
      <c r="AN430" s="24"/>
      <c r="AO430" s="24"/>
      <c r="AP430" s="25"/>
      <c r="AQ430" s="24"/>
      <c r="AR430" s="24"/>
    </row>
    <row r="431" spans="32:44" ht="15.75" customHeight="1" x14ac:dyDescent="0.3">
      <c r="AF431" s="24"/>
      <c r="AG431" s="24"/>
      <c r="AH431" s="24"/>
      <c r="AI431" s="24"/>
      <c r="AJ431" s="25"/>
      <c r="AK431" s="24"/>
      <c r="AL431" s="24"/>
      <c r="AM431" s="24"/>
      <c r="AN431" s="24"/>
      <c r="AO431" s="24"/>
      <c r="AP431" s="25"/>
      <c r="AQ431" s="24"/>
      <c r="AR431" s="24"/>
    </row>
    <row r="432" spans="32:44" ht="15.75" customHeight="1" x14ac:dyDescent="0.3">
      <c r="AF432" s="24"/>
      <c r="AG432" s="24"/>
      <c r="AH432" s="24"/>
      <c r="AI432" s="24"/>
      <c r="AJ432" s="25"/>
      <c r="AK432" s="24"/>
      <c r="AL432" s="24"/>
      <c r="AM432" s="24"/>
      <c r="AN432" s="24"/>
      <c r="AO432" s="24"/>
      <c r="AP432" s="25"/>
      <c r="AQ432" s="24"/>
      <c r="AR432" s="24"/>
    </row>
    <row r="433" spans="32:44" ht="15.75" customHeight="1" x14ac:dyDescent="0.3">
      <c r="AF433" s="24"/>
      <c r="AG433" s="24"/>
      <c r="AH433" s="24"/>
      <c r="AI433" s="24"/>
      <c r="AJ433" s="25"/>
      <c r="AK433" s="24"/>
      <c r="AL433" s="24"/>
      <c r="AM433" s="24"/>
      <c r="AN433" s="24"/>
      <c r="AO433" s="24"/>
      <c r="AP433" s="25"/>
      <c r="AQ433" s="24"/>
      <c r="AR433" s="24"/>
    </row>
    <row r="434" spans="32:44" ht="15.75" customHeight="1" x14ac:dyDescent="0.3">
      <c r="AF434" s="24"/>
      <c r="AG434" s="24"/>
      <c r="AH434" s="24"/>
      <c r="AI434" s="24"/>
      <c r="AJ434" s="25"/>
      <c r="AK434" s="24"/>
      <c r="AL434" s="24"/>
      <c r="AM434" s="24"/>
      <c r="AN434" s="24"/>
      <c r="AO434" s="24"/>
      <c r="AP434" s="25"/>
      <c r="AQ434" s="24"/>
      <c r="AR434" s="24"/>
    </row>
    <row r="435" spans="32:44" ht="15.75" customHeight="1" x14ac:dyDescent="0.3">
      <c r="AF435" s="24"/>
      <c r="AG435" s="24"/>
      <c r="AH435" s="24"/>
      <c r="AI435" s="24"/>
      <c r="AJ435" s="25"/>
      <c r="AK435" s="24"/>
      <c r="AL435" s="24"/>
      <c r="AM435" s="24"/>
      <c r="AN435" s="24"/>
      <c r="AO435" s="24"/>
      <c r="AP435" s="25"/>
      <c r="AQ435" s="24"/>
      <c r="AR435" s="24"/>
    </row>
    <row r="436" spans="32:44" ht="15.75" customHeight="1" x14ac:dyDescent="0.3">
      <c r="AF436" s="24"/>
      <c r="AG436" s="24"/>
      <c r="AH436" s="24"/>
      <c r="AI436" s="24"/>
      <c r="AJ436" s="25"/>
      <c r="AK436" s="24"/>
      <c r="AL436" s="24"/>
      <c r="AM436" s="24"/>
      <c r="AN436" s="24"/>
      <c r="AO436" s="24"/>
      <c r="AP436" s="25"/>
      <c r="AQ436" s="24"/>
      <c r="AR436" s="24"/>
    </row>
    <row r="437" spans="32:44" ht="15.75" customHeight="1" x14ac:dyDescent="0.3">
      <c r="AF437" s="24"/>
      <c r="AG437" s="24"/>
      <c r="AH437" s="24"/>
      <c r="AI437" s="24"/>
      <c r="AJ437" s="25"/>
      <c r="AK437" s="24"/>
      <c r="AL437" s="24"/>
      <c r="AM437" s="24"/>
      <c r="AN437" s="24"/>
      <c r="AO437" s="24"/>
      <c r="AP437" s="25"/>
      <c r="AQ437" s="24"/>
      <c r="AR437" s="24"/>
    </row>
    <row r="438" spans="32:44" ht="15.75" customHeight="1" x14ac:dyDescent="0.3">
      <c r="AF438" s="24"/>
      <c r="AG438" s="24"/>
      <c r="AH438" s="24"/>
      <c r="AI438" s="24"/>
      <c r="AJ438" s="25"/>
      <c r="AK438" s="24"/>
      <c r="AL438" s="24"/>
      <c r="AM438" s="24"/>
      <c r="AN438" s="24"/>
      <c r="AO438" s="24"/>
      <c r="AP438" s="25"/>
      <c r="AQ438" s="24"/>
      <c r="AR438" s="24"/>
    </row>
    <row r="439" spans="32:44" ht="15.75" customHeight="1" x14ac:dyDescent="0.3">
      <c r="AF439" s="24"/>
      <c r="AG439" s="24"/>
      <c r="AH439" s="24"/>
      <c r="AI439" s="24"/>
      <c r="AJ439" s="25"/>
      <c r="AK439" s="24"/>
      <c r="AL439" s="24"/>
      <c r="AM439" s="24"/>
      <c r="AN439" s="24"/>
      <c r="AO439" s="24"/>
      <c r="AP439" s="25"/>
      <c r="AQ439" s="24"/>
      <c r="AR439" s="24"/>
    </row>
    <row r="440" spans="32:44" ht="15.75" customHeight="1" x14ac:dyDescent="0.3">
      <c r="AF440" s="24"/>
      <c r="AG440" s="24"/>
      <c r="AH440" s="24"/>
      <c r="AI440" s="24"/>
      <c r="AJ440" s="25"/>
      <c r="AK440" s="24"/>
      <c r="AL440" s="24"/>
      <c r="AM440" s="24"/>
      <c r="AN440" s="24"/>
      <c r="AO440" s="24"/>
      <c r="AP440" s="25"/>
      <c r="AQ440" s="24"/>
      <c r="AR440" s="24"/>
    </row>
    <row r="441" spans="32:44" ht="15.75" customHeight="1" x14ac:dyDescent="0.3">
      <c r="AF441" s="24"/>
      <c r="AG441" s="24"/>
      <c r="AH441" s="24"/>
      <c r="AI441" s="24"/>
      <c r="AJ441" s="25"/>
      <c r="AK441" s="24"/>
      <c r="AL441" s="24"/>
      <c r="AM441" s="24"/>
      <c r="AN441" s="24"/>
      <c r="AO441" s="24"/>
      <c r="AP441" s="25"/>
      <c r="AQ441" s="24"/>
      <c r="AR441" s="24"/>
    </row>
    <row r="442" spans="32:44" ht="15.75" customHeight="1" x14ac:dyDescent="0.3">
      <c r="AF442" s="24"/>
      <c r="AG442" s="24"/>
      <c r="AH442" s="24"/>
      <c r="AI442" s="24"/>
      <c r="AJ442" s="25"/>
      <c r="AK442" s="24"/>
      <c r="AL442" s="24"/>
      <c r="AM442" s="24"/>
      <c r="AN442" s="24"/>
      <c r="AO442" s="24"/>
      <c r="AP442" s="25"/>
      <c r="AQ442" s="24"/>
      <c r="AR442" s="24"/>
    </row>
    <row r="443" spans="32:44" ht="15.75" customHeight="1" x14ac:dyDescent="0.3">
      <c r="AF443" s="24"/>
      <c r="AG443" s="24"/>
      <c r="AH443" s="24"/>
      <c r="AI443" s="24"/>
      <c r="AJ443" s="25"/>
      <c r="AK443" s="24"/>
      <c r="AL443" s="24"/>
      <c r="AM443" s="24"/>
      <c r="AN443" s="24"/>
      <c r="AO443" s="24"/>
      <c r="AP443" s="25"/>
      <c r="AQ443" s="24"/>
      <c r="AR443" s="24"/>
    </row>
    <row r="444" spans="32:44" ht="15.75" customHeight="1" x14ac:dyDescent="0.3">
      <c r="AF444" s="24"/>
      <c r="AG444" s="24"/>
      <c r="AH444" s="24"/>
      <c r="AI444" s="24"/>
      <c r="AJ444" s="25"/>
      <c r="AK444" s="24"/>
      <c r="AL444" s="24"/>
      <c r="AM444" s="24"/>
      <c r="AN444" s="24"/>
      <c r="AO444" s="24"/>
      <c r="AP444" s="25"/>
      <c r="AQ444" s="24"/>
      <c r="AR444" s="24"/>
    </row>
    <row r="445" spans="32:44" ht="15.75" customHeight="1" x14ac:dyDescent="0.3">
      <c r="AF445" s="24"/>
      <c r="AG445" s="24"/>
      <c r="AH445" s="24"/>
      <c r="AI445" s="24"/>
      <c r="AJ445" s="25"/>
      <c r="AK445" s="24"/>
      <c r="AL445" s="24"/>
      <c r="AM445" s="24"/>
      <c r="AN445" s="24"/>
      <c r="AO445" s="24"/>
      <c r="AP445" s="25"/>
      <c r="AQ445" s="24"/>
      <c r="AR445" s="24"/>
    </row>
    <row r="446" spans="32:44" ht="15.75" customHeight="1" x14ac:dyDescent="0.3">
      <c r="AF446" s="24"/>
      <c r="AG446" s="24"/>
      <c r="AH446" s="24"/>
      <c r="AI446" s="24"/>
      <c r="AJ446" s="25"/>
      <c r="AK446" s="24"/>
      <c r="AL446" s="24"/>
      <c r="AM446" s="24"/>
      <c r="AN446" s="24"/>
      <c r="AO446" s="24"/>
      <c r="AP446" s="25"/>
      <c r="AQ446" s="24"/>
      <c r="AR446" s="24"/>
    </row>
    <row r="447" spans="32:44" ht="15.75" customHeight="1" x14ac:dyDescent="0.3">
      <c r="AF447" s="24"/>
      <c r="AG447" s="24"/>
      <c r="AH447" s="24"/>
      <c r="AI447" s="24"/>
      <c r="AJ447" s="25"/>
      <c r="AK447" s="24"/>
      <c r="AL447" s="24"/>
      <c r="AM447" s="24"/>
      <c r="AN447" s="24"/>
      <c r="AO447" s="24"/>
      <c r="AP447" s="25"/>
      <c r="AQ447" s="24"/>
      <c r="AR447" s="24"/>
    </row>
    <row r="448" spans="32:44" ht="15.75" customHeight="1" x14ac:dyDescent="0.3">
      <c r="AF448" s="24"/>
      <c r="AG448" s="24"/>
      <c r="AH448" s="24"/>
      <c r="AI448" s="24"/>
      <c r="AJ448" s="25"/>
      <c r="AK448" s="24"/>
      <c r="AL448" s="24"/>
      <c r="AM448" s="24"/>
      <c r="AN448" s="24"/>
      <c r="AO448" s="24"/>
      <c r="AP448" s="25"/>
      <c r="AQ448" s="24"/>
      <c r="AR448" s="24"/>
    </row>
    <row r="449" spans="32:44" ht="15.75" customHeight="1" x14ac:dyDescent="0.3">
      <c r="AF449" s="24"/>
      <c r="AG449" s="24"/>
      <c r="AH449" s="24"/>
      <c r="AI449" s="24"/>
      <c r="AJ449" s="25"/>
      <c r="AK449" s="24"/>
      <c r="AL449" s="24"/>
      <c r="AM449" s="24"/>
      <c r="AN449" s="24"/>
      <c r="AO449" s="24"/>
      <c r="AP449" s="25"/>
      <c r="AQ449" s="24"/>
      <c r="AR449" s="24"/>
    </row>
    <row r="450" spans="32:44" ht="15.75" customHeight="1" x14ac:dyDescent="0.3">
      <c r="AF450" s="24"/>
      <c r="AG450" s="24"/>
      <c r="AH450" s="24"/>
      <c r="AI450" s="24"/>
      <c r="AJ450" s="25"/>
      <c r="AK450" s="24"/>
      <c r="AL450" s="24"/>
      <c r="AM450" s="24"/>
      <c r="AN450" s="24"/>
      <c r="AO450" s="24"/>
      <c r="AP450" s="25"/>
      <c r="AQ450" s="24"/>
      <c r="AR450" s="24"/>
    </row>
    <row r="451" spans="32:44" ht="15.75" customHeight="1" x14ac:dyDescent="0.3">
      <c r="AF451" s="24"/>
      <c r="AG451" s="24"/>
      <c r="AH451" s="24"/>
      <c r="AI451" s="24"/>
      <c r="AJ451" s="25"/>
      <c r="AK451" s="24"/>
      <c r="AL451" s="24"/>
      <c r="AM451" s="24"/>
      <c r="AN451" s="24"/>
      <c r="AO451" s="24"/>
      <c r="AP451" s="25"/>
      <c r="AQ451" s="24"/>
      <c r="AR451" s="24"/>
    </row>
    <row r="452" spans="32:44" ht="15.75" customHeight="1" x14ac:dyDescent="0.3">
      <c r="AF452" s="24"/>
      <c r="AG452" s="24"/>
      <c r="AH452" s="24"/>
      <c r="AI452" s="24"/>
      <c r="AJ452" s="25"/>
      <c r="AK452" s="24"/>
      <c r="AL452" s="24"/>
      <c r="AM452" s="24"/>
      <c r="AN452" s="24"/>
      <c r="AO452" s="24"/>
      <c r="AP452" s="25"/>
      <c r="AQ452" s="24"/>
      <c r="AR452" s="24"/>
    </row>
    <row r="453" spans="32:44" ht="15.75" customHeight="1" x14ac:dyDescent="0.3">
      <c r="AF453" s="24"/>
      <c r="AG453" s="24"/>
      <c r="AH453" s="24"/>
      <c r="AI453" s="24"/>
      <c r="AJ453" s="25"/>
      <c r="AK453" s="24"/>
      <c r="AL453" s="24"/>
      <c r="AM453" s="24"/>
      <c r="AN453" s="24"/>
      <c r="AO453" s="24"/>
      <c r="AP453" s="25"/>
      <c r="AQ453" s="24"/>
      <c r="AR453" s="24"/>
    </row>
    <row r="454" spans="32:44" ht="15.75" customHeight="1" x14ac:dyDescent="0.3">
      <c r="AF454" s="24"/>
      <c r="AG454" s="24"/>
      <c r="AH454" s="24"/>
      <c r="AI454" s="24"/>
      <c r="AJ454" s="25"/>
      <c r="AK454" s="24"/>
      <c r="AL454" s="24"/>
      <c r="AM454" s="24"/>
      <c r="AN454" s="24"/>
      <c r="AO454" s="24"/>
      <c r="AP454" s="25"/>
      <c r="AQ454" s="24"/>
      <c r="AR454" s="24"/>
    </row>
    <row r="455" spans="32:44" ht="15.75" customHeight="1" x14ac:dyDescent="0.3">
      <c r="AF455" s="24"/>
      <c r="AG455" s="24"/>
      <c r="AH455" s="24"/>
      <c r="AI455" s="24"/>
      <c r="AJ455" s="25"/>
      <c r="AK455" s="24"/>
      <c r="AL455" s="24"/>
      <c r="AM455" s="24"/>
      <c r="AN455" s="24"/>
      <c r="AO455" s="24"/>
      <c r="AP455" s="25"/>
      <c r="AQ455" s="24"/>
      <c r="AR455" s="24"/>
    </row>
    <row r="456" spans="32:44" ht="15.75" customHeight="1" x14ac:dyDescent="0.3">
      <c r="AF456" s="24"/>
      <c r="AG456" s="24"/>
      <c r="AH456" s="24"/>
      <c r="AI456" s="24"/>
      <c r="AJ456" s="25"/>
      <c r="AK456" s="24"/>
      <c r="AL456" s="24"/>
      <c r="AM456" s="24"/>
      <c r="AN456" s="24"/>
      <c r="AO456" s="24"/>
      <c r="AP456" s="25"/>
      <c r="AQ456" s="24"/>
      <c r="AR456" s="24"/>
    </row>
    <row r="457" spans="32:44" ht="15.75" customHeight="1" x14ac:dyDescent="0.3">
      <c r="AF457" s="24"/>
      <c r="AG457" s="24"/>
      <c r="AH457" s="24"/>
      <c r="AI457" s="24"/>
      <c r="AJ457" s="25"/>
      <c r="AK457" s="24"/>
      <c r="AL457" s="24"/>
      <c r="AM457" s="24"/>
      <c r="AN457" s="24"/>
      <c r="AO457" s="24"/>
      <c r="AP457" s="25"/>
      <c r="AQ457" s="24"/>
      <c r="AR457" s="24"/>
    </row>
    <row r="458" spans="32:44" ht="15.75" customHeight="1" x14ac:dyDescent="0.3">
      <c r="AF458" s="24"/>
      <c r="AG458" s="24"/>
      <c r="AH458" s="24"/>
      <c r="AI458" s="24"/>
      <c r="AJ458" s="25"/>
      <c r="AK458" s="24"/>
      <c r="AL458" s="24"/>
      <c r="AM458" s="24"/>
      <c r="AN458" s="24"/>
      <c r="AO458" s="24"/>
      <c r="AP458" s="25"/>
      <c r="AQ458" s="24"/>
      <c r="AR458" s="24"/>
    </row>
    <row r="459" spans="32:44" ht="15.75" customHeight="1" x14ac:dyDescent="0.3">
      <c r="AF459" s="24"/>
      <c r="AG459" s="24"/>
      <c r="AH459" s="24"/>
      <c r="AI459" s="24"/>
      <c r="AJ459" s="25"/>
      <c r="AK459" s="24"/>
      <c r="AL459" s="24"/>
      <c r="AM459" s="24"/>
      <c r="AN459" s="24"/>
      <c r="AO459" s="24"/>
      <c r="AP459" s="25"/>
      <c r="AQ459" s="24"/>
      <c r="AR459" s="24"/>
    </row>
    <row r="460" spans="32:44" ht="15.75" customHeight="1" x14ac:dyDescent="0.3">
      <c r="AF460" s="24"/>
      <c r="AG460" s="24"/>
      <c r="AH460" s="24"/>
      <c r="AI460" s="24"/>
      <c r="AJ460" s="25"/>
      <c r="AK460" s="24"/>
      <c r="AL460" s="24"/>
      <c r="AM460" s="24"/>
      <c r="AN460" s="24"/>
      <c r="AO460" s="24"/>
      <c r="AP460" s="25"/>
      <c r="AQ460" s="24"/>
      <c r="AR460" s="24"/>
    </row>
    <row r="461" spans="32:44" ht="15.75" customHeight="1" x14ac:dyDescent="0.3">
      <c r="AF461" s="24"/>
      <c r="AG461" s="24"/>
      <c r="AH461" s="24"/>
      <c r="AI461" s="24"/>
      <c r="AJ461" s="25"/>
      <c r="AK461" s="24"/>
      <c r="AL461" s="24"/>
      <c r="AM461" s="24"/>
      <c r="AN461" s="24"/>
      <c r="AO461" s="24"/>
      <c r="AP461" s="25"/>
      <c r="AQ461" s="24"/>
      <c r="AR461" s="24"/>
    </row>
    <row r="462" spans="32:44" ht="15.75" customHeight="1" x14ac:dyDescent="0.3">
      <c r="AF462" s="24"/>
      <c r="AG462" s="24"/>
      <c r="AH462" s="24"/>
      <c r="AI462" s="24"/>
      <c r="AJ462" s="25"/>
      <c r="AK462" s="24"/>
      <c r="AL462" s="24"/>
      <c r="AM462" s="24"/>
      <c r="AN462" s="24"/>
      <c r="AO462" s="24"/>
      <c r="AP462" s="25"/>
      <c r="AQ462" s="24"/>
      <c r="AR462" s="24"/>
    </row>
    <row r="463" spans="32:44" ht="15.75" customHeight="1" x14ac:dyDescent="0.3">
      <c r="AF463" s="24"/>
      <c r="AG463" s="24"/>
      <c r="AH463" s="24"/>
      <c r="AI463" s="24"/>
      <c r="AJ463" s="25"/>
      <c r="AK463" s="24"/>
      <c r="AL463" s="24"/>
      <c r="AM463" s="24"/>
      <c r="AN463" s="24"/>
      <c r="AO463" s="24"/>
      <c r="AP463" s="25"/>
      <c r="AQ463" s="24"/>
      <c r="AR463" s="24"/>
    </row>
    <row r="464" spans="32:44" ht="15.75" customHeight="1" x14ac:dyDescent="0.3">
      <c r="AF464" s="24"/>
      <c r="AG464" s="24"/>
      <c r="AH464" s="24"/>
      <c r="AI464" s="24"/>
      <c r="AJ464" s="25"/>
      <c r="AK464" s="24"/>
      <c r="AL464" s="24"/>
      <c r="AM464" s="24"/>
      <c r="AN464" s="24"/>
      <c r="AO464" s="24"/>
      <c r="AP464" s="25"/>
      <c r="AQ464" s="24"/>
      <c r="AR464" s="24"/>
    </row>
    <row r="465" spans="32:44" ht="15.75" customHeight="1" x14ac:dyDescent="0.3">
      <c r="AF465" s="24"/>
      <c r="AG465" s="24"/>
      <c r="AH465" s="24"/>
      <c r="AI465" s="24"/>
      <c r="AJ465" s="25"/>
      <c r="AK465" s="24"/>
      <c r="AL465" s="24"/>
      <c r="AM465" s="24"/>
      <c r="AN465" s="24"/>
      <c r="AO465" s="24"/>
      <c r="AP465" s="25"/>
      <c r="AQ465" s="24"/>
      <c r="AR465" s="24"/>
    </row>
    <row r="466" spans="32:44" ht="15.75" customHeight="1" x14ac:dyDescent="0.3">
      <c r="AF466" s="24"/>
      <c r="AG466" s="24"/>
      <c r="AH466" s="24"/>
      <c r="AI466" s="24"/>
      <c r="AJ466" s="25"/>
      <c r="AK466" s="24"/>
      <c r="AL466" s="24"/>
      <c r="AM466" s="24"/>
      <c r="AN466" s="24"/>
      <c r="AO466" s="24"/>
      <c r="AP466" s="25"/>
      <c r="AQ466" s="24"/>
      <c r="AR466" s="24"/>
    </row>
    <row r="467" spans="32:44" ht="15.75" customHeight="1" x14ac:dyDescent="0.3">
      <c r="AF467" s="24"/>
      <c r="AG467" s="24"/>
      <c r="AH467" s="24"/>
      <c r="AI467" s="24"/>
      <c r="AJ467" s="25"/>
      <c r="AK467" s="24"/>
      <c r="AL467" s="24"/>
      <c r="AM467" s="24"/>
      <c r="AN467" s="24"/>
      <c r="AO467" s="24"/>
      <c r="AP467" s="25"/>
      <c r="AQ467" s="24"/>
      <c r="AR467" s="24"/>
    </row>
    <row r="468" spans="32:44" ht="15.75" customHeight="1" x14ac:dyDescent="0.3">
      <c r="AF468" s="24"/>
      <c r="AG468" s="24"/>
      <c r="AH468" s="24"/>
      <c r="AI468" s="24"/>
      <c r="AJ468" s="25"/>
      <c r="AK468" s="24"/>
      <c r="AL468" s="24"/>
      <c r="AM468" s="24"/>
      <c r="AN468" s="24"/>
      <c r="AO468" s="24"/>
      <c r="AP468" s="25"/>
      <c r="AQ468" s="24"/>
      <c r="AR468" s="24"/>
    </row>
    <row r="469" spans="32:44" ht="15.75" customHeight="1" x14ac:dyDescent="0.3">
      <c r="AF469" s="24"/>
      <c r="AG469" s="24"/>
      <c r="AH469" s="24"/>
      <c r="AI469" s="24"/>
      <c r="AJ469" s="25"/>
      <c r="AK469" s="24"/>
      <c r="AL469" s="24"/>
      <c r="AM469" s="24"/>
      <c r="AN469" s="24"/>
      <c r="AO469" s="24"/>
      <c r="AP469" s="25"/>
      <c r="AQ469" s="24"/>
      <c r="AR469" s="24"/>
    </row>
    <row r="470" spans="32:44" ht="15.75" customHeight="1" x14ac:dyDescent="0.3">
      <c r="AF470" s="24"/>
      <c r="AG470" s="24"/>
      <c r="AH470" s="24"/>
      <c r="AI470" s="24"/>
      <c r="AJ470" s="25"/>
      <c r="AK470" s="24"/>
      <c r="AL470" s="24"/>
      <c r="AM470" s="24"/>
      <c r="AN470" s="24"/>
      <c r="AO470" s="24"/>
      <c r="AP470" s="25"/>
      <c r="AQ470" s="24"/>
      <c r="AR470" s="24"/>
    </row>
    <row r="471" spans="32:44" ht="15.75" customHeight="1" x14ac:dyDescent="0.3">
      <c r="AF471" s="24"/>
      <c r="AG471" s="24"/>
      <c r="AH471" s="24"/>
      <c r="AI471" s="24"/>
      <c r="AJ471" s="25"/>
      <c r="AK471" s="24"/>
      <c r="AL471" s="24"/>
      <c r="AM471" s="24"/>
      <c r="AN471" s="24"/>
      <c r="AO471" s="24"/>
      <c r="AP471" s="25"/>
      <c r="AQ471" s="24"/>
      <c r="AR471" s="24"/>
    </row>
    <row r="472" spans="32:44" ht="15.75" customHeight="1" x14ac:dyDescent="0.3">
      <c r="AF472" s="24"/>
      <c r="AG472" s="24"/>
      <c r="AH472" s="24"/>
      <c r="AI472" s="24"/>
      <c r="AJ472" s="25"/>
      <c r="AK472" s="24"/>
      <c r="AL472" s="24"/>
      <c r="AM472" s="24"/>
      <c r="AN472" s="24"/>
      <c r="AO472" s="24"/>
      <c r="AP472" s="25"/>
      <c r="AQ472" s="24"/>
      <c r="AR472" s="24"/>
    </row>
    <row r="473" spans="32:44" ht="15.75" customHeight="1" x14ac:dyDescent="0.3">
      <c r="AF473" s="24"/>
      <c r="AG473" s="24"/>
      <c r="AH473" s="24"/>
      <c r="AI473" s="24"/>
      <c r="AJ473" s="25"/>
      <c r="AK473" s="24"/>
      <c r="AL473" s="24"/>
      <c r="AM473" s="24"/>
      <c r="AN473" s="24"/>
      <c r="AO473" s="24"/>
      <c r="AP473" s="25"/>
      <c r="AQ473" s="24"/>
      <c r="AR473" s="24"/>
    </row>
    <row r="474" spans="32:44" ht="15.75" customHeight="1" x14ac:dyDescent="0.3">
      <c r="AF474" s="24"/>
      <c r="AG474" s="24"/>
      <c r="AH474" s="24"/>
      <c r="AI474" s="24"/>
      <c r="AJ474" s="25"/>
      <c r="AK474" s="24"/>
      <c r="AL474" s="24"/>
      <c r="AM474" s="24"/>
      <c r="AN474" s="24"/>
      <c r="AO474" s="24"/>
      <c r="AP474" s="25"/>
      <c r="AQ474" s="24"/>
      <c r="AR474" s="24"/>
    </row>
    <row r="475" spans="32:44" ht="15.75" customHeight="1" x14ac:dyDescent="0.3">
      <c r="AF475" s="24"/>
      <c r="AG475" s="24"/>
      <c r="AH475" s="24"/>
      <c r="AI475" s="24"/>
      <c r="AJ475" s="25"/>
      <c r="AK475" s="24"/>
      <c r="AL475" s="24"/>
      <c r="AM475" s="24"/>
      <c r="AN475" s="24"/>
      <c r="AO475" s="24"/>
      <c r="AP475" s="25"/>
      <c r="AQ475" s="24"/>
      <c r="AR475" s="24"/>
    </row>
    <row r="476" spans="32:44" ht="15.75" customHeight="1" x14ac:dyDescent="0.3">
      <c r="AF476" s="24"/>
      <c r="AG476" s="24"/>
      <c r="AH476" s="24"/>
      <c r="AI476" s="24"/>
      <c r="AJ476" s="25"/>
      <c r="AK476" s="24"/>
      <c r="AL476" s="24"/>
      <c r="AM476" s="24"/>
      <c r="AN476" s="24"/>
      <c r="AO476" s="24"/>
      <c r="AP476" s="25"/>
      <c r="AQ476" s="24"/>
      <c r="AR476" s="24"/>
    </row>
    <row r="477" spans="32:44" ht="15.75" customHeight="1" x14ac:dyDescent="0.3">
      <c r="AF477" s="24"/>
      <c r="AG477" s="24"/>
      <c r="AH477" s="24"/>
      <c r="AI477" s="24"/>
      <c r="AJ477" s="25"/>
      <c r="AK477" s="24"/>
      <c r="AL477" s="24"/>
      <c r="AM477" s="24"/>
      <c r="AN477" s="24"/>
      <c r="AO477" s="24"/>
      <c r="AP477" s="25"/>
      <c r="AQ477" s="24"/>
      <c r="AR477" s="24"/>
    </row>
    <row r="478" spans="32:44" ht="15.75" customHeight="1" x14ac:dyDescent="0.3">
      <c r="AF478" s="24"/>
      <c r="AG478" s="24"/>
      <c r="AH478" s="24"/>
      <c r="AI478" s="24"/>
      <c r="AJ478" s="25"/>
      <c r="AK478" s="24"/>
      <c r="AL478" s="24"/>
      <c r="AM478" s="24"/>
      <c r="AN478" s="24"/>
      <c r="AO478" s="24"/>
      <c r="AP478" s="25"/>
      <c r="AQ478" s="24"/>
      <c r="AR478" s="24"/>
    </row>
    <row r="479" spans="32:44" ht="15.75" customHeight="1" x14ac:dyDescent="0.3">
      <c r="AF479" s="24"/>
      <c r="AG479" s="24"/>
      <c r="AH479" s="24"/>
      <c r="AI479" s="24"/>
      <c r="AJ479" s="25"/>
      <c r="AK479" s="24"/>
      <c r="AL479" s="24"/>
      <c r="AM479" s="24"/>
      <c r="AN479" s="24"/>
      <c r="AO479" s="24"/>
      <c r="AP479" s="25"/>
      <c r="AQ479" s="24"/>
      <c r="AR479" s="24"/>
    </row>
    <row r="480" spans="32:44" ht="15.75" customHeight="1" x14ac:dyDescent="0.3">
      <c r="AF480" s="24"/>
      <c r="AG480" s="24"/>
      <c r="AH480" s="24"/>
      <c r="AI480" s="24"/>
      <c r="AJ480" s="25"/>
      <c r="AK480" s="24"/>
      <c r="AL480" s="24"/>
      <c r="AM480" s="24"/>
      <c r="AN480" s="24"/>
      <c r="AO480" s="24"/>
      <c r="AP480" s="25"/>
      <c r="AQ480" s="24"/>
      <c r="AR480" s="24"/>
    </row>
    <row r="481" spans="32:44" ht="15.75" customHeight="1" x14ac:dyDescent="0.3">
      <c r="AF481" s="24"/>
      <c r="AG481" s="24"/>
      <c r="AH481" s="24"/>
      <c r="AI481" s="24"/>
      <c r="AJ481" s="25"/>
      <c r="AK481" s="24"/>
      <c r="AL481" s="24"/>
      <c r="AM481" s="24"/>
      <c r="AN481" s="24"/>
      <c r="AO481" s="24"/>
      <c r="AP481" s="25"/>
      <c r="AQ481" s="24"/>
      <c r="AR481" s="24"/>
    </row>
    <row r="482" spans="32:44" ht="15.75" customHeight="1" x14ac:dyDescent="0.3">
      <c r="AF482" s="24"/>
      <c r="AG482" s="24"/>
      <c r="AH482" s="24"/>
      <c r="AI482" s="24"/>
      <c r="AJ482" s="25"/>
      <c r="AK482" s="24"/>
      <c r="AL482" s="24"/>
      <c r="AM482" s="24"/>
      <c r="AN482" s="24"/>
      <c r="AO482" s="24"/>
      <c r="AP482" s="25"/>
      <c r="AQ482" s="24"/>
      <c r="AR482" s="24"/>
    </row>
    <row r="483" spans="32:44" ht="15.75" customHeight="1" x14ac:dyDescent="0.3">
      <c r="AF483" s="24"/>
      <c r="AG483" s="24"/>
      <c r="AH483" s="24"/>
      <c r="AI483" s="24"/>
      <c r="AJ483" s="25"/>
      <c r="AK483" s="24"/>
      <c r="AL483" s="24"/>
      <c r="AM483" s="24"/>
      <c r="AN483" s="24"/>
      <c r="AO483" s="24"/>
      <c r="AP483" s="25"/>
      <c r="AQ483" s="24"/>
      <c r="AR483" s="24"/>
    </row>
    <row r="484" spans="32:44" ht="15.75" customHeight="1" x14ac:dyDescent="0.3">
      <c r="AF484" s="24"/>
      <c r="AG484" s="24"/>
      <c r="AH484" s="24"/>
      <c r="AI484" s="24"/>
      <c r="AJ484" s="25"/>
      <c r="AK484" s="24"/>
      <c r="AL484" s="24"/>
      <c r="AM484" s="24"/>
      <c r="AN484" s="24"/>
      <c r="AO484" s="24"/>
      <c r="AP484" s="25"/>
      <c r="AQ484" s="24"/>
      <c r="AR484" s="24"/>
    </row>
    <row r="485" spans="32:44" ht="15.75" customHeight="1" x14ac:dyDescent="0.3">
      <c r="AF485" s="24"/>
      <c r="AG485" s="24"/>
      <c r="AH485" s="24"/>
      <c r="AI485" s="24"/>
      <c r="AJ485" s="25"/>
      <c r="AK485" s="24"/>
      <c r="AL485" s="24"/>
      <c r="AM485" s="24"/>
      <c r="AN485" s="24"/>
      <c r="AO485" s="24"/>
      <c r="AP485" s="25"/>
      <c r="AQ485" s="24"/>
      <c r="AR485" s="24"/>
    </row>
    <row r="486" spans="32:44" ht="15.75" customHeight="1" x14ac:dyDescent="0.3">
      <c r="AF486" s="24"/>
      <c r="AG486" s="24"/>
      <c r="AH486" s="24"/>
      <c r="AI486" s="24"/>
      <c r="AJ486" s="25"/>
      <c r="AK486" s="24"/>
      <c r="AL486" s="24"/>
      <c r="AM486" s="24"/>
      <c r="AN486" s="24"/>
      <c r="AO486" s="24"/>
      <c r="AP486" s="25"/>
      <c r="AQ486" s="24"/>
      <c r="AR486" s="24"/>
    </row>
    <row r="487" spans="32:44" ht="15.75" customHeight="1" x14ac:dyDescent="0.3">
      <c r="AF487" s="24"/>
      <c r="AG487" s="24"/>
      <c r="AH487" s="24"/>
      <c r="AI487" s="24"/>
      <c r="AJ487" s="25"/>
      <c r="AK487" s="24"/>
      <c r="AL487" s="24"/>
      <c r="AM487" s="24"/>
      <c r="AN487" s="24"/>
      <c r="AO487" s="24"/>
      <c r="AP487" s="25"/>
      <c r="AQ487" s="24"/>
      <c r="AR487" s="24"/>
    </row>
    <row r="488" spans="32:44" ht="15.75" customHeight="1" x14ac:dyDescent="0.3">
      <c r="AF488" s="24"/>
      <c r="AG488" s="24"/>
      <c r="AH488" s="24"/>
      <c r="AI488" s="24"/>
      <c r="AJ488" s="25"/>
      <c r="AK488" s="24"/>
      <c r="AL488" s="24"/>
      <c r="AM488" s="24"/>
      <c r="AN488" s="24"/>
      <c r="AO488" s="24"/>
      <c r="AP488" s="25"/>
      <c r="AQ488" s="24"/>
      <c r="AR488" s="24"/>
    </row>
    <row r="489" spans="32:44" ht="15.75" customHeight="1" x14ac:dyDescent="0.3">
      <c r="AF489" s="24"/>
      <c r="AG489" s="24"/>
      <c r="AH489" s="24"/>
      <c r="AI489" s="24"/>
      <c r="AJ489" s="25"/>
      <c r="AK489" s="24"/>
      <c r="AL489" s="24"/>
      <c r="AM489" s="24"/>
      <c r="AN489" s="24"/>
      <c r="AO489" s="24"/>
      <c r="AP489" s="25"/>
      <c r="AQ489" s="24"/>
      <c r="AR489" s="24"/>
    </row>
    <row r="490" spans="32:44" ht="15.75" customHeight="1" x14ac:dyDescent="0.3">
      <c r="AF490" s="24"/>
      <c r="AG490" s="24"/>
      <c r="AH490" s="24"/>
      <c r="AI490" s="24"/>
      <c r="AJ490" s="25"/>
      <c r="AK490" s="24"/>
      <c r="AL490" s="24"/>
      <c r="AM490" s="24"/>
      <c r="AN490" s="24"/>
      <c r="AO490" s="24"/>
      <c r="AP490" s="25"/>
      <c r="AQ490" s="24"/>
      <c r="AR490" s="24"/>
    </row>
    <row r="491" spans="32:44" ht="15.75" customHeight="1" x14ac:dyDescent="0.3">
      <c r="AF491" s="24"/>
      <c r="AG491" s="24"/>
      <c r="AH491" s="24"/>
      <c r="AI491" s="24"/>
      <c r="AJ491" s="25"/>
      <c r="AK491" s="24"/>
      <c r="AL491" s="24"/>
      <c r="AM491" s="24"/>
      <c r="AN491" s="24"/>
      <c r="AO491" s="24"/>
      <c r="AP491" s="25"/>
      <c r="AQ491" s="24"/>
      <c r="AR491" s="24"/>
    </row>
    <row r="492" spans="32:44" ht="15.75" customHeight="1" x14ac:dyDescent="0.3">
      <c r="AF492" s="24"/>
      <c r="AG492" s="24"/>
      <c r="AH492" s="24"/>
      <c r="AI492" s="24"/>
      <c r="AJ492" s="25"/>
      <c r="AK492" s="24"/>
      <c r="AL492" s="24"/>
      <c r="AM492" s="24"/>
      <c r="AN492" s="24"/>
      <c r="AO492" s="24"/>
      <c r="AP492" s="25"/>
      <c r="AQ492" s="24"/>
      <c r="AR492" s="24"/>
    </row>
    <row r="493" spans="32:44" ht="15.75" customHeight="1" x14ac:dyDescent="0.3">
      <c r="AF493" s="24"/>
      <c r="AG493" s="24"/>
      <c r="AH493" s="24"/>
      <c r="AI493" s="24"/>
      <c r="AJ493" s="25"/>
      <c r="AK493" s="24"/>
      <c r="AL493" s="24"/>
      <c r="AM493" s="24"/>
      <c r="AN493" s="24"/>
      <c r="AO493" s="24"/>
      <c r="AP493" s="25"/>
      <c r="AQ493" s="24"/>
      <c r="AR493" s="24"/>
    </row>
    <row r="494" spans="32:44" ht="15.75" customHeight="1" x14ac:dyDescent="0.3">
      <c r="AF494" s="24"/>
      <c r="AG494" s="24"/>
      <c r="AH494" s="24"/>
      <c r="AI494" s="24"/>
      <c r="AJ494" s="25"/>
      <c r="AK494" s="24"/>
      <c r="AL494" s="24"/>
      <c r="AM494" s="24"/>
      <c r="AN494" s="24"/>
      <c r="AO494" s="24"/>
      <c r="AP494" s="25"/>
      <c r="AQ494" s="24"/>
      <c r="AR494" s="24"/>
    </row>
    <row r="495" spans="32:44" ht="15.75" customHeight="1" x14ac:dyDescent="0.3">
      <c r="AF495" s="24"/>
      <c r="AG495" s="24"/>
      <c r="AH495" s="24"/>
      <c r="AI495" s="24"/>
      <c r="AJ495" s="25"/>
      <c r="AK495" s="24"/>
      <c r="AL495" s="24"/>
      <c r="AM495" s="24"/>
      <c r="AN495" s="24"/>
      <c r="AO495" s="24"/>
      <c r="AP495" s="25"/>
      <c r="AQ495" s="24"/>
      <c r="AR495" s="24"/>
    </row>
    <row r="496" spans="32:44" ht="15.75" customHeight="1" x14ac:dyDescent="0.3">
      <c r="AF496" s="24"/>
      <c r="AG496" s="24"/>
      <c r="AH496" s="24"/>
      <c r="AI496" s="24"/>
      <c r="AJ496" s="25"/>
      <c r="AK496" s="24"/>
      <c r="AL496" s="24"/>
      <c r="AM496" s="24"/>
      <c r="AN496" s="24"/>
      <c r="AO496" s="24"/>
      <c r="AP496" s="25"/>
      <c r="AQ496" s="24"/>
      <c r="AR496" s="24"/>
    </row>
    <row r="497" spans="32:44" ht="15.75" customHeight="1" x14ac:dyDescent="0.3">
      <c r="AF497" s="24"/>
      <c r="AG497" s="24"/>
      <c r="AH497" s="24"/>
      <c r="AI497" s="24"/>
      <c r="AJ497" s="25"/>
      <c r="AK497" s="24"/>
      <c r="AL497" s="24"/>
      <c r="AM497" s="24"/>
      <c r="AN497" s="24"/>
      <c r="AO497" s="24"/>
      <c r="AP497" s="25"/>
      <c r="AQ497" s="24"/>
      <c r="AR497" s="24"/>
    </row>
    <row r="498" spans="32:44" ht="15.75" customHeight="1" x14ac:dyDescent="0.3">
      <c r="AF498" s="24"/>
      <c r="AG498" s="24"/>
      <c r="AH498" s="24"/>
      <c r="AI498" s="24"/>
      <c r="AJ498" s="25"/>
      <c r="AK498" s="24"/>
      <c r="AL498" s="24"/>
      <c r="AM498" s="24"/>
      <c r="AN498" s="24"/>
      <c r="AO498" s="24"/>
      <c r="AP498" s="25"/>
      <c r="AQ498" s="24"/>
      <c r="AR498" s="24"/>
    </row>
    <row r="499" spans="32:44" ht="15.75" customHeight="1" x14ac:dyDescent="0.3">
      <c r="AF499" s="24"/>
      <c r="AG499" s="24"/>
      <c r="AH499" s="24"/>
      <c r="AI499" s="24"/>
      <c r="AJ499" s="25"/>
      <c r="AK499" s="24"/>
      <c r="AL499" s="24"/>
      <c r="AM499" s="24"/>
      <c r="AN499" s="24"/>
      <c r="AO499" s="24"/>
      <c r="AP499" s="25"/>
      <c r="AQ499" s="24"/>
      <c r="AR499" s="24"/>
    </row>
    <row r="500" spans="32:44" ht="15.75" customHeight="1" x14ac:dyDescent="0.3">
      <c r="AF500" s="24"/>
      <c r="AG500" s="24"/>
      <c r="AH500" s="24"/>
      <c r="AI500" s="24"/>
      <c r="AJ500" s="25"/>
      <c r="AK500" s="24"/>
      <c r="AL500" s="24"/>
      <c r="AM500" s="24"/>
      <c r="AN500" s="24"/>
      <c r="AO500" s="24"/>
      <c r="AP500" s="25"/>
      <c r="AQ500" s="24"/>
      <c r="AR500" s="24"/>
    </row>
    <row r="501" spans="32:44" ht="15.75" customHeight="1" x14ac:dyDescent="0.3">
      <c r="AF501" s="24"/>
      <c r="AG501" s="24"/>
      <c r="AH501" s="24"/>
      <c r="AI501" s="24"/>
      <c r="AJ501" s="25"/>
      <c r="AK501" s="24"/>
      <c r="AL501" s="24"/>
      <c r="AM501" s="24"/>
      <c r="AN501" s="24"/>
      <c r="AO501" s="24"/>
      <c r="AP501" s="25"/>
      <c r="AQ501" s="24"/>
      <c r="AR501" s="24"/>
    </row>
    <row r="502" spans="32:44" ht="15.75" customHeight="1" x14ac:dyDescent="0.3">
      <c r="AF502" s="24"/>
      <c r="AG502" s="24"/>
      <c r="AH502" s="24"/>
      <c r="AI502" s="24"/>
      <c r="AJ502" s="25"/>
      <c r="AK502" s="24"/>
      <c r="AL502" s="24"/>
      <c r="AM502" s="24"/>
      <c r="AN502" s="24"/>
      <c r="AO502" s="24"/>
      <c r="AP502" s="25"/>
      <c r="AQ502" s="24"/>
      <c r="AR502" s="24"/>
    </row>
    <row r="503" spans="32:44" ht="15.75" customHeight="1" x14ac:dyDescent="0.3">
      <c r="AF503" s="24"/>
      <c r="AG503" s="24"/>
      <c r="AH503" s="24"/>
      <c r="AI503" s="24"/>
      <c r="AJ503" s="25"/>
      <c r="AK503" s="24"/>
      <c r="AL503" s="24"/>
      <c r="AM503" s="24"/>
      <c r="AN503" s="24"/>
      <c r="AO503" s="24"/>
      <c r="AP503" s="25"/>
      <c r="AQ503" s="24"/>
      <c r="AR503" s="24"/>
    </row>
    <row r="504" spans="32:44" ht="15.75" customHeight="1" x14ac:dyDescent="0.3">
      <c r="AF504" s="24"/>
      <c r="AG504" s="24"/>
      <c r="AH504" s="24"/>
      <c r="AI504" s="24"/>
      <c r="AJ504" s="25"/>
      <c r="AK504" s="24"/>
      <c r="AL504" s="24"/>
      <c r="AM504" s="24"/>
      <c r="AN504" s="24"/>
      <c r="AO504" s="24"/>
      <c r="AP504" s="25"/>
      <c r="AQ504" s="24"/>
      <c r="AR504" s="24"/>
    </row>
    <row r="505" spans="32:44" ht="15.75" customHeight="1" x14ac:dyDescent="0.3">
      <c r="AF505" s="24"/>
      <c r="AG505" s="24"/>
      <c r="AH505" s="24"/>
      <c r="AI505" s="24"/>
      <c r="AJ505" s="25"/>
      <c r="AK505" s="24"/>
      <c r="AL505" s="24"/>
      <c r="AM505" s="24"/>
      <c r="AN505" s="24"/>
      <c r="AO505" s="24"/>
      <c r="AP505" s="25"/>
      <c r="AQ505" s="24"/>
      <c r="AR505" s="24"/>
    </row>
    <row r="506" spans="32:44" ht="15.75" customHeight="1" x14ac:dyDescent="0.3">
      <c r="AF506" s="24"/>
      <c r="AG506" s="24"/>
      <c r="AH506" s="24"/>
      <c r="AI506" s="24"/>
      <c r="AJ506" s="25"/>
      <c r="AK506" s="24"/>
      <c r="AL506" s="24"/>
      <c r="AM506" s="24"/>
      <c r="AN506" s="24"/>
      <c r="AO506" s="24"/>
      <c r="AP506" s="25"/>
      <c r="AQ506" s="24"/>
      <c r="AR506" s="24"/>
    </row>
    <row r="507" spans="32:44" ht="15.75" customHeight="1" x14ac:dyDescent="0.3">
      <c r="AF507" s="24"/>
      <c r="AG507" s="24"/>
      <c r="AH507" s="24"/>
      <c r="AI507" s="24"/>
      <c r="AJ507" s="25"/>
      <c r="AK507" s="24"/>
      <c r="AL507" s="24"/>
      <c r="AM507" s="24"/>
      <c r="AN507" s="24"/>
      <c r="AO507" s="24"/>
      <c r="AP507" s="25"/>
      <c r="AQ507" s="24"/>
      <c r="AR507" s="24"/>
    </row>
    <row r="508" spans="32:44" ht="15.75" customHeight="1" x14ac:dyDescent="0.3">
      <c r="AF508" s="24"/>
      <c r="AG508" s="24"/>
      <c r="AH508" s="24"/>
      <c r="AI508" s="24"/>
      <c r="AJ508" s="25"/>
      <c r="AK508" s="24"/>
      <c r="AL508" s="24"/>
      <c r="AM508" s="24"/>
      <c r="AN508" s="24"/>
      <c r="AO508" s="24"/>
      <c r="AP508" s="25"/>
      <c r="AQ508" s="24"/>
      <c r="AR508" s="24"/>
    </row>
    <row r="509" spans="32:44" ht="15.75" customHeight="1" x14ac:dyDescent="0.3">
      <c r="AF509" s="24"/>
      <c r="AG509" s="24"/>
      <c r="AH509" s="24"/>
      <c r="AI509" s="24"/>
      <c r="AJ509" s="25"/>
      <c r="AK509" s="24"/>
      <c r="AL509" s="24"/>
      <c r="AM509" s="24"/>
      <c r="AN509" s="24"/>
      <c r="AO509" s="24"/>
      <c r="AP509" s="25"/>
      <c r="AQ509" s="24"/>
      <c r="AR509" s="24"/>
    </row>
    <row r="510" spans="32:44" ht="15.75" customHeight="1" x14ac:dyDescent="0.3">
      <c r="AF510" s="24"/>
      <c r="AG510" s="24"/>
      <c r="AH510" s="24"/>
      <c r="AI510" s="24"/>
      <c r="AJ510" s="25"/>
      <c r="AK510" s="24"/>
      <c r="AL510" s="24"/>
      <c r="AM510" s="24"/>
      <c r="AN510" s="24"/>
      <c r="AO510" s="24"/>
      <c r="AP510" s="25"/>
      <c r="AQ510" s="24"/>
      <c r="AR510" s="24"/>
    </row>
    <row r="511" spans="32:44" ht="15.75" customHeight="1" x14ac:dyDescent="0.3">
      <c r="AF511" s="24"/>
      <c r="AG511" s="24"/>
      <c r="AH511" s="24"/>
      <c r="AI511" s="24"/>
      <c r="AJ511" s="25"/>
      <c r="AK511" s="24"/>
      <c r="AL511" s="24"/>
      <c r="AM511" s="24"/>
      <c r="AN511" s="24"/>
      <c r="AO511" s="24"/>
      <c r="AP511" s="25"/>
      <c r="AQ511" s="24"/>
      <c r="AR511" s="24"/>
    </row>
    <row r="512" spans="32:44" ht="15.75" customHeight="1" x14ac:dyDescent="0.3">
      <c r="AF512" s="24"/>
      <c r="AG512" s="24"/>
      <c r="AH512" s="24"/>
      <c r="AI512" s="24"/>
      <c r="AJ512" s="25"/>
      <c r="AK512" s="24"/>
      <c r="AL512" s="24"/>
      <c r="AM512" s="24"/>
      <c r="AN512" s="24"/>
      <c r="AO512" s="24"/>
      <c r="AP512" s="25"/>
      <c r="AQ512" s="24"/>
      <c r="AR512" s="24"/>
    </row>
    <row r="513" spans="32:44" ht="15.75" customHeight="1" x14ac:dyDescent="0.3">
      <c r="AF513" s="24"/>
      <c r="AG513" s="24"/>
      <c r="AH513" s="24"/>
      <c r="AI513" s="24"/>
      <c r="AJ513" s="25"/>
      <c r="AK513" s="24"/>
      <c r="AL513" s="24"/>
      <c r="AM513" s="24"/>
      <c r="AN513" s="24"/>
      <c r="AO513" s="24"/>
      <c r="AP513" s="25"/>
      <c r="AQ513" s="24"/>
      <c r="AR513" s="24"/>
    </row>
    <row r="514" spans="32:44" ht="15.75" customHeight="1" x14ac:dyDescent="0.3">
      <c r="AF514" s="24"/>
      <c r="AG514" s="24"/>
      <c r="AH514" s="24"/>
      <c r="AI514" s="24"/>
      <c r="AJ514" s="25"/>
      <c r="AK514" s="24"/>
      <c r="AL514" s="24"/>
      <c r="AM514" s="24"/>
      <c r="AN514" s="24"/>
      <c r="AO514" s="24"/>
      <c r="AP514" s="25"/>
      <c r="AQ514" s="24"/>
      <c r="AR514" s="24"/>
    </row>
    <row r="515" spans="32:44" ht="15.75" customHeight="1" x14ac:dyDescent="0.3">
      <c r="AF515" s="24"/>
      <c r="AG515" s="24"/>
      <c r="AH515" s="24"/>
      <c r="AI515" s="24"/>
      <c r="AJ515" s="25"/>
      <c r="AK515" s="24"/>
      <c r="AL515" s="24"/>
      <c r="AM515" s="24"/>
      <c r="AN515" s="24"/>
      <c r="AO515" s="24"/>
      <c r="AP515" s="25"/>
      <c r="AQ515" s="24"/>
      <c r="AR515" s="24"/>
    </row>
    <row r="516" spans="32:44" ht="15.75" customHeight="1" x14ac:dyDescent="0.3">
      <c r="AF516" s="24"/>
      <c r="AG516" s="24"/>
      <c r="AH516" s="24"/>
      <c r="AI516" s="24"/>
      <c r="AJ516" s="25"/>
      <c r="AK516" s="24"/>
      <c r="AL516" s="24"/>
      <c r="AM516" s="24"/>
      <c r="AN516" s="24"/>
      <c r="AO516" s="24"/>
      <c r="AP516" s="25"/>
      <c r="AQ516" s="24"/>
      <c r="AR516" s="24"/>
    </row>
    <row r="517" spans="32:44" ht="15.75" customHeight="1" x14ac:dyDescent="0.3">
      <c r="AF517" s="24"/>
      <c r="AG517" s="24"/>
      <c r="AH517" s="24"/>
      <c r="AI517" s="24"/>
      <c r="AJ517" s="25"/>
      <c r="AK517" s="24"/>
      <c r="AL517" s="24"/>
      <c r="AM517" s="24"/>
      <c r="AN517" s="24"/>
      <c r="AO517" s="24"/>
      <c r="AP517" s="25"/>
      <c r="AQ517" s="24"/>
      <c r="AR517" s="24"/>
    </row>
    <row r="518" spans="32:44" ht="15.75" customHeight="1" x14ac:dyDescent="0.3">
      <c r="AF518" s="24"/>
      <c r="AG518" s="24"/>
      <c r="AH518" s="24"/>
      <c r="AI518" s="24"/>
      <c r="AJ518" s="25"/>
      <c r="AK518" s="24"/>
      <c r="AL518" s="24"/>
      <c r="AM518" s="24"/>
      <c r="AN518" s="24"/>
      <c r="AO518" s="24"/>
      <c r="AP518" s="25"/>
      <c r="AQ518" s="24"/>
      <c r="AR518" s="24"/>
    </row>
    <row r="519" spans="32:44" ht="15.75" customHeight="1" x14ac:dyDescent="0.3">
      <c r="AF519" s="24"/>
      <c r="AG519" s="24"/>
      <c r="AH519" s="24"/>
      <c r="AI519" s="24"/>
      <c r="AJ519" s="25"/>
      <c r="AK519" s="24"/>
      <c r="AL519" s="24"/>
      <c r="AM519" s="24"/>
      <c r="AN519" s="24"/>
      <c r="AO519" s="24"/>
      <c r="AP519" s="25"/>
      <c r="AQ519" s="24"/>
      <c r="AR519" s="24"/>
    </row>
    <row r="520" spans="32:44" ht="15.75" customHeight="1" x14ac:dyDescent="0.3">
      <c r="AF520" s="24"/>
      <c r="AG520" s="24"/>
      <c r="AH520" s="24"/>
      <c r="AI520" s="24"/>
      <c r="AJ520" s="25"/>
      <c r="AK520" s="24"/>
      <c r="AL520" s="24"/>
      <c r="AM520" s="24"/>
      <c r="AN520" s="24"/>
      <c r="AO520" s="24"/>
      <c r="AP520" s="25"/>
      <c r="AQ520" s="24"/>
      <c r="AR520" s="24"/>
    </row>
    <row r="521" spans="32:44" ht="15.75" customHeight="1" x14ac:dyDescent="0.3">
      <c r="AF521" s="24"/>
      <c r="AG521" s="24"/>
      <c r="AH521" s="24"/>
      <c r="AI521" s="24"/>
      <c r="AJ521" s="25"/>
      <c r="AK521" s="24"/>
      <c r="AL521" s="24"/>
      <c r="AM521" s="24"/>
      <c r="AN521" s="24"/>
      <c r="AO521" s="24"/>
      <c r="AP521" s="25"/>
      <c r="AQ521" s="24"/>
      <c r="AR521" s="24"/>
    </row>
    <row r="522" spans="32:44" ht="15.75" customHeight="1" x14ac:dyDescent="0.3">
      <c r="AF522" s="24"/>
      <c r="AG522" s="24"/>
      <c r="AH522" s="24"/>
      <c r="AI522" s="24"/>
      <c r="AJ522" s="25"/>
      <c r="AK522" s="24"/>
      <c r="AL522" s="24"/>
      <c r="AM522" s="24"/>
      <c r="AN522" s="24"/>
      <c r="AO522" s="24"/>
      <c r="AP522" s="25"/>
      <c r="AQ522" s="24"/>
      <c r="AR522" s="24"/>
    </row>
    <row r="523" spans="32:44" ht="15.75" customHeight="1" x14ac:dyDescent="0.3">
      <c r="AF523" s="24"/>
      <c r="AG523" s="24"/>
      <c r="AH523" s="24"/>
      <c r="AI523" s="24"/>
      <c r="AJ523" s="25"/>
      <c r="AK523" s="24"/>
      <c r="AL523" s="24"/>
      <c r="AM523" s="24"/>
      <c r="AN523" s="24"/>
      <c r="AO523" s="24"/>
      <c r="AP523" s="25"/>
      <c r="AQ523" s="24"/>
      <c r="AR523" s="24"/>
    </row>
    <row r="524" spans="32:44" ht="15.75" customHeight="1" x14ac:dyDescent="0.3">
      <c r="AF524" s="24"/>
      <c r="AG524" s="24"/>
      <c r="AH524" s="24"/>
      <c r="AI524" s="24"/>
      <c r="AJ524" s="25"/>
      <c r="AK524" s="24"/>
      <c r="AL524" s="24"/>
      <c r="AM524" s="24"/>
      <c r="AN524" s="24"/>
      <c r="AO524" s="24"/>
      <c r="AP524" s="25"/>
      <c r="AQ524" s="24"/>
      <c r="AR524" s="24"/>
    </row>
    <row r="525" spans="32:44" ht="15.75" customHeight="1" x14ac:dyDescent="0.3">
      <c r="AF525" s="24"/>
      <c r="AG525" s="24"/>
      <c r="AH525" s="24"/>
      <c r="AI525" s="24"/>
      <c r="AJ525" s="25"/>
      <c r="AK525" s="24"/>
      <c r="AL525" s="24"/>
      <c r="AM525" s="24"/>
      <c r="AN525" s="24"/>
      <c r="AO525" s="24"/>
      <c r="AP525" s="25"/>
      <c r="AQ525" s="24"/>
      <c r="AR525" s="24"/>
    </row>
    <row r="526" spans="32:44" ht="15.75" customHeight="1" x14ac:dyDescent="0.3">
      <c r="AF526" s="24"/>
      <c r="AG526" s="24"/>
      <c r="AH526" s="24"/>
      <c r="AI526" s="24"/>
      <c r="AJ526" s="25"/>
      <c r="AK526" s="24"/>
      <c r="AL526" s="24"/>
      <c r="AM526" s="24"/>
      <c r="AN526" s="24"/>
      <c r="AO526" s="24"/>
      <c r="AP526" s="25"/>
      <c r="AQ526" s="24"/>
      <c r="AR526" s="24"/>
    </row>
    <row r="527" spans="32:44" ht="15.75" customHeight="1" x14ac:dyDescent="0.3">
      <c r="AF527" s="24"/>
      <c r="AG527" s="24"/>
      <c r="AH527" s="24"/>
      <c r="AI527" s="24"/>
      <c r="AJ527" s="25"/>
      <c r="AK527" s="24"/>
      <c r="AL527" s="24"/>
      <c r="AM527" s="24"/>
      <c r="AN527" s="24"/>
      <c r="AO527" s="24"/>
      <c r="AP527" s="25"/>
      <c r="AQ527" s="24"/>
      <c r="AR527" s="24"/>
    </row>
    <row r="528" spans="32:44" ht="15.75" customHeight="1" x14ac:dyDescent="0.3">
      <c r="AF528" s="24"/>
      <c r="AG528" s="24"/>
      <c r="AH528" s="24"/>
      <c r="AI528" s="24"/>
      <c r="AJ528" s="25"/>
      <c r="AK528" s="24"/>
      <c r="AL528" s="24"/>
      <c r="AM528" s="24"/>
      <c r="AN528" s="24"/>
      <c r="AO528" s="24"/>
      <c r="AP528" s="25"/>
      <c r="AQ528" s="24"/>
      <c r="AR528" s="24"/>
    </row>
    <row r="529" spans="32:44" ht="15.75" customHeight="1" x14ac:dyDescent="0.3">
      <c r="AF529" s="24"/>
      <c r="AG529" s="24"/>
      <c r="AH529" s="24"/>
      <c r="AI529" s="24"/>
      <c r="AJ529" s="25"/>
      <c r="AK529" s="24"/>
      <c r="AL529" s="24"/>
      <c r="AM529" s="24"/>
      <c r="AN529" s="24"/>
      <c r="AO529" s="24"/>
      <c r="AP529" s="25"/>
      <c r="AQ529" s="24"/>
      <c r="AR529" s="24"/>
    </row>
    <row r="530" spans="32:44" ht="15.75" customHeight="1" x14ac:dyDescent="0.3">
      <c r="AF530" s="24"/>
      <c r="AG530" s="24"/>
      <c r="AH530" s="24"/>
      <c r="AI530" s="24"/>
      <c r="AJ530" s="25"/>
      <c r="AK530" s="24"/>
      <c r="AL530" s="24"/>
      <c r="AM530" s="24"/>
      <c r="AN530" s="24"/>
      <c r="AO530" s="24"/>
      <c r="AP530" s="25"/>
      <c r="AQ530" s="24"/>
      <c r="AR530" s="24"/>
    </row>
    <row r="531" spans="32:44" ht="15.75" customHeight="1" x14ac:dyDescent="0.3">
      <c r="AF531" s="24"/>
      <c r="AG531" s="24"/>
      <c r="AH531" s="24"/>
      <c r="AI531" s="24"/>
      <c r="AJ531" s="25"/>
      <c r="AK531" s="24"/>
      <c r="AL531" s="24"/>
      <c r="AM531" s="24"/>
      <c r="AN531" s="24"/>
      <c r="AO531" s="24"/>
      <c r="AP531" s="25"/>
      <c r="AQ531" s="24"/>
      <c r="AR531" s="24"/>
    </row>
    <row r="532" spans="32:44" ht="15.75" customHeight="1" x14ac:dyDescent="0.3">
      <c r="AF532" s="24"/>
      <c r="AG532" s="24"/>
      <c r="AH532" s="24"/>
      <c r="AI532" s="24"/>
      <c r="AJ532" s="25"/>
      <c r="AK532" s="24"/>
      <c r="AL532" s="24"/>
      <c r="AM532" s="24"/>
      <c r="AN532" s="24"/>
      <c r="AO532" s="24"/>
      <c r="AP532" s="25"/>
      <c r="AQ532" s="24"/>
      <c r="AR532" s="24"/>
    </row>
    <row r="533" spans="32:44" ht="15.75" customHeight="1" x14ac:dyDescent="0.3">
      <c r="AF533" s="24"/>
      <c r="AG533" s="24"/>
      <c r="AH533" s="24"/>
      <c r="AI533" s="24"/>
      <c r="AJ533" s="25"/>
      <c r="AK533" s="24"/>
      <c r="AL533" s="24"/>
      <c r="AM533" s="24"/>
      <c r="AN533" s="24"/>
      <c r="AO533" s="24"/>
      <c r="AP533" s="25"/>
      <c r="AQ533" s="24"/>
      <c r="AR533" s="24"/>
    </row>
    <row r="534" spans="32:44" ht="15.75" customHeight="1" x14ac:dyDescent="0.3">
      <c r="AF534" s="24"/>
      <c r="AG534" s="24"/>
      <c r="AH534" s="24"/>
      <c r="AI534" s="24"/>
      <c r="AJ534" s="25"/>
      <c r="AK534" s="24"/>
      <c r="AL534" s="24"/>
      <c r="AM534" s="24"/>
      <c r="AN534" s="24"/>
      <c r="AO534" s="24"/>
      <c r="AP534" s="25"/>
      <c r="AQ534" s="24"/>
      <c r="AR534" s="24"/>
    </row>
    <row r="535" spans="32:44" ht="15.75" customHeight="1" x14ac:dyDescent="0.3">
      <c r="AF535" s="24"/>
      <c r="AG535" s="24"/>
      <c r="AH535" s="24"/>
      <c r="AI535" s="24"/>
      <c r="AJ535" s="25"/>
      <c r="AK535" s="24"/>
      <c r="AL535" s="24"/>
      <c r="AM535" s="24"/>
      <c r="AN535" s="24"/>
      <c r="AO535" s="24"/>
      <c r="AP535" s="25"/>
      <c r="AQ535" s="24"/>
      <c r="AR535" s="24"/>
    </row>
    <row r="536" spans="32:44" ht="15.75" customHeight="1" x14ac:dyDescent="0.3">
      <c r="AF536" s="24"/>
      <c r="AG536" s="24"/>
      <c r="AH536" s="24"/>
      <c r="AI536" s="24"/>
      <c r="AJ536" s="25"/>
      <c r="AK536" s="24"/>
      <c r="AL536" s="24"/>
      <c r="AM536" s="24"/>
      <c r="AN536" s="24"/>
      <c r="AO536" s="24"/>
      <c r="AP536" s="25"/>
      <c r="AQ536" s="24"/>
      <c r="AR536" s="24"/>
    </row>
    <row r="537" spans="32:44" ht="15.75" customHeight="1" x14ac:dyDescent="0.3">
      <c r="AF537" s="24"/>
      <c r="AG537" s="24"/>
      <c r="AH537" s="24"/>
      <c r="AI537" s="24"/>
      <c r="AJ537" s="25"/>
      <c r="AK537" s="24"/>
      <c r="AL537" s="24"/>
      <c r="AM537" s="24"/>
      <c r="AN537" s="24"/>
      <c r="AO537" s="24"/>
      <c r="AP537" s="25"/>
      <c r="AQ537" s="24"/>
      <c r="AR537" s="24"/>
    </row>
    <row r="538" spans="32:44" ht="15.75" customHeight="1" x14ac:dyDescent="0.3">
      <c r="AF538" s="24"/>
      <c r="AG538" s="24"/>
      <c r="AH538" s="24"/>
      <c r="AI538" s="24"/>
      <c r="AJ538" s="25"/>
      <c r="AK538" s="24"/>
      <c r="AL538" s="24"/>
      <c r="AM538" s="24"/>
      <c r="AN538" s="24"/>
      <c r="AO538" s="24"/>
      <c r="AP538" s="25"/>
      <c r="AQ538" s="24"/>
      <c r="AR538" s="24"/>
    </row>
    <row r="539" spans="32:44" ht="15.75" customHeight="1" x14ac:dyDescent="0.3">
      <c r="AF539" s="24"/>
      <c r="AG539" s="24"/>
      <c r="AH539" s="24"/>
      <c r="AI539" s="24"/>
      <c r="AJ539" s="25"/>
      <c r="AK539" s="24"/>
      <c r="AL539" s="24"/>
      <c r="AM539" s="24"/>
      <c r="AN539" s="24"/>
      <c r="AO539" s="24"/>
      <c r="AP539" s="25"/>
      <c r="AQ539" s="24"/>
      <c r="AR539" s="24"/>
    </row>
    <row r="540" spans="32:44" ht="15.75" customHeight="1" x14ac:dyDescent="0.3">
      <c r="AF540" s="24"/>
      <c r="AG540" s="24"/>
      <c r="AH540" s="24"/>
      <c r="AI540" s="24"/>
      <c r="AJ540" s="25"/>
      <c r="AK540" s="24"/>
      <c r="AL540" s="24"/>
      <c r="AM540" s="24"/>
      <c r="AN540" s="24"/>
      <c r="AO540" s="24"/>
      <c r="AP540" s="25"/>
      <c r="AQ540" s="24"/>
      <c r="AR540" s="24"/>
    </row>
    <row r="541" spans="32:44" ht="15.75" customHeight="1" x14ac:dyDescent="0.3">
      <c r="AF541" s="24"/>
      <c r="AG541" s="24"/>
      <c r="AH541" s="24"/>
      <c r="AI541" s="24"/>
      <c r="AJ541" s="25"/>
      <c r="AK541" s="24"/>
      <c r="AL541" s="24"/>
      <c r="AM541" s="24"/>
      <c r="AN541" s="24"/>
      <c r="AO541" s="24"/>
      <c r="AP541" s="25"/>
      <c r="AQ541" s="24"/>
      <c r="AR541" s="24"/>
    </row>
    <row r="542" spans="32:44" ht="15.75" customHeight="1" x14ac:dyDescent="0.3">
      <c r="AF542" s="24"/>
      <c r="AG542" s="24"/>
      <c r="AH542" s="24"/>
      <c r="AI542" s="24"/>
      <c r="AJ542" s="25"/>
      <c r="AK542" s="24"/>
      <c r="AL542" s="24"/>
      <c r="AM542" s="24"/>
      <c r="AN542" s="24"/>
      <c r="AO542" s="24"/>
      <c r="AP542" s="25"/>
      <c r="AQ542" s="24"/>
      <c r="AR542" s="24"/>
    </row>
    <row r="543" spans="32:44" ht="15.75" customHeight="1" x14ac:dyDescent="0.3">
      <c r="AF543" s="24"/>
      <c r="AG543" s="24"/>
      <c r="AH543" s="24"/>
      <c r="AI543" s="24"/>
      <c r="AJ543" s="25"/>
      <c r="AK543" s="24"/>
      <c r="AL543" s="24"/>
      <c r="AM543" s="24"/>
      <c r="AN543" s="24"/>
      <c r="AO543" s="24"/>
      <c r="AP543" s="25"/>
      <c r="AQ543" s="24"/>
      <c r="AR543" s="24"/>
    </row>
    <row r="544" spans="32:44" ht="15.75" customHeight="1" x14ac:dyDescent="0.3">
      <c r="AF544" s="24"/>
      <c r="AG544" s="24"/>
      <c r="AH544" s="24"/>
      <c r="AI544" s="24"/>
      <c r="AJ544" s="25"/>
      <c r="AK544" s="24"/>
      <c r="AL544" s="24"/>
      <c r="AM544" s="24"/>
      <c r="AN544" s="24"/>
      <c r="AO544" s="24"/>
      <c r="AP544" s="25"/>
      <c r="AQ544" s="24"/>
      <c r="AR544" s="24"/>
    </row>
    <row r="545" spans="32:44" ht="15.75" customHeight="1" x14ac:dyDescent="0.3">
      <c r="AF545" s="24"/>
      <c r="AG545" s="24"/>
      <c r="AH545" s="24"/>
      <c r="AI545" s="24"/>
      <c r="AJ545" s="25"/>
      <c r="AK545" s="24"/>
      <c r="AL545" s="24"/>
      <c r="AM545" s="24"/>
      <c r="AN545" s="24"/>
      <c r="AO545" s="24"/>
      <c r="AP545" s="25"/>
      <c r="AQ545" s="24"/>
      <c r="AR545" s="24"/>
    </row>
    <row r="546" spans="32:44" ht="15.75" customHeight="1" x14ac:dyDescent="0.3">
      <c r="AF546" s="24"/>
      <c r="AG546" s="24"/>
      <c r="AH546" s="24"/>
      <c r="AI546" s="24"/>
      <c r="AJ546" s="25"/>
      <c r="AK546" s="24"/>
      <c r="AL546" s="24"/>
      <c r="AM546" s="24"/>
      <c r="AN546" s="24"/>
      <c r="AO546" s="24"/>
      <c r="AP546" s="25"/>
      <c r="AQ546" s="24"/>
      <c r="AR546" s="24"/>
    </row>
    <row r="547" spans="32:44" ht="15.75" customHeight="1" x14ac:dyDescent="0.3">
      <c r="AF547" s="24"/>
      <c r="AG547" s="24"/>
      <c r="AH547" s="24"/>
      <c r="AI547" s="24"/>
      <c r="AJ547" s="25"/>
      <c r="AK547" s="24"/>
      <c r="AL547" s="24"/>
      <c r="AM547" s="24"/>
      <c r="AN547" s="24"/>
      <c r="AO547" s="24"/>
      <c r="AP547" s="25"/>
      <c r="AQ547" s="24"/>
      <c r="AR547" s="24"/>
    </row>
    <row r="548" spans="32:44" ht="15.75" customHeight="1" x14ac:dyDescent="0.3">
      <c r="AF548" s="24"/>
      <c r="AG548" s="24"/>
      <c r="AH548" s="24"/>
      <c r="AI548" s="24"/>
      <c r="AJ548" s="25"/>
      <c r="AK548" s="24"/>
      <c r="AL548" s="24"/>
      <c r="AM548" s="24"/>
      <c r="AN548" s="24"/>
      <c r="AO548" s="24"/>
      <c r="AP548" s="25"/>
      <c r="AQ548" s="24"/>
      <c r="AR548" s="24"/>
    </row>
    <row r="549" spans="32:44" ht="15.75" customHeight="1" x14ac:dyDescent="0.3">
      <c r="AF549" s="24"/>
      <c r="AG549" s="24"/>
      <c r="AH549" s="24"/>
      <c r="AI549" s="24"/>
      <c r="AJ549" s="25"/>
      <c r="AK549" s="24"/>
      <c r="AL549" s="24"/>
      <c r="AM549" s="24"/>
      <c r="AN549" s="24"/>
      <c r="AO549" s="24"/>
      <c r="AP549" s="25"/>
      <c r="AQ549" s="24"/>
      <c r="AR549" s="24"/>
    </row>
    <row r="550" spans="32:44" ht="15.75" customHeight="1" x14ac:dyDescent="0.3">
      <c r="AF550" s="24"/>
      <c r="AG550" s="24"/>
      <c r="AH550" s="24"/>
      <c r="AI550" s="24"/>
      <c r="AJ550" s="25"/>
      <c r="AK550" s="24"/>
      <c r="AL550" s="24"/>
      <c r="AM550" s="24"/>
      <c r="AN550" s="24"/>
      <c r="AO550" s="24"/>
      <c r="AP550" s="25"/>
      <c r="AQ550" s="24"/>
      <c r="AR550" s="24"/>
    </row>
    <row r="551" spans="32:44" ht="15.75" customHeight="1" x14ac:dyDescent="0.3">
      <c r="AF551" s="24"/>
      <c r="AG551" s="24"/>
      <c r="AH551" s="24"/>
      <c r="AI551" s="24"/>
      <c r="AJ551" s="25"/>
      <c r="AK551" s="24"/>
      <c r="AL551" s="24"/>
      <c r="AM551" s="24"/>
      <c r="AN551" s="24"/>
      <c r="AO551" s="24"/>
      <c r="AP551" s="25"/>
      <c r="AQ551" s="24"/>
      <c r="AR551" s="24"/>
    </row>
    <row r="552" spans="32:44" ht="15.75" customHeight="1" x14ac:dyDescent="0.3">
      <c r="AF552" s="24"/>
      <c r="AG552" s="24"/>
      <c r="AH552" s="24"/>
      <c r="AI552" s="24"/>
      <c r="AJ552" s="25"/>
      <c r="AK552" s="24"/>
      <c r="AL552" s="24"/>
      <c r="AM552" s="24"/>
      <c r="AN552" s="24"/>
      <c r="AO552" s="24"/>
      <c r="AP552" s="25"/>
      <c r="AQ552" s="24"/>
      <c r="AR552" s="24"/>
    </row>
    <row r="553" spans="32:44" ht="15.75" customHeight="1" x14ac:dyDescent="0.3">
      <c r="AF553" s="24"/>
      <c r="AG553" s="24"/>
      <c r="AH553" s="24"/>
      <c r="AI553" s="24"/>
      <c r="AJ553" s="25"/>
      <c r="AK553" s="24"/>
      <c r="AL553" s="24"/>
      <c r="AM553" s="24"/>
      <c r="AN553" s="24"/>
      <c r="AO553" s="24"/>
      <c r="AP553" s="25"/>
      <c r="AQ553" s="24"/>
      <c r="AR553" s="24"/>
    </row>
    <row r="554" spans="32:44" ht="15.75" customHeight="1" x14ac:dyDescent="0.3">
      <c r="AF554" s="24"/>
      <c r="AG554" s="24"/>
      <c r="AH554" s="24"/>
      <c r="AI554" s="24"/>
      <c r="AJ554" s="25"/>
      <c r="AK554" s="24"/>
      <c r="AL554" s="24"/>
      <c r="AM554" s="24"/>
      <c r="AN554" s="24"/>
      <c r="AO554" s="24"/>
      <c r="AP554" s="25"/>
      <c r="AQ554" s="24"/>
      <c r="AR554" s="24"/>
    </row>
    <row r="555" spans="32:44" ht="15.75" customHeight="1" x14ac:dyDescent="0.3">
      <c r="AF555" s="24"/>
      <c r="AG555" s="24"/>
      <c r="AH555" s="24"/>
      <c r="AI555" s="24"/>
      <c r="AJ555" s="25"/>
      <c r="AK555" s="24"/>
      <c r="AL555" s="24"/>
      <c r="AM555" s="24"/>
      <c r="AN555" s="24"/>
      <c r="AO555" s="24"/>
      <c r="AP555" s="25"/>
      <c r="AQ555" s="24"/>
      <c r="AR555" s="24"/>
    </row>
    <row r="556" spans="32:44" ht="15.75" customHeight="1" x14ac:dyDescent="0.3">
      <c r="AF556" s="24"/>
      <c r="AG556" s="24"/>
      <c r="AH556" s="24"/>
      <c r="AI556" s="24"/>
      <c r="AJ556" s="25"/>
      <c r="AK556" s="24"/>
      <c r="AL556" s="24"/>
      <c r="AM556" s="24"/>
      <c r="AN556" s="24"/>
      <c r="AO556" s="24"/>
      <c r="AP556" s="25"/>
      <c r="AQ556" s="24"/>
      <c r="AR556" s="24"/>
    </row>
    <row r="557" spans="32:44" ht="15.75" customHeight="1" x14ac:dyDescent="0.3">
      <c r="AF557" s="24"/>
      <c r="AG557" s="24"/>
      <c r="AH557" s="24"/>
      <c r="AI557" s="24"/>
      <c r="AJ557" s="25"/>
      <c r="AK557" s="24"/>
      <c r="AL557" s="24"/>
      <c r="AM557" s="24"/>
      <c r="AN557" s="24"/>
      <c r="AO557" s="24"/>
      <c r="AP557" s="25"/>
      <c r="AQ557" s="24"/>
      <c r="AR557" s="24"/>
    </row>
    <row r="558" spans="32:44" ht="15.75" customHeight="1" x14ac:dyDescent="0.3">
      <c r="AF558" s="24"/>
      <c r="AG558" s="24"/>
      <c r="AH558" s="24"/>
      <c r="AI558" s="24"/>
      <c r="AJ558" s="25"/>
      <c r="AK558" s="24"/>
      <c r="AL558" s="24"/>
      <c r="AM558" s="24"/>
      <c r="AN558" s="24"/>
      <c r="AO558" s="24"/>
      <c r="AP558" s="25"/>
      <c r="AQ558" s="24"/>
      <c r="AR558" s="24"/>
    </row>
    <row r="559" spans="32:44" ht="15.75" customHeight="1" x14ac:dyDescent="0.3">
      <c r="AF559" s="24"/>
      <c r="AG559" s="24"/>
      <c r="AH559" s="24"/>
      <c r="AI559" s="24"/>
      <c r="AJ559" s="25"/>
      <c r="AK559" s="24"/>
      <c r="AL559" s="24"/>
      <c r="AM559" s="24"/>
      <c r="AN559" s="24"/>
      <c r="AO559" s="24"/>
      <c r="AP559" s="25"/>
      <c r="AQ559" s="24"/>
      <c r="AR559" s="24"/>
    </row>
    <row r="560" spans="32:44" ht="15.75" customHeight="1" x14ac:dyDescent="0.3">
      <c r="AF560" s="24"/>
      <c r="AG560" s="24"/>
      <c r="AH560" s="24"/>
      <c r="AI560" s="24"/>
      <c r="AJ560" s="25"/>
      <c r="AK560" s="24"/>
      <c r="AL560" s="24"/>
      <c r="AM560" s="24"/>
      <c r="AN560" s="24"/>
      <c r="AO560" s="24"/>
      <c r="AP560" s="25"/>
      <c r="AQ560" s="24"/>
      <c r="AR560" s="24"/>
    </row>
    <row r="561" spans="32:44" ht="15.75" customHeight="1" x14ac:dyDescent="0.3">
      <c r="AF561" s="24"/>
      <c r="AG561" s="24"/>
      <c r="AH561" s="24"/>
      <c r="AI561" s="24"/>
      <c r="AJ561" s="25"/>
      <c r="AK561" s="24"/>
      <c r="AL561" s="24"/>
      <c r="AM561" s="24"/>
      <c r="AN561" s="24"/>
      <c r="AO561" s="24"/>
      <c r="AP561" s="25"/>
      <c r="AQ561" s="24"/>
      <c r="AR561" s="24"/>
    </row>
    <row r="562" spans="32:44" ht="15.75" customHeight="1" x14ac:dyDescent="0.3">
      <c r="AF562" s="24"/>
      <c r="AG562" s="24"/>
      <c r="AH562" s="24"/>
      <c r="AI562" s="24"/>
      <c r="AJ562" s="25"/>
      <c r="AK562" s="24"/>
      <c r="AL562" s="24"/>
      <c r="AM562" s="24"/>
      <c r="AN562" s="24"/>
      <c r="AO562" s="24"/>
      <c r="AP562" s="25"/>
      <c r="AQ562" s="24"/>
      <c r="AR562" s="24"/>
    </row>
    <row r="563" spans="32:44" ht="15.75" customHeight="1" x14ac:dyDescent="0.3">
      <c r="AF563" s="24"/>
      <c r="AG563" s="24"/>
      <c r="AH563" s="24"/>
      <c r="AI563" s="24"/>
      <c r="AJ563" s="25"/>
      <c r="AK563" s="24"/>
      <c r="AL563" s="24"/>
      <c r="AM563" s="24"/>
      <c r="AN563" s="24"/>
      <c r="AO563" s="24"/>
      <c r="AP563" s="25"/>
      <c r="AQ563" s="24"/>
      <c r="AR563" s="24"/>
    </row>
    <row r="564" spans="32:44" ht="15.75" customHeight="1" x14ac:dyDescent="0.3">
      <c r="AF564" s="24"/>
      <c r="AG564" s="24"/>
      <c r="AH564" s="24"/>
      <c r="AI564" s="24"/>
      <c r="AJ564" s="25"/>
      <c r="AK564" s="24"/>
      <c r="AL564" s="24"/>
      <c r="AM564" s="24"/>
      <c r="AN564" s="24"/>
      <c r="AO564" s="24"/>
      <c r="AP564" s="25"/>
      <c r="AQ564" s="24"/>
      <c r="AR564" s="24"/>
    </row>
    <row r="565" spans="32:44" ht="15.75" customHeight="1" x14ac:dyDescent="0.3">
      <c r="AF565" s="24"/>
      <c r="AG565" s="24"/>
      <c r="AH565" s="24"/>
      <c r="AI565" s="24"/>
      <c r="AJ565" s="25"/>
      <c r="AK565" s="24"/>
      <c r="AL565" s="24"/>
      <c r="AM565" s="24"/>
      <c r="AN565" s="24"/>
      <c r="AO565" s="24"/>
      <c r="AP565" s="25"/>
      <c r="AQ565" s="24"/>
      <c r="AR565" s="24"/>
    </row>
    <row r="566" spans="32:44" ht="15.75" customHeight="1" x14ac:dyDescent="0.3">
      <c r="AF566" s="24"/>
      <c r="AG566" s="24"/>
      <c r="AH566" s="24"/>
      <c r="AI566" s="24"/>
      <c r="AJ566" s="25"/>
      <c r="AK566" s="24"/>
      <c r="AL566" s="24"/>
      <c r="AM566" s="24"/>
      <c r="AN566" s="24"/>
      <c r="AO566" s="24"/>
      <c r="AP566" s="25"/>
      <c r="AQ566" s="24"/>
      <c r="AR566" s="24"/>
    </row>
    <row r="567" spans="32:44" ht="15.75" customHeight="1" x14ac:dyDescent="0.3">
      <c r="AF567" s="24"/>
      <c r="AG567" s="24"/>
      <c r="AH567" s="24"/>
      <c r="AI567" s="24"/>
      <c r="AJ567" s="25"/>
      <c r="AK567" s="24"/>
      <c r="AL567" s="24"/>
      <c r="AM567" s="24"/>
      <c r="AN567" s="24"/>
      <c r="AO567" s="24"/>
      <c r="AP567" s="25"/>
      <c r="AQ567" s="24"/>
      <c r="AR567" s="24"/>
    </row>
    <row r="568" spans="32:44" ht="15.75" customHeight="1" x14ac:dyDescent="0.3">
      <c r="AF568" s="24"/>
      <c r="AG568" s="24"/>
      <c r="AH568" s="24"/>
      <c r="AI568" s="24"/>
      <c r="AJ568" s="25"/>
      <c r="AK568" s="24"/>
      <c r="AL568" s="24"/>
      <c r="AM568" s="24"/>
      <c r="AN568" s="24"/>
      <c r="AO568" s="24"/>
      <c r="AP568" s="25"/>
      <c r="AQ568" s="24"/>
      <c r="AR568" s="24"/>
    </row>
    <row r="569" spans="32:44" ht="15.75" customHeight="1" x14ac:dyDescent="0.3">
      <c r="AF569" s="24"/>
      <c r="AG569" s="24"/>
      <c r="AH569" s="24"/>
      <c r="AI569" s="24"/>
      <c r="AJ569" s="25"/>
      <c r="AK569" s="24"/>
      <c r="AL569" s="24"/>
      <c r="AM569" s="24"/>
      <c r="AN569" s="24"/>
      <c r="AO569" s="24"/>
      <c r="AP569" s="25"/>
      <c r="AQ569" s="24"/>
      <c r="AR569" s="24"/>
    </row>
    <row r="570" spans="32:44" ht="15.75" customHeight="1" x14ac:dyDescent="0.3">
      <c r="AF570" s="24"/>
      <c r="AG570" s="24"/>
      <c r="AH570" s="24"/>
      <c r="AI570" s="24"/>
      <c r="AJ570" s="25"/>
      <c r="AK570" s="24"/>
      <c r="AL570" s="24"/>
      <c r="AM570" s="24"/>
      <c r="AN570" s="24"/>
      <c r="AO570" s="24"/>
      <c r="AP570" s="25"/>
      <c r="AQ570" s="24"/>
      <c r="AR570" s="24"/>
    </row>
    <row r="571" spans="32:44" ht="15.75" customHeight="1" x14ac:dyDescent="0.3">
      <c r="AF571" s="24"/>
      <c r="AG571" s="24"/>
      <c r="AH571" s="24"/>
      <c r="AI571" s="24"/>
      <c r="AJ571" s="25"/>
      <c r="AK571" s="24"/>
      <c r="AL571" s="24"/>
      <c r="AM571" s="24"/>
      <c r="AN571" s="24"/>
      <c r="AO571" s="24"/>
      <c r="AP571" s="25"/>
      <c r="AQ571" s="24"/>
      <c r="AR571" s="24"/>
    </row>
    <row r="572" spans="32:44" ht="15.75" customHeight="1" x14ac:dyDescent="0.3">
      <c r="AF572" s="24"/>
      <c r="AG572" s="24"/>
      <c r="AH572" s="24"/>
      <c r="AI572" s="24"/>
      <c r="AJ572" s="25"/>
      <c r="AK572" s="24"/>
      <c r="AL572" s="24"/>
      <c r="AM572" s="24"/>
      <c r="AN572" s="24"/>
      <c r="AO572" s="24"/>
      <c r="AP572" s="25"/>
      <c r="AQ572" s="24"/>
      <c r="AR572" s="24"/>
    </row>
    <row r="573" spans="32:44" ht="15.75" customHeight="1" x14ac:dyDescent="0.3">
      <c r="AF573" s="24"/>
      <c r="AG573" s="24"/>
      <c r="AH573" s="24"/>
      <c r="AI573" s="24"/>
      <c r="AJ573" s="25"/>
      <c r="AK573" s="24"/>
      <c r="AL573" s="24"/>
      <c r="AM573" s="24"/>
      <c r="AN573" s="24"/>
      <c r="AO573" s="24"/>
      <c r="AP573" s="25"/>
      <c r="AQ573" s="24"/>
      <c r="AR573" s="24"/>
    </row>
    <row r="574" spans="32:44" ht="15.75" customHeight="1" x14ac:dyDescent="0.3">
      <c r="AF574" s="24"/>
      <c r="AG574" s="24"/>
      <c r="AH574" s="24"/>
      <c r="AI574" s="24"/>
      <c r="AJ574" s="25"/>
      <c r="AK574" s="24"/>
      <c r="AL574" s="24"/>
      <c r="AM574" s="24"/>
      <c r="AN574" s="24"/>
      <c r="AO574" s="24"/>
      <c r="AP574" s="25"/>
      <c r="AQ574" s="24"/>
      <c r="AR574" s="24"/>
    </row>
    <row r="575" spans="32:44" ht="15.75" customHeight="1" x14ac:dyDescent="0.3">
      <c r="AF575" s="24"/>
      <c r="AG575" s="24"/>
      <c r="AH575" s="24"/>
      <c r="AI575" s="24"/>
      <c r="AJ575" s="25"/>
      <c r="AK575" s="24"/>
      <c r="AL575" s="24"/>
      <c r="AM575" s="24"/>
      <c r="AN575" s="24"/>
      <c r="AO575" s="24"/>
      <c r="AP575" s="25"/>
      <c r="AQ575" s="24"/>
      <c r="AR575" s="24"/>
    </row>
    <row r="576" spans="32:44" ht="15.75" customHeight="1" x14ac:dyDescent="0.3">
      <c r="AF576" s="24"/>
      <c r="AG576" s="24"/>
      <c r="AH576" s="24"/>
      <c r="AI576" s="24"/>
      <c r="AJ576" s="25"/>
      <c r="AK576" s="24"/>
      <c r="AL576" s="24"/>
      <c r="AM576" s="24"/>
      <c r="AN576" s="24"/>
      <c r="AO576" s="24"/>
      <c r="AP576" s="25"/>
      <c r="AQ576" s="24"/>
      <c r="AR576" s="24"/>
    </row>
    <row r="577" spans="32:44" ht="15.75" customHeight="1" x14ac:dyDescent="0.3">
      <c r="AF577" s="24"/>
      <c r="AG577" s="24"/>
      <c r="AH577" s="24"/>
      <c r="AI577" s="24"/>
      <c r="AJ577" s="25"/>
      <c r="AK577" s="24"/>
      <c r="AL577" s="24"/>
      <c r="AM577" s="24"/>
      <c r="AN577" s="24"/>
      <c r="AO577" s="24"/>
      <c r="AP577" s="25"/>
      <c r="AQ577" s="24"/>
      <c r="AR577" s="24"/>
    </row>
    <row r="578" spans="32:44" ht="15.75" customHeight="1" x14ac:dyDescent="0.3">
      <c r="AF578" s="24"/>
      <c r="AG578" s="24"/>
      <c r="AH578" s="24"/>
      <c r="AI578" s="24"/>
      <c r="AJ578" s="25"/>
      <c r="AK578" s="24"/>
      <c r="AL578" s="24"/>
      <c r="AM578" s="24"/>
      <c r="AN578" s="24"/>
      <c r="AO578" s="24"/>
      <c r="AP578" s="25"/>
      <c r="AQ578" s="24"/>
      <c r="AR578" s="24"/>
    </row>
    <row r="579" spans="32:44" ht="15.75" customHeight="1" x14ac:dyDescent="0.3">
      <c r="AF579" s="24"/>
      <c r="AG579" s="24"/>
      <c r="AH579" s="24"/>
      <c r="AI579" s="24"/>
      <c r="AJ579" s="25"/>
      <c r="AK579" s="24"/>
      <c r="AL579" s="24"/>
      <c r="AM579" s="24"/>
      <c r="AN579" s="24"/>
      <c r="AO579" s="24"/>
      <c r="AP579" s="25"/>
      <c r="AQ579" s="24"/>
      <c r="AR579" s="24"/>
    </row>
    <row r="580" spans="32:44" ht="15.75" customHeight="1" x14ac:dyDescent="0.3">
      <c r="AF580" s="24"/>
      <c r="AG580" s="24"/>
      <c r="AH580" s="24"/>
      <c r="AI580" s="24"/>
      <c r="AJ580" s="25"/>
      <c r="AK580" s="24"/>
      <c r="AL580" s="24"/>
      <c r="AM580" s="24"/>
      <c r="AN580" s="24"/>
      <c r="AO580" s="24"/>
      <c r="AP580" s="25"/>
      <c r="AQ580" s="24"/>
      <c r="AR580" s="24"/>
    </row>
    <row r="581" spans="32:44" ht="15.75" customHeight="1" x14ac:dyDescent="0.3">
      <c r="AF581" s="24"/>
      <c r="AG581" s="24"/>
      <c r="AH581" s="24"/>
      <c r="AI581" s="24"/>
      <c r="AJ581" s="25"/>
      <c r="AK581" s="24"/>
      <c r="AL581" s="24"/>
      <c r="AM581" s="24"/>
      <c r="AN581" s="24"/>
      <c r="AO581" s="24"/>
      <c r="AP581" s="25"/>
      <c r="AQ581" s="24"/>
      <c r="AR581" s="24"/>
    </row>
    <row r="582" spans="32:44" ht="15.75" customHeight="1" x14ac:dyDescent="0.3">
      <c r="AF582" s="24"/>
      <c r="AG582" s="24"/>
      <c r="AH582" s="24"/>
      <c r="AI582" s="24"/>
      <c r="AJ582" s="25"/>
      <c r="AK582" s="24"/>
      <c r="AL582" s="24"/>
      <c r="AM582" s="24"/>
      <c r="AN582" s="24"/>
      <c r="AO582" s="24"/>
      <c r="AP582" s="25"/>
      <c r="AQ582" s="24"/>
      <c r="AR582" s="24"/>
    </row>
    <row r="583" spans="32:44" ht="15.75" customHeight="1" x14ac:dyDescent="0.3">
      <c r="AF583" s="24"/>
      <c r="AG583" s="24"/>
      <c r="AH583" s="24"/>
      <c r="AI583" s="24"/>
      <c r="AJ583" s="25"/>
      <c r="AK583" s="24"/>
      <c r="AL583" s="24"/>
      <c r="AM583" s="24"/>
      <c r="AN583" s="24"/>
      <c r="AO583" s="24"/>
      <c r="AP583" s="25"/>
      <c r="AQ583" s="24"/>
      <c r="AR583" s="24"/>
    </row>
    <row r="584" spans="32:44" ht="15.75" customHeight="1" x14ac:dyDescent="0.3">
      <c r="AF584" s="24"/>
      <c r="AG584" s="24"/>
      <c r="AH584" s="24"/>
      <c r="AI584" s="24"/>
      <c r="AJ584" s="25"/>
      <c r="AK584" s="24"/>
      <c r="AL584" s="24"/>
      <c r="AM584" s="24"/>
      <c r="AN584" s="24"/>
      <c r="AO584" s="24"/>
      <c r="AP584" s="25"/>
      <c r="AQ584" s="24"/>
      <c r="AR584" s="24"/>
    </row>
    <row r="585" spans="32:44" ht="15.75" customHeight="1" x14ac:dyDescent="0.3">
      <c r="AF585" s="24"/>
      <c r="AG585" s="24"/>
      <c r="AH585" s="24"/>
      <c r="AI585" s="24"/>
      <c r="AJ585" s="25"/>
      <c r="AK585" s="24"/>
      <c r="AL585" s="24"/>
      <c r="AM585" s="24"/>
      <c r="AN585" s="24"/>
      <c r="AO585" s="24"/>
      <c r="AP585" s="25"/>
      <c r="AQ585" s="24"/>
      <c r="AR585" s="24"/>
    </row>
    <row r="586" spans="32:44" ht="15.75" customHeight="1" x14ac:dyDescent="0.3">
      <c r="AF586" s="24"/>
      <c r="AG586" s="24"/>
      <c r="AH586" s="24"/>
      <c r="AI586" s="24"/>
      <c r="AJ586" s="25"/>
      <c r="AK586" s="24"/>
      <c r="AL586" s="24"/>
      <c r="AM586" s="24"/>
      <c r="AN586" s="24"/>
      <c r="AO586" s="24"/>
      <c r="AP586" s="25"/>
      <c r="AQ586" s="24"/>
      <c r="AR586" s="24"/>
    </row>
    <row r="587" spans="32:44" ht="15.75" customHeight="1" x14ac:dyDescent="0.3">
      <c r="AF587" s="24"/>
      <c r="AG587" s="24"/>
      <c r="AH587" s="24"/>
      <c r="AI587" s="24"/>
      <c r="AJ587" s="25"/>
      <c r="AK587" s="24"/>
      <c r="AL587" s="24"/>
      <c r="AM587" s="24"/>
      <c r="AN587" s="24"/>
      <c r="AO587" s="24"/>
      <c r="AP587" s="25"/>
      <c r="AQ587" s="24"/>
      <c r="AR587" s="24"/>
    </row>
    <row r="588" spans="32:44" ht="15.75" customHeight="1" x14ac:dyDescent="0.3">
      <c r="AF588" s="24"/>
      <c r="AG588" s="24"/>
      <c r="AH588" s="24"/>
      <c r="AI588" s="24"/>
      <c r="AJ588" s="25"/>
      <c r="AK588" s="24"/>
      <c r="AL588" s="24"/>
      <c r="AM588" s="24"/>
      <c r="AN588" s="24"/>
      <c r="AO588" s="24"/>
      <c r="AP588" s="25"/>
      <c r="AQ588" s="24"/>
      <c r="AR588" s="24"/>
    </row>
    <row r="589" spans="32:44" ht="15.75" customHeight="1" x14ac:dyDescent="0.3">
      <c r="AF589" s="24"/>
      <c r="AG589" s="24"/>
      <c r="AH589" s="24"/>
      <c r="AI589" s="24"/>
      <c r="AJ589" s="25"/>
      <c r="AK589" s="24"/>
      <c r="AL589" s="24"/>
      <c r="AM589" s="24"/>
      <c r="AN589" s="24"/>
      <c r="AO589" s="24"/>
      <c r="AP589" s="25"/>
      <c r="AQ589" s="24"/>
      <c r="AR589" s="24"/>
    </row>
    <row r="590" spans="32:44" ht="15.75" customHeight="1" x14ac:dyDescent="0.3">
      <c r="AF590" s="24"/>
      <c r="AG590" s="24"/>
      <c r="AH590" s="24"/>
      <c r="AI590" s="24"/>
      <c r="AJ590" s="25"/>
      <c r="AK590" s="24"/>
      <c r="AL590" s="24"/>
      <c r="AM590" s="24"/>
      <c r="AN590" s="24"/>
      <c r="AO590" s="24"/>
      <c r="AP590" s="25"/>
      <c r="AQ590" s="24"/>
      <c r="AR590" s="24"/>
    </row>
    <row r="591" spans="32:44" ht="15.75" customHeight="1" x14ac:dyDescent="0.3">
      <c r="AF591" s="24"/>
      <c r="AG591" s="24"/>
      <c r="AH591" s="24"/>
      <c r="AI591" s="24"/>
      <c r="AJ591" s="25"/>
      <c r="AK591" s="24"/>
      <c r="AL591" s="24"/>
      <c r="AM591" s="24"/>
      <c r="AN591" s="24"/>
      <c r="AO591" s="24"/>
      <c r="AP591" s="25"/>
      <c r="AQ591" s="24"/>
      <c r="AR591" s="24"/>
    </row>
    <row r="592" spans="32:44" ht="15.75" customHeight="1" x14ac:dyDescent="0.3">
      <c r="AF592" s="24"/>
      <c r="AG592" s="24"/>
      <c r="AH592" s="24"/>
      <c r="AI592" s="24"/>
      <c r="AJ592" s="25"/>
      <c r="AK592" s="24"/>
      <c r="AL592" s="24"/>
      <c r="AM592" s="24"/>
      <c r="AN592" s="24"/>
      <c r="AO592" s="24"/>
      <c r="AP592" s="25"/>
      <c r="AQ592" s="24"/>
      <c r="AR592" s="24"/>
    </row>
    <row r="593" spans="32:44" ht="15.75" customHeight="1" x14ac:dyDescent="0.3">
      <c r="AF593" s="24"/>
      <c r="AG593" s="24"/>
      <c r="AH593" s="24"/>
      <c r="AI593" s="24"/>
      <c r="AJ593" s="25"/>
      <c r="AK593" s="24"/>
      <c r="AL593" s="24"/>
      <c r="AM593" s="24"/>
      <c r="AN593" s="24"/>
      <c r="AO593" s="24"/>
      <c r="AP593" s="25"/>
      <c r="AQ593" s="24"/>
      <c r="AR593" s="24"/>
    </row>
    <row r="594" spans="32:44" ht="15.75" customHeight="1" x14ac:dyDescent="0.3">
      <c r="AF594" s="24"/>
      <c r="AG594" s="24"/>
      <c r="AH594" s="24"/>
      <c r="AI594" s="24"/>
      <c r="AJ594" s="25"/>
      <c r="AK594" s="24"/>
      <c r="AL594" s="24"/>
      <c r="AM594" s="24"/>
      <c r="AN594" s="24"/>
      <c r="AO594" s="24"/>
      <c r="AP594" s="25"/>
      <c r="AQ594" s="24"/>
      <c r="AR594" s="24"/>
    </row>
    <row r="595" spans="32:44" ht="15.75" customHeight="1" x14ac:dyDescent="0.3">
      <c r="AF595" s="24"/>
      <c r="AG595" s="24"/>
      <c r="AH595" s="24"/>
      <c r="AI595" s="24"/>
      <c r="AJ595" s="25"/>
      <c r="AK595" s="24"/>
      <c r="AL595" s="24"/>
      <c r="AM595" s="24"/>
      <c r="AN595" s="24"/>
      <c r="AO595" s="24"/>
      <c r="AP595" s="25"/>
      <c r="AQ595" s="24"/>
      <c r="AR595" s="24"/>
    </row>
    <row r="596" spans="32:44" ht="15.75" customHeight="1" x14ac:dyDescent="0.3">
      <c r="AF596" s="24"/>
      <c r="AG596" s="24"/>
      <c r="AH596" s="24"/>
      <c r="AI596" s="24"/>
      <c r="AJ596" s="25"/>
      <c r="AK596" s="24"/>
      <c r="AL596" s="24"/>
      <c r="AM596" s="24"/>
      <c r="AN596" s="24"/>
      <c r="AO596" s="24"/>
      <c r="AP596" s="25"/>
      <c r="AQ596" s="24"/>
      <c r="AR596" s="24"/>
    </row>
    <row r="597" spans="32:44" ht="15.75" customHeight="1" x14ac:dyDescent="0.3">
      <c r="AF597" s="24"/>
      <c r="AG597" s="24"/>
      <c r="AH597" s="24"/>
      <c r="AI597" s="24"/>
      <c r="AJ597" s="25"/>
      <c r="AK597" s="24"/>
      <c r="AL597" s="24"/>
      <c r="AM597" s="24"/>
      <c r="AN597" s="24"/>
      <c r="AO597" s="24"/>
      <c r="AP597" s="25"/>
      <c r="AQ597" s="24"/>
      <c r="AR597" s="24"/>
    </row>
    <row r="598" spans="32:44" ht="15.75" customHeight="1" x14ac:dyDescent="0.3">
      <c r="AF598" s="24"/>
      <c r="AG598" s="24"/>
      <c r="AH598" s="24"/>
      <c r="AI598" s="24"/>
      <c r="AJ598" s="25"/>
      <c r="AK598" s="24"/>
      <c r="AL598" s="24"/>
      <c r="AM598" s="24"/>
      <c r="AN598" s="24"/>
      <c r="AO598" s="24"/>
      <c r="AP598" s="25"/>
      <c r="AQ598" s="24"/>
      <c r="AR598" s="24"/>
    </row>
    <row r="599" spans="32:44" ht="15.75" customHeight="1" x14ac:dyDescent="0.3">
      <c r="AF599" s="24"/>
      <c r="AG599" s="24"/>
      <c r="AH599" s="24"/>
      <c r="AI599" s="24"/>
      <c r="AJ599" s="25"/>
      <c r="AK599" s="24"/>
      <c r="AL599" s="24"/>
      <c r="AM599" s="24"/>
      <c r="AN599" s="24"/>
      <c r="AO599" s="24"/>
      <c r="AP599" s="25"/>
      <c r="AQ599" s="24"/>
      <c r="AR599" s="24"/>
    </row>
    <row r="600" spans="32:44" ht="15.75" customHeight="1" x14ac:dyDescent="0.3">
      <c r="AF600" s="24"/>
      <c r="AG600" s="24"/>
      <c r="AH600" s="24"/>
      <c r="AI600" s="24"/>
      <c r="AJ600" s="25"/>
      <c r="AK600" s="24"/>
      <c r="AL600" s="24"/>
      <c r="AM600" s="24"/>
      <c r="AN600" s="24"/>
      <c r="AO600" s="24"/>
      <c r="AP600" s="25"/>
      <c r="AQ600" s="24"/>
      <c r="AR600" s="24"/>
    </row>
    <row r="601" spans="32:44" ht="15.75" customHeight="1" x14ac:dyDescent="0.3">
      <c r="AF601" s="24"/>
      <c r="AG601" s="24"/>
      <c r="AH601" s="24"/>
      <c r="AI601" s="24"/>
      <c r="AJ601" s="25"/>
      <c r="AK601" s="24"/>
      <c r="AL601" s="24"/>
      <c r="AM601" s="24"/>
      <c r="AN601" s="24"/>
      <c r="AO601" s="24"/>
      <c r="AP601" s="25"/>
      <c r="AQ601" s="24"/>
      <c r="AR601" s="24"/>
    </row>
    <row r="602" spans="32:44" ht="15.75" customHeight="1" x14ac:dyDescent="0.3">
      <c r="AF602" s="24"/>
      <c r="AG602" s="24"/>
      <c r="AH602" s="24"/>
      <c r="AI602" s="24"/>
      <c r="AJ602" s="25"/>
      <c r="AK602" s="24"/>
      <c r="AL602" s="24"/>
      <c r="AM602" s="24"/>
      <c r="AN602" s="24"/>
      <c r="AO602" s="24"/>
      <c r="AP602" s="25"/>
      <c r="AQ602" s="24"/>
      <c r="AR602" s="24"/>
    </row>
    <row r="603" spans="32:44" ht="15.75" customHeight="1" x14ac:dyDescent="0.3">
      <c r="AF603" s="24"/>
      <c r="AG603" s="24"/>
      <c r="AH603" s="24"/>
      <c r="AI603" s="24"/>
      <c r="AJ603" s="25"/>
      <c r="AK603" s="24"/>
      <c r="AL603" s="24"/>
      <c r="AM603" s="24"/>
      <c r="AN603" s="24"/>
      <c r="AO603" s="24"/>
      <c r="AP603" s="25"/>
      <c r="AQ603" s="24"/>
      <c r="AR603" s="24"/>
    </row>
    <row r="604" spans="32:44" ht="15.75" customHeight="1" x14ac:dyDescent="0.3">
      <c r="AF604" s="24"/>
      <c r="AG604" s="24"/>
      <c r="AH604" s="24"/>
      <c r="AI604" s="24"/>
      <c r="AJ604" s="25"/>
      <c r="AK604" s="24"/>
      <c r="AL604" s="24"/>
      <c r="AM604" s="24"/>
      <c r="AN604" s="24"/>
      <c r="AO604" s="24"/>
      <c r="AP604" s="25"/>
      <c r="AQ604" s="24"/>
      <c r="AR604" s="24"/>
    </row>
    <row r="605" spans="32:44" ht="15.75" customHeight="1" x14ac:dyDescent="0.3">
      <c r="AF605" s="24"/>
      <c r="AG605" s="24"/>
      <c r="AH605" s="24"/>
      <c r="AI605" s="24"/>
      <c r="AJ605" s="25"/>
      <c r="AK605" s="24"/>
      <c r="AL605" s="24"/>
      <c r="AM605" s="24"/>
      <c r="AN605" s="24"/>
      <c r="AO605" s="24"/>
      <c r="AP605" s="25"/>
      <c r="AQ605" s="24"/>
      <c r="AR605" s="24"/>
    </row>
    <row r="606" spans="32:44" ht="15.75" customHeight="1" x14ac:dyDescent="0.3">
      <c r="AF606" s="24"/>
      <c r="AG606" s="24"/>
      <c r="AH606" s="24"/>
      <c r="AI606" s="24"/>
      <c r="AJ606" s="25"/>
      <c r="AK606" s="24"/>
      <c r="AL606" s="24"/>
      <c r="AM606" s="24"/>
      <c r="AN606" s="24"/>
      <c r="AO606" s="24"/>
      <c r="AP606" s="25"/>
      <c r="AQ606" s="24"/>
      <c r="AR606" s="24"/>
    </row>
    <row r="607" spans="32:44" ht="15.75" customHeight="1" x14ac:dyDescent="0.3">
      <c r="AF607" s="24"/>
      <c r="AG607" s="24"/>
      <c r="AH607" s="24"/>
      <c r="AI607" s="24"/>
      <c r="AJ607" s="25"/>
      <c r="AK607" s="24"/>
      <c r="AL607" s="24"/>
      <c r="AM607" s="24"/>
      <c r="AN607" s="24"/>
      <c r="AO607" s="24"/>
      <c r="AP607" s="25"/>
      <c r="AQ607" s="24"/>
      <c r="AR607" s="24"/>
    </row>
    <row r="608" spans="32:44" ht="15.75" customHeight="1" x14ac:dyDescent="0.3">
      <c r="AF608" s="24"/>
      <c r="AG608" s="24"/>
      <c r="AH608" s="24"/>
      <c r="AI608" s="24"/>
      <c r="AJ608" s="25"/>
      <c r="AK608" s="24"/>
      <c r="AL608" s="24"/>
      <c r="AM608" s="24"/>
      <c r="AN608" s="24"/>
      <c r="AO608" s="24"/>
      <c r="AP608" s="25"/>
      <c r="AQ608" s="24"/>
      <c r="AR608" s="24"/>
    </row>
    <row r="609" spans="32:44" ht="15.75" customHeight="1" x14ac:dyDescent="0.3">
      <c r="AF609" s="24"/>
      <c r="AG609" s="24"/>
      <c r="AH609" s="24"/>
      <c r="AI609" s="24"/>
      <c r="AJ609" s="25"/>
      <c r="AK609" s="24"/>
      <c r="AL609" s="24"/>
      <c r="AM609" s="24"/>
      <c r="AN609" s="24"/>
      <c r="AO609" s="24"/>
      <c r="AP609" s="25"/>
      <c r="AQ609" s="24"/>
      <c r="AR609" s="24"/>
    </row>
    <row r="610" spans="32:44" ht="15.75" customHeight="1" x14ac:dyDescent="0.3">
      <c r="AF610" s="24"/>
      <c r="AG610" s="24"/>
      <c r="AH610" s="24"/>
      <c r="AI610" s="24"/>
      <c r="AJ610" s="25"/>
      <c r="AK610" s="24"/>
      <c r="AL610" s="24"/>
      <c r="AM610" s="24"/>
      <c r="AN610" s="24"/>
      <c r="AO610" s="24"/>
      <c r="AP610" s="25"/>
      <c r="AQ610" s="24"/>
      <c r="AR610" s="24"/>
    </row>
    <row r="611" spans="32:44" ht="15.75" customHeight="1" x14ac:dyDescent="0.3">
      <c r="AF611" s="24"/>
      <c r="AG611" s="24"/>
      <c r="AH611" s="24"/>
      <c r="AI611" s="24"/>
      <c r="AJ611" s="25"/>
      <c r="AK611" s="24"/>
      <c r="AL611" s="24"/>
      <c r="AM611" s="24"/>
      <c r="AN611" s="24"/>
      <c r="AO611" s="24"/>
      <c r="AP611" s="25"/>
      <c r="AQ611" s="24"/>
      <c r="AR611" s="24"/>
    </row>
    <row r="612" spans="32:44" ht="15.75" customHeight="1" x14ac:dyDescent="0.3">
      <c r="AF612" s="24"/>
      <c r="AG612" s="24"/>
      <c r="AH612" s="24"/>
      <c r="AI612" s="24"/>
      <c r="AJ612" s="25"/>
      <c r="AK612" s="24"/>
      <c r="AL612" s="24"/>
      <c r="AM612" s="24"/>
      <c r="AN612" s="24"/>
      <c r="AO612" s="24"/>
      <c r="AP612" s="25"/>
      <c r="AQ612" s="24"/>
      <c r="AR612" s="24"/>
    </row>
    <row r="613" spans="32:44" ht="15.75" customHeight="1" x14ac:dyDescent="0.3">
      <c r="AF613" s="24"/>
      <c r="AG613" s="24"/>
      <c r="AH613" s="24"/>
      <c r="AI613" s="24"/>
      <c r="AJ613" s="25"/>
      <c r="AK613" s="24"/>
      <c r="AL613" s="24"/>
      <c r="AM613" s="24"/>
      <c r="AN613" s="24"/>
      <c r="AO613" s="24"/>
      <c r="AP613" s="25"/>
      <c r="AQ613" s="24"/>
      <c r="AR613" s="24"/>
    </row>
    <row r="614" spans="32:44" ht="15.75" customHeight="1" x14ac:dyDescent="0.3">
      <c r="AF614" s="24"/>
      <c r="AG614" s="24"/>
      <c r="AH614" s="24"/>
      <c r="AI614" s="24"/>
      <c r="AJ614" s="25"/>
      <c r="AK614" s="24"/>
      <c r="AL614" s="24"/>
      <c r="AM614" s="24"/>
      <c r="AN614" s="24"/>
      <c r="AO614" s="24"/>
      <c r="AP614" s="25"/>
      <c r="AQ614" s="24"/>
      <c r="AR614" s="24"/>
    </row>
    <row r="615" spans="32:44" ht="15.75" customHeight="1" x14ac:dyDescent="0.3">
      <c r="AF615" s="24"/>
      <c r="AG615" s="24"/>
      <c r="AH615" s="24"/>
      <c r="AI615" s="24"/>
      <c r="AJ615" s="25"/>
      <c r="AK615" s="24"/>
      <c r="AL615" s="24"/>
      <c r="AM615" s="24"/>
      <c r="AN615" s="24"/>
      <c r="AO615" s="24"/>
      <c r="AP615" s="25"/>
      <c r="AQ615" s="24"/>
      <c r="AR615" s="24"/>
    </row>
    <row r="616" spans="32:44" ht="15.75" customHeight="1" x14ac:dyDescent="0.3">
      <c r="AF616" s="24"/>
      <c r="AG616" s="24"/>
      <c r="AH616" s="24"/>
      <c r="AI616" s="24"/>
      <c r="AJ616" s="25"/>
      <c r="AK616" s="24"/>
      <c r="AL616" s="24"/>
      <c r="AM616" s="24"/>
      <c r="AN616" s="24"/>
      <c r="AO616" s="24"/>
      <c r="AP616" s="25"/>
      <c r="AQ616" s="24"/>
      <c r="AR616" s="24"/>
    </row>
    <row r="617" spans="32:44" ht="15.75" customHeight="1" x14ac:dyDescent="0.3">
      <c r="AF617" s="24"/>
      <c r="AG617" s="24"/>
      <c r="AH617" s="24"/>
      <c r="AI617" s="24"/>
      <c r="AJ617" s="25"/>
      <c r="AK617" s="24"/>
      <c r="AL617" s="24"/>
      <c r="AM617" s="24"/>
      <c r="AN617" s="24"/>
      <c r="AO617" s="24"/>
      <c r="AP617" s="25"/>
      <c r="AQ617" s="24"/>
      <c r="AR617" s="24"/>
    </row>
    <row r="618" spans="32:44" ht="15.75" customHeight="1" x14ac:dyDescent="0.3">
      <c r="AF618" s="24"/>
      <c r="AG618" s="24"/>
      <c r="AH618" s="24"/>
      <c r="AI618" s="24"/>
      <c r="AJ618" s="25"/>
      <c r="AK618" s="24"/>
      <c r="AL618" s="24"/>
      <c r="AM618" s="24"/>
      <c r="AN618" s="24"/>
      <c r="AO618" s="24"/>
      <c r="AP618" s="25"/>
      <c r="AQ618" s="24"/>
      <c r="AR618" s="24"/>
    </row>
    <row r="619" spans="32:44" ht="15.75" customHeight="1" x14ac:dyDescent="0.3">
      <c r="AF619" s="24"/>
      <c r="AG619" s="24"/>
      <c r="AH619" s="24"/>
      <c r="AI619" s="24"/>
      <c r="AJ619" s="25"/>
      <c r="AK619" s="24"/>
      <c r="AL619" s="24"/>
      <c r="AM619" s="24"/>
      <c r="AN619" s="24"/>
      <c r="AO619" s="24"/>
      <c r="AP619" s="25"/>
      <c r="AQ619" s="24"/>
      <c r="AR619" s="24"/>
    </row>
    <row r="620" spans="32:44" ht="15.75" customHeight="1" x14ac:dyDescent="0.3">
      <c r="AF620" s="24"/>
      <c r="AG620" s="24"/>
      <c r="AH620" s="24"/>
      <c r="AI620" s="24"/>
      <c r="AJ620" s="25"/>
      <c r="AK620" s="24"/>
      <c r="AL620" s="24"/>
      <c r="AM620" s="24"/>
      <c r="AN620" s="24"/>
      <c r="AO620" s="24"/>
      <c r="AP620" s="25"/>
      <c r="AQ620" s="24"/>
      <c r="AR620" s="24"/>
    </row>
    <row r="621" spans="32:44" ht="15.75" customHeight="1" x14ac:dyDescent="0.3">
      <c r="AF621" s="24"/>
      <c r="AG621" s="24"/>
      <c r="AH621" s="24"/>
      <c r="AI621" s="24"/>
      <c r="AJ621" s="25"/>
      <c r="AK621" s="24"/>
      <c r="AL621" s="24"/>
      <c r="AM621" s="24"/>
      <c r="AN621" s="24"/>
      <c r="AO621" s="24"/>
      <c r="AP621" s="25"/>
      <c r="AQ621" s="24"/>
      <c r="AR621" s="24"/>
    </row>
    <row r="622" spans="32:44" ht="15.75" customHeight="1" x14ac:dyDescent="0.3">
      <c r="AF622" s="24"/>
      <c r="AG622" s="24"/>
      <c r="AH622" s="24"/>
      <c r="AI622" s="24"/>
      <c r="AJ622" s="25"/>
      <c r="AK622" s="24"/>
      <c r="AL622" s="24"/>
      <c r="AM622" s="24"/>
      <c r="AN622" s="24"/>
      <c r="AO622" s="24"/>
      <c r="AP622" s="25"/>
      <c r="AQ622" s="24"/>
      <c r="AR622" s="24"/>
    </row>
    <row r="623" spans="32:44" ht="15.75" customHeight="1" x14ac:dyDescent="0.3">
      <c r="AF623" s="24"/>
      <c r="AG623" s="24"/>
      <c r="AH623" s="24"/>
      <c r="AI623" s="24"/>
      <c r="AJ623" s="25"/>
      <c r="AK623" s="24"/>
      <c r="AL623" s="24"/>
      <c r="AM623" s="24"/>
      <c r="AN623" s="24"/>
      <c r="AO623" s="24"/>
      <c r="AP623" s="25"/>
      <c r="AQ623" s="24"/>
      <c r="AR623" s="24"/>
    </row>
    <row r="624" spans="32:44" ht="15.75" customHeight="1" x14ac:dyDescent="0.3">
      <c r="AF624" s="24"/>
      <c r="AG624" s="24"/>
      <c r="AH624" s="24"/>
      <c r="AI624" s="24"/>
      <c r="AJ624" s="25"/>
      <c r="AK624" s="24"/>
      <c r="AL624" s="24"/>
      <c r="AM624" s="24"/>
      <c r="AN624" s="24"/>
      <c r="AO624" s="24"/>
      <c r="AP624" s="25"/>
      <c r="AQ624" s="24"/>
      <c r="AR624" s="24"/>
    </row>
    <row r="625" spans="32:44" ht="15.75" customHeight="1" x14ac:dyDescent="0.3">
      <c r="AF625" s="24"/>
      <c r="AG625" s="24"/>
      <c r="AH625" s="24"/>
      <c r="AI625" s="24"/>
      <c r="AJ625" s="25"/>
      <c r="AK625" s="24"/>
      <c r="AL625" s="24"/>
      <c r="AM625" s="24"/>
      <c r="AN625" s="24"/>
      <c r="AO625" s="24"/>
      <c r="AP625" s="25"/>
      <c r="AQ625" s="24"/>
      <c r="AR625" s="24"/>
    </row>
    <row r="626" spans="32:44" ht="15.75" customHeight="1" x14ac:dyDescent="0.3">
      <c r="AF626" s="24"/>
      <c r="AG626" s="24"/>
      <c r="AH626" s="24"/>
      <c r="AI626" s="24"/>
      <c r="AJ626" s="25"/>
      <c r="AK626" s="24"/>
      <c r="AL626" s="24"/>
      <c r="AM626" s="24"/>
      <c r="AN626" s="24"/>
      <c r="AO626" s="24"/>
      <c r="AP626" s="25"/>
      <c r="AQ626" s="24"/>
      <c r="AR626" s="24"/>
    </row>
    <row r="627" spans="32:44" ht="15.75" customHeight="1" x14ac:dyDescent="0.3">
      <c r="AF627" s="24"/>
      <c r="AG627" s="24"/>
      <c r="AH627" s="24"/>
      <c r="AI627" s="24"/>
      <c r="AJ627" s="25"/>
      <c r="AK627" s="24"/>
      <c r="AL627" s="24"/>
      <c r="AM627" s="24"/>
      <c r="AN627" s="24"/>
      <c r="AO627" s="24"/>
      <c r="AP627" s="25"/>
      <c r="AQ627" s="24"/>
      <c r="AR627" s="24"/>
    </row>
    <row r="628" spans="32:44" ht="15.75" customHeight="1" x14ac:dyDescent="0.3">
      <c r="AF628" s="24"/>
      <c r="AG628" s="24"/>
      <c r="AH628" s="24"/>
      <c r="AI628" s="24"/>
      <c r="AJ628" s="25"/>
      <c r="AK628" s="24"/>
      <c r="AL628" s="24"/>
      <c r="AM628" s="24"/>
      <c r="AN628" s="24"/>
      <c r="AO628" s="24"/>
      <c r="AP628" s="25"/>
      <c r="AQ628" s="24"/>
      <c r="AR628" s="24"/>
    </row>
    <row r="629" spans="32:44" ht="15.75" customHeight="1" x14ac:dyDescent="0.3">
      <c r="AF629" s="24"/>
      <c r="AG629" s="24"/>
      <c r="AH629" s="24"/>
      <c r="AI629" s="24"/>
      <c r="AJ629" s="25"/>
      <c r="AK629" s="24"/>
      <c r="AL629" s="24"/>
      <c r="AM629" s="24"/>
      <c r="AN629" s="24"/>
      <c r="AO629" s="24"/>
      <c r="AP629" s="25"/>
      <c r="AQ629" s="24"/>
      <c r="AR629" s="24"/>
    </row>
    <row r="630" spans="32:44" ht="15.75" customHeight="1" x14ac:dyDescent="0.3">
      <c r="AF630" s="24"/>
      <c r="AG630" s="24"/>
      <c r="AH630" s="24"/>
      <c r="AI630" s="24"/>
      <c r="AJ630" s="25"/>
      <c r="AK630" s="24"/>
      <c r="AL630" s="24"/>
      <c r="AM630" s="24"/>
      <c r="AN630" s="24"/>
      <c r="AO630" s="24"/>
      <c r="AP630" s="25"/>
      <c r="AQ630" s="24"/>
      <c r="AR630" s="24"/>
    </row>
    <row r="631" spans="32:44" ht="15.75" customHeight="1" x14ac:dyDescent="0.3">
      <c r="AF631" s="24"/>
      <c r="AG631" s="24"/>
      <c r="AH631" s="24"/>
      <c r="AI631" s="24"/>
      <c r="AJ631" s="25"/>
      <c r="AK631" s="24"/>
      <c r="AL631" s="24"/>
      <c r="AM631" s="24"/>
      <c r="AN631" s="24"/>
      <c r="AO631" s="24"/>
      <c r="AP631" s="25"/>
      <c r="AQ631" s="24"/>
      <c r="AR631" s="24"/>
    </row>
    <row r="632" spans="32:44" ht="15.75" customHeight="1" x14ac:dyDescent="0.3">
      <c r="AF632" s="24"/>
      <c r="AG632" s="24"/>
      <c r="AH632" s="24"/>
      <c r="AI632" s="24"/>
      <c r="AJ632" s="25"/>
      <c r="AK632" s="24"/>
      <c r="AL632" s="24"/>
      <c r="AM632" s="24"/>
      <c r="AN632" s="24"/>
      <c r="AO632" s="24"/>
      <c r="AP632" s="25"/>
      <c r="AQ632" s="24"/>
      <c r="AR632" s="24"/>
    </row>
    <row r="633" spans="32:44" ht="15.75" customHeight="1" x14ac:dyDescent="0.3">
      <c r="AF633" s="24"/>
      <c r="AG633" s="24"/>
      <c r="AH633" s="24"/>
      <c r="AI633" s="24"/>
      <c r="AJ633" s="25"/>
      <c r="AK633" s="24"/>
      <c r="AL633" s="24"/>
      <c r="AM633" s="24"/>
      <c r="AN633" s="24"/>
      <c r="AO633" s="24"/>
      <c r="AP633" s="25"/>
      <c r="AQ633" s="24"/>
      <c r="AR633" s="24"/>
    </row>
    <row r="634" spans="32:44" ht="15.75" customHeight="1" x14ac:dyDescent="0.3">
      <c r="AF634" s="24"/>
      <c r="AG634" s="24"/>
      <c r="AH634" s="24"/>
      <c r="AI634" s="24"/>
      <c r="AJ634" s="25"/>
      <c r="AK634" s="24"/>
      <c r="AL634" s="24"/>
      <c r="AM634" s="24"/>
      <c r="AN634" s="24"/>
      <c r="AO634" s="24"/>
      <c r="AP634" s="25"/>
      <c r="AQ634" s="24"/>
      <c r="AR634" s="24"/>
    </row>
    <row r="635" spans="32:44" ht="15.75" customHeight="1" x14ac:dyDescent="0.3">
      <c r="AF635" s="24"/>
      <c r="AG635" s="24"/>
      <c r="AH635" s="24"/>
      <c r="AI635" s="24"/>
      <c r="AJ635" s="25"/>
      <c r="AK635" s="24"/>
      <c r="AL635" s="24"/>
      <c r="AM635" s="24"/>
      <c r="AN635" s="24"/>
      <c r="AO635" s="24"/>
      <c r="AP635" s="25"/>
      <c r="AQ635" s="24"/>
      <c r="AR635" s="24"/>
    </row>
    <row r="636" spans="32:44" ht="15.75" customHeight="1" x14ac:dyDescent="0.3">
      <c r="AF636" s="24"/>
      <c r="AG636" s="24"/>
      <c r="AH636" s="24"/>
      <c r="AI636" s="24"/>
      <c r="AJ636" s="25"/>
      <c r="AK636" s="24"/>
      <c r="AL636" s="24"/>
      <c r="AM636" s="24"/>
      <c r="AN636" s="24"/>
      <c r="AO636" s="24"/>
      <c r="AP636" s="25"/>
      <c r="AQ636" s="24"/>
      <c r="AR636" s="24"/>
    </row>
    <row r="637" spans="32:44" ht="15.75" customHeight="1" x14ac:dyDescent="0.3">
      <c r="AF637" s="24"/>
      <c r="AG637" s="24"/>
      <c r="AH637" s="24"/>
      <c r="AI637" s="24"/>
      <c r="AJ637" s="25"/>
      <c r="AK637" s="24"/>
      <c r="AL637" s="24"/>
      <c r="AM637" s="24"/>
      <c r="AN637" s="24"/>
      <c r="AO637" s="24"/>
      <c r="AP637" s="25"/>
      <c r="AQ637" s="24"/>
      <c r="AR637" s="24"/>
    </row>
    <row r="638" spans="32:44" ht="15.75" customHeight="1" x14ac:dyDescent="0.3">
      <c r="AF638" s="24"/>
      <c r="AG638" s="24"/>
      <c r="AH638" s="24"/>
      <c r="AI638" s="24"/>
      <c r="AJ638" s="25"/>
      <c r="AK638" s="24"/>
      <c r="AL638" s="24"/>
      <c r="AM638" s="24"/>
      <c r="AN638" s="24"/>
      <c r="AO638" s="24"/>
      <c r="AP638" s="25"/>
      <c r="AQ638" s="24"/>
      <c r="AR638" s="24"/>
    </row>
    <row r="639" spans="32:44" ht="15.75" customHeight="1" x14ac:dyDescent="0.3">
      <c r="AF639" s="24"/>
      <c r="AG639" s="24"/>
      <c r="AH639" s="24"/>
      <c r="AI639" s="24"/>
      <c r="AJ639" s="25"/>
      <c r="AK639" s="24"/>
      <c r="AL639" s="24"/>
      <c r="AM639" s="24"/>
      <c r="AN639" s="24"/>
      <c r="AO639" s="24"/>
      <c r="AP639" s="25"/>
      <c r="AQ639" s="24"/>
      <c r="AR639" s="24"/>
    </row>
    <row r="640" spans="32:44" ht="15.75" customHeight="1" x14ac:dyDescent="0.3">
      <c r="AF640" s="24"/>
      <c r="AG640" s="24"/>
      <c r="AH640" s="24"/>
      <c r="AI640" s="24"/>
      <c r="AJ640" s="25"/>
      <c r="AK640" s="24"/>
      <c r="AL640" s="24"/>
      <c r="AM640" s="24"/>
      <c r="AN640" s="24"/>
      <c r="AO640" s="24"/>
      <c r="AP640" s="25"/>
      <c r="AQ640" s="24"/>
      <c r="AR640" s="24"/>
    </row>
    <row r="641" spans="32:44" ht="15.75" customHeight="1" x14ac:dyDescent="0.3">
      <c r="AF641" s="24"/>
      <c r="AG641" s="24"/>
      <c r="AH641" s="24"/>
      <c r="AI641" s="24"/>
      <c r="AJ641" s="25"/>
      <c r="AK641" s="24"/>
      <c r="AL641" s="24"/>
      <c r="AM641" s="24"/>
      <c r="AN641" s="24"/>
      <c r="AO641" s="24"/>
      <c r="AP641" s="25"/>
      <c r="AQ641" s="24"/>
      <c r="AR641" s="24"/>
    </row>
    <row r="642" spans="32:44" ht="15.75" customHeight="1" x14ac:dyDescent="0.3">
      <c r="AF642" s="24"/>
      <c r="AG642" s="24"/>
      <c r="AH642" s="24"/>
      <c r="AI642" s="24"/>
      <c r="AJ642" s="25"/>
      <c r="AK642" s="24"/>
      <c r="AL642" s="24"/>
      <c r="AM642" s="24"/>
      <c r="AN642" s="24"/>
      <c r="AO642" s="24"/>
      <c r="AP642" s="25"/>
      <c r="AQ642" s="24"/>
      <c r="AR642" s="24"/>
    </row>
    <row r="643" spans="32:44" ht="15.75" customHeight="1" x14ac:dyDescent="0.3">
      <c r="AF643" s="24"/>
      <c r="AG643" s="24"/>
      <c r="AH643" s="24"/>
      <c r="AI643" s="24"/>
      <c r="AJ643" s="25"/>
      <c r="AK643" s="24"/>
      <c r="AL643" s="24"/>
      <c r="AM643" s="24"/>
      <c r="AN643" s="24"/>
      <c r="AO643" s="24"/>
      <c r="AP643" s="25"/>
      <c r="AQ643" s="24"/>
      <c r="AR643" s="24"/>
    </row>
    <row r="644" spans="32:44" ht="15.75" customHeight="1" x14ac:dyDescent="0.3">
      <c r="AF644" s="24"/>
      <c r="AG644" s="24"/>
      <c r="AH644" s="24"/>
      <c r="AI644" s="24"/>
      <c r="AJ644" s="25"/>
      <c r="AK644" s="24"/>
      <c r="AL644" s="24"/>
      <c r="AM644" s="24"/>
      <c r="AN644" s="24"/>
      <c r="AO644" s="24"/>
      <c r="AP644" s="25"/>
      <c r="AQ644" s="24"/>
      <c r="AR644" s="24"/>
    </row>
    <row r="645" spans="32:44" ht="15.75" customHeight="1" x14ac:dyDescent="0.3">
      <c r="AF645" s="24"/>
      <c r="AG645" s="24"/>
      <c r="AH645" s="24"/>
      <c r="AI645" s="24"/>
      <c r="AJ645" s="25"/>
      <c r="AK645" s="24"/>
      <c r="AL645" s="24"/>
      <c r="AM645" s="24"/>
      <c r="AN645" s="24"/>
      <c r="AO645" s="24"/>
      <c r="AP645" s="25"/>
      <c r="AQ645" s="24"/>
      <c r="AR645" s="24"/>
    </row>
    <row r="646" spans="32:44" ht="15.75" customHeight="1" x14ac:dyDescent="0.3">
      <c r="AF646" s="24"/>
      <c r="AG646" s="24"/>
      <c r="AH646" s="24"/>
      <c r="AI646" s="24"/>
      <c r="AJ646" s="25"/>
      <c r="AK646" s="24"/>
      <c r="AL646" s="24"/>
      <c r="AM646" s="24"/>
      <c r="AN646" s="24"/>
      <c r="AO646" s="24"/>
      <c r="AP646" s="25"/>
      <c r="AQ646" s="24"/>
      <c r="AR646" s="24"/>
    </row>
    <row r="647" spans="32:44" ht="15.75" customHeight="1" x14ac:dyDescent="0.3">
      <c r="AF647" s="24"/>
      <c r="AG647" s="24"/>
      <c r="AH647" s="24"/>
      <c r="AI647" s="24"/>
      <c r="AJ647" s="25"/>
      <c r="AK647" s="24"/>
      <c r="AL647" s="24"/>
      <c r="AM647" s="24"/>
      <c r="AN647" s="24"/>
      <c r="AO647" s="24"/>
      <c r="AP647" s="25"/>
      <c r="AQ647" s="24"/>
      <c r="AR647" s="24"/>
    </row>
    <row r="648" spans="32:44" ht="15.75" customHeight="1" x14ac:dyDescent="0.3">
      <c r="AF648" s="24"/>
      <c r="AG648" s="24"/>
      <c r="AH648" s="24"/>
      <c r="AI648" s="24"/>
      <c r="AJ648" s="25"/>
      <c r="AK648" s="24"/>
      <c r="AL648" s="24"/>
      <c r="AM648" s="24"/>
      <c r="AN648" s="24"/>
      <c r="AO648" s="24"/>
      <c r="AP648" s="25"/>
      <c r="AQ648" s="24"/>
      <c r="AR648" s="24"/>
    </row>
    <row r="649" spans="32:44" ht="15.75" customHeight="1" x14ac:dyDescent="0.3">
      <c r="AF649" s="24"/>
      <c r="AG649" s="24"/>
      <c r="AH649" s="24"/>
      <c r="AI649" s="24"/>
      <c r="AJ649" s="25"/>
      <c r="AK649" s="24"/>
      <c r="AL649" s="24"/>
      <c r="AM649" s="24"/>
      <c r="AN649" s="24"/>
      <c r="AO649" s="24"/>
      <c r="AP649" s="25"/>
      <c r="AQ649" s="24"/>
      <c r="AR649" s="24"/>
    </row>
    <row r="650" spans="32:44" ht="15.75" customHeight="1" x14ac:dyDescent="0.3">
      <c r="AF650" s="24"/>
      <c r="AG650" s="24"/>
      <c r="AH650" s="24"/>
      <c r="AI650" s="24"/>
      <c r="AJ650" s="25"/>
      <c r="AK650" s="24"/>
      <c r="AL650" s="24"/>
      <c r="AM650" s="24"/>
      <c r="AN650" s="24"/>
      <c r="AO650" s="24"/>
      <c r="AP650" s="25"/>
      <c r="AQ650" s="24"/>
      <c r="AR650" s="24"/>
    </row>
    <row r="651" spans="32:44" ht="15.75" customHeight="1" x14ac:dyDescent="0.3">
      <c r="AF651" s="24"/>
      <c r="AG651" s="24"/>
      <c r="AH651" s="24"/>
      <c r="AI651" s="24"/>
      <c r="AJ651" s="25"/>
      <c r="AK651" s="24"/>
      <c r="AL651" s="24"/>
      <c r="AM651" s="24"/>
      <c r="AN651" s="24"/>
      <c r="AO651" s="24"/>
      <c r="AP651" s="25"/>
      <c r="AQ651" s="24"/>
      <c r="AR651" s="24"/>
    </row>
    <row r="652" spans="32:44" ht="15.75" customHeight="1" x14ac:dyDescent="0.3">
      <c r="AF652" s="24"/>
      <c r="AG652" s="24"/>
      <c r="AH652" s="24"/>
      <c r="AI652" s="24"/>
      <c r="AJ652" s="25"/>
      <c r="AK652" s="24"/>
      <c r="AL652" s="24"/>
      <c r="AM652" s="24"/>
      <c r="AN652" s="24"/>
      <c r="AO652" s="24"/>
      <c r="AP652" s="25"/>
      <c r="AQ652" s="24"/>
      <c r="AR652" s="24"/>
    </row>
    <row r="653" spans="32:44" ht="15.75" customHeight="1" x14ac:dyDescent="0.3">
      <c r="AF653" s="24"/>
      <c r="AG653" s="24"/>
      <c r="AH653" s="24"/>
      <c r="AI653" s="24"/>
      <c r="AJ653" s="25"/>
      <c r="AK653" s="24"/>
      <c r="AL653" s="24"/>
      <c r="AM653" s="24"/>
      <c r="AN653" s="24"/>
      <c r="AO653" s="24"/>
      <c r="AP653" s="25"/>
      <c r="AQ653" s="24"/>
      <c r="AR653" s="24"/>
    </row>
    <row r="654" spans="32:44" ht="15.75" customHeight="1" x14ac:dyDescent="0.3">
      <c r="AF654" s="24"/>
      <c r="AG654" s="24"/>
      <c r="AH654" s="24"/>
      <c r="AI654" s="24"/>
      <c r="AJ654" s="25"/>
      <c r="AK654" s="24"/>
      <c r="AL654" s="24"/>
      <c r="AM654" s="24"/>
      <c r="AN654" s="24"/>
      <c r="AO654" s="24"/>
      <c r="AP654" s="25"/>
      <c r="AQ654" s="24"/>
      <c r="AR654" s="24"/>
    </row>
    <row r="655" spans="32:44" ht="15.75" customHeight="1" x14ac:dyDescent="0.3">
      <c r="AF655" s="24"/>
      <c r="AG655" s="24"/>
      <c r="AH655" s="24"/>
      <c r="AI655" s="24"/>
      <c r="AJ655" s="25"/>
      <c r="AK655" s="24"/>
      <c r="AL655" s="24"/>
      <c r="AM655" s="24"/>
      <c r="AN655" s="24"/>
      <c r="AO655" s="24"/>
      <c r="AP655" s="25"/>
      <c r="AQ655" s="24"/>
      <c r="AR655" s="24"/>
    </row>
    <row r="656" spans="32:44" ht="15.75" customHeight="1" x14ac:dyDescent="0.3">
      <c r="AF656" s="24"/>
      <c r="AG656" s="24"/>
      <c r="AH656" s="24"/>
      <c r="AI656" s="24"/>
      <c r="AJ656" s="25"/>
      <c r="AK656" s="24"/>
      <c r="AL656" s="24"/>
      <c r="AM656" s="24"/>
      <c r="AN656" s="24"/>
      <c r="AO656" s="24"/>
      <c r="AP656" s="25"/>
      <c r="AQ656" s="24"/>
      <c r="AR656" s="24"/>
    </row>
    <row r="657" spans="32:44" ht="15.75" customHeight="1" x14ac:dyDescent="0.3">
      <c r="AF657" s="24"/>
      <c r="AG657" s="24"/>
      <c r="AH657" s="24"/>
      <c r="AI657" s="24"/>
      <c r="AJ657" s="25"/>
      <c r="AK657" s="24"/>
      <c r="AL657" s="24"/>
      <c r="AM657" s="24"/>
      <c r="AN657" s="24"/>
      <c r="AO657" s="24"/>
      <c r="AP657" s="25"/>
      <c r="AQ657" s="24"/>
      <c r="AR657" s="24"/>
    </row>
    <row r="658" spans="32:44" ht="15.75" customHeight="1" x14ac:dyDescent="0.3">
      <c r="AF658" s="24"/>
      <c r="AG658" s="24"/>
      <c r="AH658" s="24"/>
      <c r="AI658" s="24"/>
      <c r="AJ658" s="25"/>
      <c r="AK658" s="24"/>
      <c r="AL658" s="24"/>
      <c r="AM658" s="24"/>
      <c r="AN658" s="24"/>
      <c r="AO658" s="24"/>
      <c r="AP658" s="25"/>
      <c r="AQ658" s="24"/>
      <c r="AR658" s="24"/>
    </row>
    <row r="659" spans="32:44" ht="15.75" customHeight="1" x14ac:dyDescent="0.3">
      <c r="AF659" s="24"/>
      <c r="AG659" s="24"/>
      <c r="AH659" s="24"/>
      <c r="AI659" s="24"/>
      <c r="AJ659" s="25"/>
      <c r="AK659" s="24"/>
      <c r="AL659" s="24"/>
      <c r="AM659" s="24"/>
      <c r="AN659" s="24"/>
      <c r="AO659" s="24"/>
      <c r="AP659" s="25"/>
      <c r="AQ659" s="24"/>
      <c r="AR659" s="24"/>
    </row>
    <row r="660" spans="32:44" ht="15.75" customHeight="1" x14ac:dyDescent="0.3">
      <c r="AF660" s="24"/>
      <c r="AG660" s="24"/>
      <c r="AH660" s="24"/>
      <c r="AI660" s="24"/>
      <c r="AJ660" s="25"/>
      <c r="AK660" s="24"/>
      <c r="AL660" s="24"/>
      <c r="AM660" s="24"/>
      <c r="AN660" s="24"/>
      <c r="AO660" s="24"/>
      <c r="AP660" s="25"/>
      <c r="AQ660" s="24"/>
      <c r="AR660" s="24"/>
    </row>
    <row r="661" spans="32:44" ht="15.75" customHeight="1" x14ac:dyDescent="0.3">
      <c r="AF661" s="24"/>
      <c r="AG661" s="24"/>
      <c r="AH661" s="24"/>
      <c r="AI661" s="24"/>
      <c r="AJ661" s="25"/>
      <c r="AK661" s="24"/>
      <c r="AL661" s="24"/>
      <c r="AM661" s="24"/>
      <c r="AN661" s="24"/>
      <c r="AO661" s="24"/>
      <c r="AP661" s="25"/>
      <c r="AQ661" s="24"/>
      <c r="AR661" s="24"/>
    </row>
    <row r="662" spans="32:44" ht="15.75" customHeight="1" x14ac:dyDescent="0.3">
      <c r="AF662" s="24"/>
      <c r="AG662" s="24"/>
      <c r="AH662" s="24"/>
      <c r="AI662" s="24"/>
      <c r="AJ662" s="25"/>
      <c r="AK662" s="24"/>
      <c r="AL662" s="24"/>
      <c r="AM662" s="24"/>
      <c r="AN662" s="24"/>
      <c r="AO662" s="24"/>
      <c r="AP662" s="25"/>
      <c r="AQ662" s="24"/>
      <c r="AR662" s="24"/>
    </row>
    <row r="663" spans="32:44" ht="15.75" customHeight="1" x14ac:dyDescent="0.3">
      <c r="AF663" s="24"/>
      <c r="AG663" s="24"/>
      <c r="AH663" s="24"/>
      <c r="AI663" s="24"/>
      <c r="AJ663" s="25"/>
      <c r="AK663" s="24"/>
      <c r="AL663" s="24"/>
      <c r="AM663" s="24"/>
      <c r="AN663" s="24"/>
      <c r="AO663" s="24"/>
      <c r="AP663" s="25"/>
      <c r="AQ663" s="24"/>
      <c r="AR663" s="24"/>
    </row>
    <row r="664" spans="32:44" ht="15.75" customHeight="1" x14ac:dyDescent="0.3">
      <c r="AF664" s="24"/>
      <c r="AG664" s="24"/>
      <c r="AH664" s="24"/>
      <c r="AI664" s="24"/>
      <c r="AJ664" s="25"/>
      <c r="AK664" s="24"/>
      <c r="AL664" s="24"/>
      <c r="AM664" s="24"/>
      <c r="AN664" s="24"/>
      <c r="AO664" s="24"/>
      <c r="AP664" s="25"/>
      <c r="AQ664" s="24"/>
      <c r="AR664" s="24"/>
    </row>
    <row r="665" spans="32:44" ht="15.75" customHeight="1" x14ac:dyDescent="0.3">
      <c r="AF665" s="24"/>
      <c r="AG665" s="24"/>
      <c r="AH665" s="24"/>
      <c r="AI665" s="24"/>
      <c r="AJ665" s="25"/>
      <c r="AK665" s="24"/>
      <c r="AL665" s="24"/>
      <c r="AM665" s="24"/>
      <c r="AN665" s="24"/>
      <c r="AO665" s="24"/>
      <c r="AP665" s="25"/>
      <c r="AQ665" s="24"/>
      <c r="AR665" s="24"/>
    </row>
    <row r="666" spans="32:44" ht="15.75" customHeight="1" x14ac:dyDescent="0.3">
      <c r="AF666" s="24"/>
      <c r="AG666" s="24"/>
      <c r="AH666" s="24"/>
      <c r="AI666" s="24"/>
      <c r="AJ666" s="25"/>
      <c r="AK666" s="24"/>
      <c r="AL666" s="24"/>
      <c r="AM666" s="24"/>
      <c r="AN666" s="24"/>
      <c r="AO666" s="24"/>
      <c r="AP666" s="25"/>
      <c r="AQ666" s="24"/>
      <c r="AR666" s="24"/>
    </row>
    <row r="667" spans="32:44" ht="15.75" customHeight="1" x14ac:dyDescent="0.3">
      <c r="AF667" s="24"/>
      <c r="AG667" s="24"/>
      <c r="AH667" s="24"/>
      <c r="AI667" s="24"/>
      <c r="AJ667" s="25"/>
      <c r="AK667" s="24"/>
      <c r="AL667" s="24"/>
      <c r="AM667" s="24"/>
      <c r="AN667" s="24"/>
      <c r="AO667" s="24"/>
      <c r="AP667" s="25"/>
      <c r="AQ667" s="24"/>
      <c r="AR667" s="24"/>
    </row>
    <row r="668" spans="32:44" ht="15.75" customHeight="1" x14ac:dyDescent="0.3">
      <c r="AF668" s="24"/>
      <c r="AG668" s="24"/>
      <c r="AH668" s="24"/>
      <c r="AI668" s="24"/>
      <c r="AJ668" s="25"/>
      <c r="AK668" s="24"/>
      <c r="AL668" s="24"/>
      <c r="AM668" s="24"/>
      <c r="AN668" s="24"/>
      <c r="AO668" s="24"/>
      <c r="AP668" s="25"/>
      <c r="AQ668" s="24"/>
      <c r="AR668" s="24"/>
    </row>
    <row r="669" spans="32:44" ht="15.75" customHeight="1" x14ac:dyDescent="0.3">
      <c r="AF669" s="24"/>
      <c r="AG669" s="24"/>
      <c r="AH669" s="24"/>
      <c r="AI669" s="24"/>
      <c r="AJ669" s="25"/>
      <c r="AK669" s="24"/>
      <c r="AL669" s="24"/>
      <c r="AM669" s="24"/>
      <c r="AN669" s="24"/>
      <c r="AO669" s="24"/>
      <c r="AP669" s="25"/>
      <c r="AQ669" s="24"/>
      <c r="AR669" s="24"/>
    </row>
    <row r="670" spans="32:44" ht="15.75" customHeight="1" x14ac:dyDescent="0.3">
      <c r="AF670" s="24"/>
      <c r="AG670" s="24"/>
      <c r="AH670" s="24"/>
      <c r="AI670" s="24"/>
      <c r="AJ670" s="25"/>
      <c r="AK670" s="24"/>
      <c r="AL670" s="24"/>
      <c r="AM670" s="24"/>
      <c r="AN670" s="24"/>
      <c r="AO670" s="24"/>
      <c r="AP670" s="25"/>
      <c r="AQ670" s="24"/>
      <c r="AR670" s="24"/>
    </row>
    <row r="671" spans="32:44" ht="15.75" customHeight="1" x14ac:dyDescent="0.3">
      <c r="AF671" s="24"/>
      <c r="AG671" s="24"/>
      <c r="AH671" s="24"/>
      <c r="AI671" s="24"/>
      <c r="AJ671" s="25"/>
      <c r="AK671" s="24"/>
      <c r="AL671" s="24"/>
      <c r="AM671" s="24"/>
      <c r="AN671" s="24"/>
      <c r="AO671" s="24"/>
      <c r="AP671" s="25"/>
      <c r="AQ671" s="24"/>
      <c r="AR671" s="24"/>
    </row>
    <row r="672" spans="32:44" ht="15.75" customHeight="1" x14ac:dyDescent="0.3">
      <c r="AF672" s="24"/>
      <c r="AG672" s="24"/>
      <c r="AH672" s="24"/>
      <c r="AI672" s="24"/>
      <c r="AJ672" s="25"/>
      <c r="AK672" s="24"/>
      <c r="AL672" s="24"/>
      <c r="AM672" s="24"/>
      <c r="AN672" s="24"/>
      <c r="AO672" s="24"/>
      <c r="AP672" s="25"/>
      <c r="AQ672" s="24"/>
      <c r="AR672" s="24"/>
    </row>
    <row r="673" spans="32:44" ht="15.75" customHeight="1" x14ac:dyDescent="0.3">
      <c r="AF673" s="24"/>
      <c r="AG673" s="24"/>
      <c r="AH673" s="24"/>
      <c r="AI673" s="24"/>
      <c r="AJ673" s="25"/>
      <c r="AK673" s="24"/>
      <c r="AL673" s="24"/>
      <c r="AM673" s="24"/>
      <c r="AN673" s="24"/>
      <c r="AO673" s="24"/>
      <c r="AP673" s="25"/>
      <c r="AQ673" s="24"/>
      <c r="AR673" s="24"/>
    </row>
    <row r="674" spans="32:44" ht="15.75" customHeight="1" x14ac:dyDescent="0.3">
      <c r="AF674" s="24"/>
      <c r="AG674" s="24"/>
      <c r="AH674" s="24"/>
      <c r="AI674" s="24"/>
      <c r="AJ674" s="25"/>
      <c r="AK674" s="24"/>
      <c r="AL674" s="24"/>
      <c r="AM674" s="24"/>
      <c r="AN674" s="24"/>
      <c r="AO674" s="24"/>
      <c r="AP674" s="25"/>
      <c r="AQ674" s="24"/>
      <c r="AR674" s="24"/>
    </row>
    <row r="675" spans="32:44" ht="15.75" customHeight="1" x14ac:dyDescent="0.3">
      <c r="AF675" s="24"/>
      <c r="AG675" s="24"/>
      <c r="AH675" s="24"/>
      <c r="AI675" s="24"/>
      <c r="AJ675" s="25"/>
      <c r="AK675" s="24"/>
      <c r="AL675" s="24"/>
      <c r="AM675" s="24"/>
      <c r="AN675" s="24"/>
      <c r="AO675" s="24"/>
      <c r="AP675" s="25"/>
      <c r="AQ675" s="24"/>
      <c r="AR675" s="24"/>
    </row>
    <row r="676" spans="32:44" ht="15.75" customHeight="1" x14ac:dyDescent="0.3">
      <c r="AF676" s="24"/>
      <c r="AG676" s="24"/>
      <c r="AH676" s="24"/>
      <c r="AI676" s="24"/>
      <c r="AJ676" s="25"/>
      <c r="AK676" s="24"/>
      <c r="AL676" s="24"/>
      <c r="AM676" s="24"/>
      <c r="AN676" s="24"/>
      <c r="AO676" s="24"/>
      <c r="AP676" s="25"/>
      <c r="AQ676" s="24"/>
      <c r="AR676" s="24"/>
    </row>
    <row r="677" spans="32:44" ht="15.75" customHeight="1" x14ac:dyDescent="0.3">
      <c r="AF677" s="24"/>
      <c r="AG677" s="24"/>
      <c r="AH677" s="24"/>
      <c r="AI677" s="24"/>
      <c r="AJ677" s="25"/>
      <c r="AK677" s="24"/>
      <c r="AL677" s="24"/>
      <c r="AM677" s="24"/>
      <c r="AN677" s="24"/>
      <c r="AO677" s="24"/>
      <c r="AP677" s="25"/>
      <c r="AQ677" s="24"/>
      <c r="AR677" s="24"/>
    </row>
    <row r="678" spans="32:44" ht="15.75" customHeight="1" x14ac:dyDescent="0.3">
      <c r="AF678" s="24"/>
      <c r="AG678" s="24"/>
      <c r="AH678" s="24"/>
      <c r="AI678" s="24"/>
      <c r="AJ678" s="25"/>
      <c r="AK678" s="24"/>
      <c r="AL678" s="24"/>
      <c r="AM678" s="24"/>
      <c r="AN678" s="24"/>
      <c r="AO678" s="24"/>
      <c r="AP678" s="25"/>
      <c r="AQ678" s="24"/>
      <c r="AR678" s="24"/>
    </row>
    <row r="679" spans="32:44" ht="15.75" customHeight="1" x14ac:dyDescent="0.3">
      <c r="AF679" s="24"/>
      <c r="AG679" s="24"/>
      <c r="AH679" s="24"/>
      <c r="AI679" s="24"/>
      <c r="AJ679" s="25"/>
      <c r="AK679" s="24"/>
      <c r="AL679" s="24"/>
      <c r="AM679" s="24"/>
      <c r="AN679" s="24"/>
      <c r="AO679" s="24"/>
      <c r="AP679" s="25"/>
      <c r="AQ679" s="24"/>
      <c r="AR679" s="24"/>
    </row>
    <row r="680" spans="32:44" ht="15.75" customHeight="1" x14ac:dyDescent="0.3">
      <c r="AF680" s="24"/>
      <c r="AG680" s="24"/>
      <c r="AH680" s="24"/>
      <c r="AI680" s="24"/>
      <c r="AJ680" s="25"/>
      <c r="AK680" s="24"/>
      <c r="AL680" s="24"/>
      <c r="AM680" s="24"/>
      <c r="AN680" s="24"/>
      <c r="AO680" s="24"/>
      <c r="AP680" s="25"/>
      <c r="AQ680" s="24"/>
      <c r="AR680" s="24"/>
    </row>
    <row r="681" spans="32:44" ht="15.75" customHeight="1" x14ac:dyDescent="0.3">
      <c r="AF681" s="24"/>
      <c r="AG681" s="24"/>
      <c r="AH681" s="24"/>
      <c r="AI681" s="24"/>
      <c r="AJ681" s="25"/>
      <c r="AK681" s="24"/>
      <c r="AL681" s="24"/>
      <c r="AM681" s="24"/>
      <c r="AN681" s="24"/>
      <c r="AO681" s="24"/>
      <c r="AP681" s="25"/>
      <c r="AQ681" s="24"/>
      <c r="AR681" s="24"/>
    </row>
    <row r="682" spans="32:44" ht="15.75" customHeight="1" x14ac:dyDescent="0.3">
      <c r="AF682" s="24"/>
      <c r="AG682" s="24"/>
      <c r="AH682" s="24"/>
      <c r="AI682" s="24"/>
      <c r="AJ682" s="25"/>
      <c r="AK682" s="24"/>
      <c r="AL682" s="24"/>
      <c r="AM682" s="24"/>
      <c r="AN682" s="24"/>
      <c r="AO682" s="24"/>
      <c r="AP682" s="25"/>
      <c r="AQ682" s="24"/>
      <c r="AR682" s="24"/>
    </row>
    <row r="683" spans="32:44" ht="15.75" customHeight="1" x14ac:dyDescent="0.3">
      <c r="AF683" s="24"/>
      <c r="AG683" s="24"/>
      <c r="AH683" s="24"/>
      <c r="AI683" s="24"/>
      <c r="AJ683" s="25"/>
      <c r="AK683" s="24"/>
      <c r="AL683" s="24"/>
      <c r="AM683" s="24"/>
      <c r="AN683" s="24"/>
      <c r="AO683" s="24"/>
      <c r="AP683" s="25"/>
      <c r="AQ683" s="24"/>
      <c r="AR683" s="24"/>
    </row>
    <row r="684" spans="32:44" ht="15.75" customHeight="1" x14ac:dyDescent="0.3">
      <c r="AF684" s="24"/>
      <c r="AG684" s="24"/>
      <c r="AH684" s="24"/>
      <c r="AI684" s="24"/>
      <c r="AJ684" s="25"/>
      <c r="AK684" s="24"/>
      <c r="AL684" s="24"/>
      <c r="AM684" s="24"/>
      <c r="AN684" s="24"/>
      <c r="AO684" s="24"/>
      <c r="AP684" s="25"/>
      <c r="AQ684" s="24"/>
      <c r="AR684" s="24"/>
    </row>
    <row r="685" spans="32:44" ht="15.75" customHeight="1" x14ac:dyDescent="0.3">
      <c r="AF685" s="24"/>
      <c r="AG685" s="24"/>
      <c r="AH685" s="24"/>
      <c r="AI685" s="24"/>
      <c r="AJ685" s="25"/>
      <c r="AK685" s="24"/>
      <c r="AL685" s="24"/>
      <c r="AM685" s="24"/>
      <c r="AN685" s="24"/>
      <c r="AO685" s="24"/>
      <c r="AP685" s="25"/>
      <c r="AQ685" s="24"/>
      <c r="AR685" s="24"/>
    </row>
    <row r="686" spans="32:44" ht="15.75" customHeight="1" x14ac:dyDescent="0.3">
      <c r="AF686" s="24"/>
      <c r="AG686" s="24"/>
      <c r="AH686" s="24"/>
      <c r="AI686" s="24"/>
      <c r="AJ686" s="25"/>
      <c r="AK686" s="24"/>
      <c r="AL686" s="24"/>
      <c r="AM686" s="24"/>
      <c r="AN686" s="24"/>
      <c r="AO686" s="24"/>
      <c r="AP686" s="25"/>
      <c r="AQ686" s="24"/>
      <c r="AR686" s="24"/>
    </row>
    <row r="687" spans="32:44" ht="15.75" customHeight="1" x14ac:dyDescent="0.3">
      <c r="AF687" s="24"/>
      <c r="AG687" s="24"/>
      <c r="AH687" s="24"/>
      <c r="AI687" s="24"/>
      <c r="AJ687" s="25"/>
      <c r="AK687" s="24"/>
      <c r="AL687" s="24"/>
      <c r="AM687" s="24"/>
      <c r="AN687" s="24"/>
      <c r="AO687" s="24"/>
      <c r="AP687" s="25"/>
      <c r="AQ687" s="24"/>
      <c r="AR687" s="24"/>
    </row>
    <row r="688" spans="32:44" ht="15.75" customHeight="1" x14ac:dyDescent="0.3">
      <c r="AF688" s="24"/>
      <c r="AG688" s="24"/>
      <c r="AH688" s="24"/>
      <c r="AI688" s="24"/>
      <c r="AJ688" s="25"/>
      <c r="AK688" s="24"/>
      <c r="AL688" s="24"/>
      <c r="AM688" s="24"/>
      <c r="AN688" s="24"/>
      <c r="AO688" s="24"/>
      <c r="AP688" s="25"/>
      <c r="AQ688" s="24"/>
      <c r="AR688" s="24"/>
    </row>
    <row r="689" spans="32:44" ht="15.75" customHeight="1" x14ac:dyDescent="0.3">
      <c r="AF689" s="24"/>
      <c r="AG689" s="24"/>
      <c r="AH689" s="24"/>
      <c r="AI689" s="24"/>
      <c r="AJ689" s="25"/>
      <c r="AK689" s="24"/>
      <c r="AL689" s="24"/>
      <c r="AM689" s="24"/>
      <c r="AN689" s="24"/>
      <c r="AO689" s="24"/>
      <c r="AP689" s="25"/>
      <c r="AQ689" s="24"/>
      <c r="AR689" s="24"/>
    </row>
    <row r="690" spans="32:44" ht="15.75" customHeight="1" x14ac:dyDescent="0.3">
      <c r="AF690" s="24"/>
      <c r="AG690" s="24"/>
      <c r="AH690" s="24"/>
      <c r="AI690" s="24"/>
      <c r="AJ690" s="25"/>
      <c r="AK690" s="24"/>
      <c r="AL690" s="24"/>
      <c r="AM690" s="24"/>
      <c r="AN690" s="24"/>
      <c r="AO690" s="24"/>
      <c r="AP690" s="25"/>
      <c r="AQ690" s="24"/>
      <c r="AR690" s="24"/>
    </row>
    <row r="691" spans="32:44" ht="15.75" customHeight="1" x14ac:dyDescent="0.3">
      <c r="AF691" s="24"/>
      <c r="AG691" s="24"/>
      <c r="AH691" s="24"/>
      <c r="AI691" s="24"/>
      <c r="AJ691" s="25"/>
      <c r="AK691" s="24"/>
      <c r="AL691" s="24"/>
      <c r="AM691" s="24"/>
      <c r="AN691" s="24"/>
      <c r="AO691" s="24"/>
      <c r="AP691" s="25"/>
      <c r="AQ691" s="24"/>
      <c r="AR691" s="24"/>
    </row>
    <row r="692" spans="32:44" ht="15.75" customHeight="1" x14ac:dyDescent="0.3">
      <c r="AF692" s="24"/>
      <c r="AG692" s="24"/>
      <c r="AH692" s="24"/>
      <c r="AI692" s="24"/>
      <c r="AJ692" s="25"/>
      <c r="AK692" s="24"/>
      <c r="AL692" s="24"/>
      <c r="AM692" s="24"/>
      <c r="AN692" s="24"/>
      <c r="AO692" s="24"/>
      <c r="AP692" s="25"/>
      <c r="AQ692" s="24"/>
      <c r="AR692" s="24"/>
    </row>
    <row r="693" spans="32:44" ht="15.75" customHeight="1" x14ac:dyDescent="0.3">
      <c r="AF693" s="24"/>
      <c r="AG693" s="24"/>
      <c r="AH693" s="24"/>
      <c r="AI693" s="24"/>
      <c r="AJ693" s="25"/>
      <c r="AK693" s="24"/>
      <c r="AL693" s="24"/>
      <c r="AM693" s="24"/>
      <c r="AN693" s="24"/>
      <c r="AO693" s="24"/>
      <c r="AP693" s="25"/>
      <c r="AQ693" s="24"/>
      <c r="AR693" s="24"/>
    </row>
    <row r="694" spans="32:44" ht="15.75" customHeight="1" x14ac:dyDescent="0.3">
      <c r="AF694" s="24"/>
      <c r="AG694" s="24"/>
      <c r="AH694" s="24"/>
      <c r="AI694" s="24"/>
      <c r="AJ694" s="25"/>
      <c r="AK694" s="24"/>
      <c r="AL694" s="24"/>
      <c r="AM694" s="24"/>
      <c r="AN694" s="24"/>
      <c r="AO694" s="24"/>
      <c r="AP694" s="25"/>
      <c r="AQ694" s="24"/>
      <c r="AR694" s="24"/>
    </row>
    <row r="695" spans="32:44" ht="15.75" customHeight="1" x14ac:dyDescent="0.3">
      <c r="AF695" s="24"/>
      <c r="AG695" s="24"/>
      <c r="AH695" s="24"/>
      <c r="AI695" s="24"/>
      <c r="AJ695" s="25"/>
      <c r="AK695" s="24"/>
      <c r="AL695" s="24"/>
      <c r="AM695" s="24"/>
      <c r="AN695" s="24"/>
      <c r="AO695" s="24"/>
      <c r="AP695" s="25"/>
      <c r="AQ695" s="24"/>
      <c r="AR695" s="24"/>
    </row>
    <row r="696" spans="32:44" ht="15.75" customHeight="1" x14ac:dyDescent="0.3">
      <c r="AF696" s="24"/>
      <c r="AG696" s="24"/>
      <c r="AH696" s="24"/>
      <c r="AI696" s="24"/>
      <c r="AJ696" s="25"/>
      <c r="AK696" s="24"/>
      <c r="AL696" s="24"/>
      <c r="AM696" s="24"/>
      <c r="AN696" s="24"/>
      <c r="AO696" s="24"/>
      <c r="AP696" s="25"/>
      <c r="AQ696" s="24"/>
      <c r="AR696" s="24"/>
    </row>
    <row r="697" spans="32:44" ht="15.75" customHeight="1" x14ac:dyDescent="0.3">
      <c r="AF697" s="24"/>
      <c r="AG697" s="24"/>
      <c r="AH697" s="24"/>
      <c r="AI697" s="24"/>
      <c r="AJ697" s="25"/>
      <c r="AK697" s="24"/>
      <c r="AL697" s="24"/>
      <c r="AM697" s="24"/>
      <c r="AN697" s="24"/>
      <c r="AO697" s="24"/>
      <c r="AP697" s="25"/>
      <c r="AQ697" s="24"/>
      <c r="AR697" s="24"/>
    </row>
    <row r="698" spans="32:44" ht="15.75" customHeight="1" x14ac:dyDescent="0.3">
      <c r="AF698" s="24"/>
      <c r="AG698" s="24"/>
      <c r="AH698" s="24"/>
      <c r="AI698" s="24"/>
      <c r="AJ698" s="25"/>
      <c r="AK698" s="24"/>
      <c r="AL698" s="24"/>
      <c r="AM698" s="24"/>
      <c r="AN698" s="24"/>
      <c r="AO698" s="24"/>
      <c r="AP698" s="25"/>
      <c r="AQ698" s="24"/>
      <c r="AR698" s="24"/>
    </row>
    <row r="699" spans="32:44" ht="15.75" customHeight="1" x14ac:dyDescent="0.3">
      <c r="AF699" s="24"/>
      <c r="AG699" s="24"/>
      <c r="AH699" s="24"/>
      <c r="AI699" s="24"/>
      <c r="AJ699" s="25"/>
      <c r="AK699" s="24"/>
      <c r="AL699" s="24"/>
      <c r="AM699" s="24"/>
      <c r="AN699" s="24"/>
      <c r="AO699" s="24"/>
      <c r="AP699" s="25"/>
      <c r="AQ699" s="24"/>
      <c r="AR699" s="24"/>
    </row>
    <row r="700" spans="32:44" ht="15.75" customHeight="1" x14ac:dyDescent="0.3">
      <c r="AF700" s="24"/>
      <c r="AG700" s="24"/>
      <c r="AH700" s="24"/>
      <c r="AI700" s="24"/>
      <c r="AJ700" s="25"/>
      <c r="AK700" s="24"/>
      <c r="AL700" s="24"/>
      <c r="AM700" s="24"/>
      <c r="AN700" s="24"/>
      <c r="AO700" s="24"/>
      <c r="AP700" s="25"/>
      <c r="AQ700" s="24"/>
      <c r="AR700" s="24"/>
    </row>
    <row r="701" spans="32:44" ht="15.75" customHeight="1" x14ac:dyDescent="0.3">
      <c r="AF701" s="24"/>
      <c r="AG701" s="24"/>
      <c r="AH701" s="24"/>
      <c r="AI701" s="24"/>
      <c r="AJ701" s="25"/>
      <c r="AK701" s="24"/>
      <c r="AL701" s="24"/>
      <c r="AM701" s="24"/>
      <c r="AN701" s="24"/>
      <c r="AO701" s="24"/>
      <c r="AP701" s="25"/>
      <c r="AQ701" s="24"/>
      <c r="AR701" s="24"/>
    </row>
    <row r="702" spans="32:44" ht="15.75" customHeight="1" x14ac:dyDescent="0.3">
      <c r="AF702" s="24"/>
      <c r="AG702" s="24"/>
      <c r="AH702" s="24"/>
      <c r="AI702" s="24"/>
      <c r="AJ702" s="25"/>
      <c r="AK702" s="24"/>
      <c r="AL702" s="24"/>
      <c r="AM702" s="24"/>
      <c r="AN702" s="24"/>
      <c r="AO702" s="24"/>
      <c r="AP702" s="25"/>
      <c r="AQ702" s="24"/>
      <c r="AR702" s="24"/>
    </row>
    <row r="703" spans="32:44" ht="15.75" customHeight="1" x14ac:dyDescent="0.3">
      <c r="AF703" s="24"/>
      <c r="AG703" s="24"/>
      <c r="AH703" s="24"/>
      <c r="AI703" s="24"/>
      <c r="AJ703" s="25"/>
      <c r="AK703" s="24"/>
      <c r="AL703" s="24"/>
      <c r="AM703" s="24"/>
      <c r="AN703" s="24"/>
      <c r="AO703" s="24"/>
      <c r="AP703" s="25"/>
      <c r="AQ703" s="24"/>
      <c r="AR703" s="24"/>
    </row>
    <row r="704" spans="32:44" ht="15.75" customHeight="1" x14ac:dyDescent="0.3">
      <c r="AF704" s="24"/>
      <c r="AG704" s="24"/>
      <c r="AH704" s="24"/>
      <c r="AI704" s="24"/>
      <c r="AJ704" s="25"/>
      <c r="AK704" s="24"/>
      <c r="AL704" s="24"/>
      <c r="AM704" s="24"/>
      <c r="AN704" s="24"/>
      <c r="AO704" s="24"/>
      <c r="AP704" s="25"/>
      <c r="AQ704" s="24"/>
      <c r="AR704" s="24"/>
    </row>
    <row r="705" spans="32:44" ht="15.75" customHeight="1" x14ac:dyDescent="0.3">
      <c r="AF705" s="24"/>
      <c r="AG705" s="24"/>
      <c r="AH705" s="24"/>
      <c r="AI705" s="24"/>
      <c r="AJ705" s="25"/>
      <c r="AK705" s="24"/>
      <c r="AL705" s="24"/>
      <c r="AM705" s="24"/>
      <c r="AN705" s="24"/>
      <c r="AO705" s="24"/>
      <c r="AP705" s="25"/>
      <c r="AQ705" s="24"/>
      <c r="AR705" s="24"/>
    </row>
    <row r="706" spans="32:44" ht="15.75" customHeight="1" x14ac:dyDescent="0.3">
      <c r="AF706" s="24"/>
      <c r="AG706" s="24"/>
      <c r="AH706" s="24"/>
      <c r="AI706" s="24"/>
      <c r="AJ706" s="25"/>
      <c r="AK706" s="24"/>
      <c r="AL706" s="24"/>
      <c r="AM706" s="24"/>
      <c r="AN706" s="24"/>
      <c r="AO706" s="24"/>
      <c r="AP706" s="25"/>
      <c r="AQ706" s="24"/>
      <c r="AR706" s="24"/>
    </row>
    <row r="707" spans="32:44" ht="15.75" customHeight="1" x14ac:dyDescent="0.3">
      <c r="AF707" s="24"/>
      <c r="AG707" s="24"/>
      <c r="AH707" s="24"/>
      <c r="AI707" s="24"/>
      <c r="AJ707" s="25"/>
      <c r="AK707" s="24"/>
      <c r="AL707" s="24"/>
      <c r="AM707" s="24"/>
      <c r="AN707" s="24"/>
      <c r="AO707" s="24"/>
      <c r="AP707" s="25"/>
      <c r="AQ707" s="24"/>
      <c r="AR707" s="24"/>
    </row>
    <row r="708" spans="32:44" ht="15.75" customHeight="1" x14ac:dyDescent="0.3">
      <c r="AF708" s="24"/>
      <c r="AG708" s="24"/>
      <c r="AH708" s="24"/>
      <c r="AI708" s="24"/>
      <c r="AJ708" s="25"/>
      <c r="AK708" s="24"/>
      <c r="AL708" s="24"/>
      <c r="AM708" s="24"/>
      <c r="AN708" s="24"/>
      <c r="AO708" s="24"/>
      <c r="AP708" s="25"/>
      <c r="AQ708" s="24"/>
      <c r="AR708" s="24"/>
    </row>
    <row r="709" spans="32:44" ht="15.75" customHeight="1" x14ac:dyDescent="0.3">
      <c r="AF709" s="24"/>
      <c r="AG709" s="24"/>
      <c r="AH709" s="24"/>
      <c r="AI709" s="24"/>
      <c r="AJ709" s="25"/>
      <c r="AK709" s="24"/>
      <c r="AL709" s="24"/>
      <c r="AM709" s="24"/>
      <c r="AN709" s="24"/>
      <c r="AO709" s="24"/>
      <c r="AP709" s="25"/>
      <c r="AQ709" s="24"/>
      <c r="AR709" s="24"/>
    </row>
    <row r="710" spans="32:44" ht="15.75" customHeight="1" x14ac:dyDescent="0.3">
      <c r="AF710" s="24"/>
      <c r="AG710" s="24"/>
      <c r="AH710" s="24"/>
      <c r="AI710" s="24"/>
      <c r="AJ710" s="25"/>
      <c r="AK710" s="24"/>
      <c r="AL710" s="24"/>
      <c r="AM710" s="24"/>
      <c r="AN710" s="24"/>
      <c r="AO710" s="24"/>
      <c r="AP710" s="25"/>
      <c r="AQ710" s="24"/>
      <c r="AR710" s="24"/>
    </row>
    <row r="711" spans="32:44" ht="15.75" customHeight="1" x14ac:dyDescent="0.3">
      <c r="AF711" s="24"/>
      <c r="AG711" s="24"/>
      <c r="AH711" s="24"/>
      <c r="AI711" s="24"/>
      <c r="AJ711" s="25"/>
      <c r="AK711" s="24"/>
      <c r="AL711" s="24"/>
      <c r="AM711" s="24"/>
      <c r="AN711" s="24"/>
      <c r="AO711" s="24"/>
      <c r="AP711" s="25"/>
      <c r="AQ711" s="24"/>
      <c r="AR711" s="24"/>
    </row>
    <row r="712" spans="32:44" ht="15.75" customHeight="1" x14ac:dyDescent="0.3">
      <c r="AF712" s="24"/>
      <c r="AG712" s="24"/>
      <c r="AH712" s="24"/>
      <c r="AI712" s="24"/>
      <c r="AJ712" s="25"/>
      <c r="AK712" s="24"/>
      <c r="AL712" s="24"/>
      <c r="AM712" s="24"/>
      <c r="AN712" s="24"/>
      <c r="AO712" s="24"/>
      <c r="AP712" s="25"/>
      <c r="AQ712" s="24"/>
      <c r="AR712" s="24"/>
    </row>
    <row r="713" spans="32:44" ht="15.75" customHeight="1" x14ac:dyDescent="0.3">
      <c r="AF713" s="24"/>
      <c r="AG713" s="24"/>
      <c r="AH713" s="24"/>
      <c r="AI713" s="24"/>
      <c r="AJ713" s="25"/>
      <c r="AK713" s="24"/>
      <c r="AL713" s="24"/>
      <c r="AM713" s="24"/>
      <c r="AN713" s="24"/>
      <c r="AO713" s="24"/>
      <c r="AP713" s="25"/>
      <c r="AQ713" s="24"/>
      <c r="AR713" s="24"/>
    </row>
    <row r="714" spans="32:44" ht="15.75" customHeight="1" x14ac:dyDescent="0.3">
      <c r="AF714" s="24"/>
      <c r="AG714" s="24"/>
      <c r="AH714" s="24"/>
      <c r="AI714" s="24"/>
      <c r="AJ714" s="25"/>
      <c r="AK714" s="24"/>
      <c r="AL714" s="24"/>
      <c r="AM714" s="24"/>
      <c r="AN714" s="24"/>
      <c r="AO714" s="24"/>
      <c r="AP714" s="25"/>
      <c r="AQ714" s="24"/>
      <c r="AR714" s="24"/>
    </row>
    <row r="715" spans="32:44" ht="15.75" customHeight="1" x14ac:dyDescent="0.3">
      <c r="AF715" s="24"/>
      <c r="AG715" s="24"/>
      <c r="AH715" s="24"/>
      <c r="AI715" s="24"/>
      <c r="AJ715" s="25"/>
      <c r="AK715" s="24"/>
      <c r="AL715" s="24"/>
      <c r="AM715" s="24"/>
      <c r="AN715" s="24"/>
      <c r="AO715" s="24"/>
      <c r="AP715" s="25"/>
      <c r="AQ715" s="24"/>
      <c r="AR715" s="24"/>
    </row>
    <row r="716" spans="32:44" ht="15.75" customHeight="1" x14ac:dyDescent="0.3">
      <c r="AF716" s="24"/>
      <c r="AG716" s="24"/>
      <c r="AH716" s="24"/>
      <c r="AI716" s="24"/>
      <c r="AJ716" s="25"/>
      <c r="AK716" s="24"/>
      <c r="AL716" s="24"/>
      <c r="AM716" s="24"/>
      <c r="AN716" s="24"/>
      <c r="AO716" s="24"/>
      <c r="AP716" s="25"/>
      <c r="AQ716" s="24"/>
      <c r="AR716" s="24"/>
    </row>
    <row r="717" spans="32:44" ht="15.75" customHeight="1" x14ac:dyDescent="0.3">
      <c r="AF717" s="24"/>
      <c r="AG717" s="24"/>
      <c r="AH717" s="24"/>
      <c r="AI717" s="24"/>
      <c r="AJ717" s="25"/>
      <c r="AK717" s="24"/>
      <c r="AL717" s="24"/>
      <c r="AM717" s="24"/>
      <c r="AN717" s="24"/>
      <c r="AO717" s="24"/>
      <c r="AP717" s="25"/>
      <c r="AQ717" s="24"/>
      <c r="AR717" s="24"/>
    </row>
    <row r="718" spans="32:44" ht="15.75" customHeight="1" x14ac:dyDescent="0.3">
      <c r="AF718" s="24"/>
      <c r="AG718" s="24"/>
      <c r="AH718" s="24"/>
      <c r="AI718" s="24"/>
      <c r="AJ718" s="25"/>
      <c r="AK718" s="24"/>
      <c r="AL718" s="24"/>
      <c r="AM718" s="24"/>
      <c r="AN718" s="24"/>
      <c r="AO718" s="24"/>
      <c r="AP718" s="25"/>
      <c r="AQ718" s="24"/>
      <c r="AR718" s="24"/>
    </row>
    <row r="719" spans="32:44" ht="15.75" customHeight="1" x14ac:dyDescent="0.3">
      <c r="AF719" s="24"/>
      <c r="AG719" s="24"/>
      <c r="AH719" s="24"/>
      <c r="AI719" s="24"/>
      <c r="AJ719" s="25"/>
      <c r="AK719" s="24"/>
      <c r="AL719" s="24"/>
      <c r="AM719" s="24"/>
      <c r="AN719" s="24"/>
      <c r="AO719" s="24"/>
      <c r="AP719" s="25"/>
      <c r="AQ719" s="24"/>
      <c r="AR719" s="24"/>
    </row>
    <row r="720" spans="32:44" ht="15.75" customHeight="1" x14ac:dyDescent="0.3">
      <c r="AF720" s="24"/>
      <c r="AG720" s="24"/>
      <c r="AH720" s="24"/>
      <c r="AI720" s="24"/>
      <c r="AJ720" s="25"/>
      <c r="AK720" s="24"/>
      <c r="AL720" s="24"/>
      <c r="AM720" s="24"/>
      <c r="AN720" s="24"/>
      <c r="AO720" s="24"/>
      <c r="AP720" s="25"/>
      <c r="AQ720" s="24"/>
      <c r="AR720" s="24"/>
    </row>
    <row r="721" spans="32:44" ht="15.75" customHeight="1" x14ac:dyDescent="0.3">
      <c r="AF721" s="24"/>
      <c r="AG721" s="24"/>
      <c r="AH721" s="24"/>
      <c r="AI721" s="24"/>
      <c r="AJ721" s="25"/>
      <c r="AK721" s="24"/>
      <c r="AL721" s="24"/>
      <c r="AM721" s="24"/>
      <c r="AN721" s="24"/>
      <c r="AO721" s="24"/>
      <c r="AP721" s="25"/>
      <c r="AQ721" s="24"/>
      <c r="AR721" s="24"/>
    </row>
    <row r="722" spans="32:44" ht="15.75" customHeight="1" x14ac:dyDescent="0.3">
      <c r="AF722" s="24"/>
      <c r="AG722" s="24"/>
      <c r="AH722" s="24"/>
      <c r="AI722" s="24"/>
      <c r="AJ722" s="25"/>
      <c r="AK722" s="24"/>
      <c r="AL722" s="24"/>
      <c r="AM722" s="24"/>
      <c r="AN722" s="24"/>
      <c r="AO722" s="24"/>
      <c r="AP722" s="25"/>
      <c r="AQ722" s="24"/>
      <c r="AR722" s="24"/>
    </row>
    <row r="723" spans="32:44" ht="15.75" customHeight="1" x14ac:dyDescent="0.3">
      <c r="AF723" s="24"/>
      <c r="AG723" s="24"/>
      <c r="AH723" s="24"/>
      <c r="AI723" s="24"/>
      <c r="AJ723" s="25"/>
      <c r="AK723" s="24"/>
      <c r="AL723" s="24"/>
      <c r="AM723" s="24"/>
      <c r="AN723" s="24"/>
      <c r="AO723" s="24"/>
      <c r="AP723" s="25"/>
      <c r="AQ723" s="24"/>
      <c r="AR723" s="24"/>
    </row>
    <row r="724" spans="32:44" ht="15.75" customHeight="1" x14ac:dyDescent="0.3">
      <c r="AF724" s="24"/>
      <c r="AG724" s="24"/>
      <c r="AH724" s="24"/>
      <c r="AI724" s="24"/>
      <c r="AJ724" s="25"/>
      <c r="AK724" s="24"/>
      <c r="AL724" s="24"/>
      <c r="AM724" s="24"/>
      <c r="AN724" s="24"/>
      <c r="AO724" s="24"/>
      <c r="AP724" s="25"/>
      <c r="AQ724" s="24"/>
      <c r="AR724" s="24"/>
    </row>
    <row r="725" spans="32:44" ht="15.75" customHeight="1" x14ac:dyDescent="0.3">
      <c r="AF725" s="24"/>
      <c r="AG725" s="24"/>
      <c r="AH725" s="24"/>
      <c r="AI725" s="24"/>
      <c r="AJ725" s="25"/>
      <c r="AK725" s="24"/>
      <c r="AL725" s="24"/>
      <c r="AM725" s="24"/>
      <c r="AN725" s="24"/>
      <c r="AO725" s="24"/>
      <c r="AP725" s="25"/>
      <c r="AQ725" s="24"/>
      <c r="AR725" s="24"/>
    </row>
    <row r="726" spans="32:44" ht="15.75" customHeight="1" x14ac:dyDescent="0.3">
      <c r="AF726" s="24"/>
      <c r="AG726" s="24"/>
      <c r="AH726" s="24"/>
      <c r="AI726" s="24"/>
      <c r="AJ726" s="25"/>
      <c r="AK726" s="24"/>
      <c r="AL726" s="24"/>
      <c r="AM726" s="24"/>
      <c r="AN726" s="24"/>
      <c r="AO726" s="24"/>
      <c r="AP726" s="25"/>
      <c r="AQ726" s="24"/>
      <c r="AR726" s="24"/>
    </row>
    <row r="727" spans="32:44" ht="15.75" customHeight="1" x14ac:dyDescent="0.3">
      <c r="AF727" s="24"/>
      <c r="AG727" s="24"/>
      <c r="AH727" s="24"/>
      <c r="AI727" s="24"/>
      <c r="AJ727" s="25"/>
      <c r="AK727" s="24"/>
      <c r="AL727" s="24"/>
      <c r="AM727" s="24"/>
      <c r="AN727" s="24"/>
      <c r="AO727" s="24"/>
      <c r="AP727" s="25"/>
      <c r="AQ727" s="24"/>
      <c r="AR727" s="24"/>
    </row>
    <row r="728" spans="32:44" ht="15.75" customHeight="1" x14ac:dyDescent="0.3">
      <c r="AF728" s="24"/>
      <c r="AG728" s="24"/>
      <c r="AH728" s="24"/>
      <c r="AI728" s="24"/>
      <c r="AJ728" s="25"/>
      <c r="AK728" s="24"/>
      <c r="AL728" s="24"/>
      <c r="AM728" s="24"/>
      <c r="AN728" s="24"/>
      <c r="AO728" s="24"/>
      <c r="AP728" s="25"/>
      <c r="AQ728" s="24"/>
      <c r="AR728" s="24"/>
    </row>
    <row r="729" spans="32:44" ht="15.75" customHeight="1" x14ac:dyDescent="0.3">
      <c r="AF729" s="24"/>
      <c r="AG729" s="24"/>
      <c r="AH729" s="24"/>
      <c r="AI729" s="24"/>
      <c r="AJ729" s="25"/>
      <c r="AK729" s="24"/>
      <c r="AL729" s="24"/>
      <c r="AM729" s="24"/>
      <c r="AN729" s="24"/>
      <c r="AO729" s="24"/>
      <c r="AP729" s="25"/>
      <c r="AQ729" s="24"/>
      <c r="AR729" s="24"/>
    </row>
    <row r="730" spans="32:44" ht="15.75" customHeight="1" x14ac:dyDescent="0.3">
      <c r="AF730" s="24"/>
      <c r="AG730" s="24"/>
      <c r="AH730" s="24"/>
      <c r="AI730" s="24"/>
      <c r="AJ730" s="25"/>
      <c r="AK730" s="24"/>
      <c r="AL730" s="24"/>
      <c r="AM730" s="24"/>
      <c r="AN730" s="24"/>
      <c r="AO730" s="24"/>
      <c r="AP730" s="25"/>
      <c r="AQ730" s="24"/>
      <c r="AR730" s="24"/>
    </row>
    <row r="731" spans="32:44" ht="15.75" customHeight="1" x14ac:dyDescent="0.3">
      <c r="AF731" s="24"/>
      <c r="AG731" s="24"/>
      <c r="AH731" s="24"/>
      <c r="AI731" s="24"/>
      <c r="AJ731" s="25"/>
      <c r="AK731" s="24"/>
      <c r="AL731" s="24"/>
      <c r="AM731" s="24"/>
      <c r="AN731" s="24"/>
      <c r="AO731" s="24"/>
      <c r="AP731" s="25"/>
      <c r="AQ731" s="24"/>
      <c r="AR731" s="24"/>
    </row>
    <row r="732" spans="32:44" ht="15.75" customHeight="1" x14ac:dyDescent="0.3">
      <c r="AF732" s="24"/>
      <c r="AG732" s="24"/>
      <c r="AH732" s="24"/>
      <c r="AI732" s="24"/>
      <c r="AJ732" s="25"/>
      <c r="AK732" s="24"/>
      <c r="AL732" s="24"/>
      <c r="AM732" s="24"/>
      <c r="AN732" s="24"/>
      <c r="AO732" s="24"/>
      <c r="AP732" s="25"/>
      <c r="AQ732" s="24"/>
      <c r="AR732" s="24"/>
    </row>
    <row r="733" spans="32:44" ht="15.75" customHeight="1" x14ac:dyDescent="0.3">
      <c r="AF733" s="24"/>
      <c r="AG733" s="24"/>
      <c r="AH733" s="24"/>
      <c r="AI733" s="24"/>
      <c r="AJ733" s="25"/>
      <c r="AK733" s="24"/>
      <c r="AL733" s="24"/>
      <c r="AM733" s="24"/>
      <c r="AN733" s="24"/>
      <c r="AO733" s="24"/>
      <c r="AP733" s="25"/>
      <c r="AQ733" s="24"/>
      <c r="AR733" s="24"/>
    </row>
    <row r="734" spans="32:44" ht="15.75" customHeight="1" x14ac:dyDescent="0.3">
      <c r="AF734" s="24"/>
      <c r="AG734" s="24"/>
      <c r="AH734" s="24"/>
      <c r="AI734" s="24"/>
      <c r="AJ734" s="25"/>
      <c r="AK734" s="24"/>
      <c r="AL734" s="24"/>
      <c r="AM734" s="24"/>
      <c r="AN734" s="24"/>
      <c r="AO734" s="24"/>
      <c r="AP734" s="25"/>
      <c r="AQ734" s="24"/>
      <c r="AR734" s="24"/>
    </row>
    <row r="735" spans="32:44" ht="15.75" customHeight="1" x14ac:dyDescent="0.3">
      <c r="AF735" s="24"/>
      <c r="AG735" s="24"/>
      <c r="AH735" s="24"/>
      <c r="AI735" s="24"/>
      <c r="AJ735" s="25"/>
      <c r="AK735" s="24"/>
      <c r="AL735" s="24"/>
      <c r="AM735" s="24"/>
      <c r="AN735" s="24"/>
      <c r="AO735" s="24"/>
      <c r="AP735" s="25"/>
      <c r="AQ735" s="24"/>
      <c r="AR735" s="24"/>
    </row>
    <row r="736" spans="32:44" ht="15.75" customHeight="1" x14ac:dyDescent="0.3">
      <c r="AF736" s="24"/>
      <c r="AG736" s="24"/>
      <c r="AH736" s="24"/>
      <c r="AI736" s="24"/>
      <c r="AJ736" s="25"/>
      <c r="AK736" s="24"/>
      <c r="AL736" s="24"/>
      <c r="AM736" s="24"/>
      <c r="AN736" s="24"/>
      <c r="AO736" s="24"/>
      <c r="AP736" s="25"/>
      <c r="AQ736" s="24"/>
      <c r="AR736" s="24"/>
    </row>
    <row r="737" spans="32:44" ht="15.75" customHeight="1" x14ac:dyDescent="0.3">
      <c r="AF737" s="24"/>
      <c r="AG737" s="24"/>
      <c r="AH737" s="24"/>
      <c r="AI737" s="24"/>
      <c r="AJ737" s="25"/>
      <c r="AK737" s="24"/>
      <c r="AL737" s="24"/>
      <c r="AM737" s="24"/>
      <c r="AN737" s="24"/>
      <c r="AO737" s="24"/>
      <c r="AP737" s="25"/>
      <c r="AQ737" s="24"/>
      <c r="AR737" s="24"/>
    </row>
    <row r="738" spans="32:44" ht="15.75" customHeight="1" x14ac:dyDescent="0.3">
      <c r="AF738" s="24"/>
      <c r="AG738" s="24"/>
      <c r="AH738" s="24"/>
      <c r="AI738" s="24"/>
      <c r="AJ738" s="25"/>
      <c r="AK738" s="24"/>
      <c r="AL738" s="24"/>
      <c r="AM738" s="24"/>
      <c r="AN738" s="24"/>
      <c r="AO738" s="24"/>
      <c r="AP738" s="25"/>
      <c r="AQ738" s="24"/>
      <c r="AR738" s="24"/>
    </row>
    <row r="739" spans="32:44" ht="15.75" customHeight="1" x14ac:dyDescent="0.3">
      <c r="AF739" s="24"/>
      <c r="AG739" s="24"/>
      <c r="AH739" s="24"/>
      <c r="AI739" s="24"/>
      <c r="AJ739" s="25"/>
      <c r="AK739" s="24"/>
      <c r="AL739" s="24"/>
      <c r="AM739" s="24"/>
      <c r="AN739" s="24"/>
      <c r="AO739" s="24"/>
      <c r="AP739" s="25"/>
      <c r="AQ739" s="24"/>
      <c r="AR739" s="24"/>
    </row>
    <row r="740" spans="32:44" ht="15.75" customHeight="1" x14ac:dyDescent="0.3">
      <c r="AF740" s="24"/>
      <c r="AG740" s="24"/>
      <c r="AH740" s="24"/>
      <c r="AI740" s="24"/>
      <c r="AJ740" s="25"/>
      <c r="AK740" s="24"/>
      <c r="AL740" s="24"/>
      <c r="AM740" s="24"/>
      <c r="AN740" s="24"/>
      <c r="AO740" s="24"/>
      <c r="AP740" s="25"/>
      <c r="AQ740" s="24"/>
      <c r="AR740" s="24"/>
    </row>
    <row r="741" spans="32:44" ht="15.75" customHeight="1" x14ac:dyDescent="0.3">
      <c r="AF741" s="24"/>
      <c r="AG741" s="24"/>
      <c r="AH741" s="24"/>
      <c r="AI741" s="24"/>
      <c r="AJ741" s="25"/>
      <c r="AK741" s="24"/>
      <c r="AL741" s="24"/>
      <c r="AM741" s="24"/>
      <c r="AN741" s="24"/>
      <c r="AO741" s="24"/>
      <c r="AP741" s="25"/>
      <c r="AQ741" s="24"/>
      <c r="AR741" s="24"/>
    </row>
    <row r="742" spans="32:44" ht="15.75" customHeight="1" x14ac:dyDescent="0.3">
      <c r="AF742" s="24"/>
      <c r="AG742" s="24"/>
      <c r="AH742" s="24"/>
      <c r="AI742" s="24"/>
      <c r="AJ742" s="25"/>
      <c r="AK742" s="24"/>
      <c r="AL742" s="24"/>
      <c r="AM742" s="24"/>
      <c r="AN742" s="24"/>
      <c r="AO742" s="24"/>
      <c r="AP742" s="25"/>
      <c r="AQ742" s="24"/>
      <c r="AR742" s="24"/>
    </row>
    <row r="743" spans="32:44" ht="15.75" customHeight="1" x14ac:dyDescent="0.3">
      <c r="AF743" s="24"/>
      <c r="AG743" s="24"/>
      <c r="AH743" s="24"/>
      <c r="AI743" s="24"/>
      <c r="AJ743" s="25"/>
      <c r="AK743" s="24"/>
      <c r="AL743" s="24"/>
      <c r="AM743" s="24"/>
      <c r="AN743" s="24"/>
      <c r="AO743" s="24"/>
      <c r="AP743" s="25"/>
      <c r="AQ743" s="24"/>
      <c r="AR743" s="24"/>
    </row>
    <row r="744" spans="32:44" ht="15.75" customHeight="1" x14ac:dyDescent="0.3">
      <c r="AF744" s="24"/>
      <c r="AG744" s="24"/>
      <c r="AH744" s="24"/>
      <c r="AI744" s="24"/>
      <c r="AJ744" s="25"/>
      <c r="AK744" s="24"/>
      <c r="AL744" s="24"/>
      <c r="AM744" s="24"/>
      <c r="AN744" s="24"/>
      <c r="AO744" s="24"/>
      <c r="AP744" s="25"/>
      <c r="AQ744" s="24"/>
      <c r="AR744" s="24"/>
    </row>
    <row r="745" spans="32:44" ht="15.75" customHeight="1" x14ac:dyDescent="0.3">
      <c r="AF745" s="24"/>
      <c r="AG745" s="24"/>
      <c r="AH745" s="24"/>
      <c r="AI745" s="24"/>
      <c r="AJ745" s="25"/>
      <c r="AK745" s="24"/>
      <c r="AL745" s="24"/>
      <c r="AM745" s="24"/>
      <c r="AN745" s="24"/>
      <c r="AO745" s="24"/>
      <c r="AP745" s="25"/>
      <c r="AQ745" s="24"/>
      <c r="AR745" s="24"/>
    </row>
    <row r="746" spans="32:44" ht="15.75" customHeight="1" x14ac:dyDescent="0.3">
      <c r="AF746" s="24"/>
      <c r="AG746" s="24"/>
      <c r="AH746" s="24"/>
      <c r="AI746" s="24"/>
      <c r="AJ746" s="25"/>
      <c r="AK746" s="24"/>
      <c r="AL746" s="24"/>
      <c r="AM746" s="24"/>
      <c r="AN746" s="24"/>
      <c r="AO746" s="24"/>
      <c r="AP746" s="25"/>
      <c r="AQ746" s="24"/>
      <c r="AR746" s="24"/>
    </row>
    <row r="747" spans="32:44" ht="15.75" customHeight="1" x14ac:dyDescent="0.3">
      <c r="AF747" s="24"/>
      <c r="AG747" s="24"/>
      <c r="AH747" s="24"/>
      <c r="AI747" s="24"/>
      <c r="AJ747" s="25"/>
      <c r="AK747" s="24"/>
      <c r="AL747" s="24"/>
      <c r="AM747" s="24"/>
      <c r="AN747" s="24"/>
      <c r="AO747" s="24"/>
      <c r="AP747" s="25"/>
      <c r="AQ747" s="24"/>
      <c r="AR747" s="24"/>
    </row>
    <row r="748" spans="32:44" ht="15.75" customHeight="1" x14ac:dyDescent="0.3">
      <c r="AF748" s="24"/>
      <c r="AG748" s="24"/>
      <c r="AH748" s="24"/>
      <c r="AI748" s="24"/>
      <c r="AJ748" s="25"/>
      <c r="AK748" s="24"/>
      <c r="AL748" s="24"/>
      <c r="AM748" s="24"/>
      <c r="AN748" s="24"/>
      <c r="AO748" s="24"/>
      <c r="AP748" s="25"/>
      <c r="AQ748" s="24"/>
      <c r="AR748" s="24"/>
    </row>
    <row r="749" spans="32:44" ht="15.75" customHeight="1" x14ac:dyDescent="0.3">
      <c r="AF749" s="24"/>
      <c r="AG749" s="24"/>
      <c r="AH749" s="24"/>
      <c r="AI749" s="24"/>
      <c r="AJ749" s="25"/>
      <c r="AK749" s="24"/>
      <c r="AL749" s="24"/>
      <c r="AM749" s="24"/>
      <c r="AN749" s="24"/>
      <c r="AO749" s="24"/>
      <c r="AP749" s="25"/>
      <c r="AQ749" s="24"/>
      <c r="AR749" s="24"/>
    </row>
    <row r="750" spans="32:44" ht="15.75" customHeight="1" x14ac:dyDescent="0.3">
      <c r="AF750" s="24"/>
      <c r="AG750" s="24"/>
      <c r="AH750" s="24"/>
      <c r="AI750" s="24"/>
      <c r="AJ750" s="25"/>
      <c r="AK750" s="24"/>
      <c r="AL750" s="24"/>
      <c r="AM750" s="24"/>
      <c r="AN750" s="24"/>
      <c r="AO750" s="24"/>
      <c r="AP750" s="25"/>
      <c r="AQ750" s="24"/>
      <c r="AR750" s="24"/>
    </row>
    <row r="751" spans="32:44" ht="15.75" customHeight="1" x14ac:dyDescent="0.3">
      <c r="AF751" s="24"/>
      <c r="AG751" s="24"/>
      <c r="AH751" s="24"/>
      <c r="AI751" s="24"/>
      <c r="AJ751" s="25"/>
      <c r="AK751" s="24"/>
      <c r="AL751" s="24"/>
      <c r="AM751" s="24"/>
      <c r="AN751" s="24"/>
      <c r="AO751" s="24"/>
      <c r="AP751" s="25"/>
      <c r="AQ751" s="24"/>
      <c r="AR751" s="24"/>
    </row>
    <row r="752" spans="32:44" ht="15.75" customHeight="1" x14ac:dyDescent="0.3">
      <c r="AF752" s="24"/>
      <c r="AG752" s="24"/>
      <c r="AH752" s="24"/>
      <c r="AI752" s="24"/>
      <c r="AJ752" s="25"/>
      <c r="AK752" s="24"/>
      <c r="AL752" s="24"/>
      <c r="AM752" s="24"/>
      <c r="AN752" s="24"/>
      <c r="AO752" s="24"/>
      <c r="AP752" s="25"/>
      <c r="AQ752" s="24"/>
      <c r="AR752" s="24"/>
    </row>
    <row r="753" spans="32:44" ht="15.75" customHeight="1" x14ac:dyDescent="0.3">
      <c r="AF753" s="24"/>
      <c r="AG753" s="24"/>
      <c r="AH753" s="24"/>
      <c r="AI753" s="24"/>
      <c r="AJ753" s="25"/>
      <c r="AK753" s="24"/>
      <c r="AL753" s="24"/>
      <c r="AM753" s="24"/>
      <c r="AN753" s="24"/>
      <c r="AO753" s="24"/>
      <c r="AP753" s="25"/>
      <c r="AQ753" s="24"/>
      <c r="AR753" s="24"/>
    </row>
    <row r="754" spans="32:44" ht="15.75" customHeight="1" x14ac:dyDescent="0.3">
      <c r="AF754" s="24"/>
      <c r="AG754" s="24"/>
      <c r="AH754" s="24"/>
      <c r="AI754" s="24"/>
      <c r="AJ754" s="25"/>
      <c r="AK754" s="24"/>
      <c r="AL754" s="24"/>
      <c r="AM754" s="24"/>
      <c r="AN754" s="24"/>
      <c r="AO754" s="24"/>
      <c r="AP754" s="25"/>
      <c r="AQ754" s="24"/>
      <c r="AR754" s="24"/>
    </row>
    <row r="755" spans="32:44" ht="15.75" customHeight="1" x14ac:dyDescent="0.3">
      <c r="AF755" s="24"/>
      <c r="AG755" s="24"/>
      <c r="AH755" s="24"/>
      <c r="AI755" s="24"/>
      <c r="AJ755" s="25"/>
      <c r="AK755" s="24"/>
      <c r="AL755" s="24"/>
      <c r="AM755" s="24"/>
      <c r="AN755" s="24"/>
      <c r="AO755" s="24"/>
      <c r="AP755" s="25"/>
      <c r="AQ755" s="24"/>
      <c r="AR755" s="24"/>
    </row>
    <row r="756" spans="32:44" ht="15.75" customHeight="1" x14ac:dyDescent="0.3">
      <c r="AF756" s="24"/>
      <c r="AG756" s="24"/>
      <c r="AH756" s="24"/>
      <c r="AI756" s="24"/>
      <c r="AJ756" s="25"/>
      <c r="AK756" s="24"/>
      <c r="AL756" s="24"/>
      <c r="AM756" s="24"/>
      <c r="AN756" s="24"/>
      <c r="AO756" s="24"/>
      <c r="AP756" s="25"/>
      <c r="AQ756" s="24"/>
      <c r="AR756" s="24"/>
    </row>
    <row r="757" spans="32:44" ht="15.75" customHeight="1" x14ac:dyDescent="0.3">
      <c r="AF757" s="24"/>
      <c r="AG757" s="24"/>
      <c r="AH757" s="24"/>
      <c r="AI757" s="24"/>
      <c r="AJ757" s="25"/>
      <c r="AK757" s="24"/>
      <c r="AL757" s="24"/>
      <c r="AM757" s="24"/>
      <c r="AN757" s="24"/>
      <c r="AO757" s="24"/>
      <c r="AP757" s="25"/>
      <c r="AQ757" s="24"/>
      <c r="AR757" s="24"/>
    </row>
    <row r="758" spans="32:44" ht="15.75" customHeight="1" x14ac:dyDescent="0.3">
      <c r="AF758" s="24"/>
      <c r="AG758" s="24"/>
      <c r="AH758" s="24"/>
      <c r="AI758" s="24"/>
      <c r="AJ758" s="25"/>
      <c r="AK758" s="24"/>
      <c r="AL758" s="24"/>
      <c r="AM758" s="24"/>
      <c r="AN758" s="24"/>
      <c r="AO758" s="24"/>
      <c r="AP758" s="25"/>
      <c r="AQ758" s="24"/>
      <c r="AR758" s="24"/>
    </row>
    <row r="759" spans="32:44" ht="15.75" customHeight="1" x14ac:dyDescent="0.3">
      <c r="AF759" s="24"/>
      <c r="AG759" s="24"/>
      <c r="AH759" s="24"/>
      <c r="AI759" s="24"/>
      <c r="AJ759" s="25"/>
      <c r="AK759" s="24"/>
      <c r="AL759" s="24"/>
      <c r="AM759" s="24"/>
      <c r="AN759" s="24"/>
      <c r="AO759" s="24"/>
      <c r="AP759" s="25"/>
      <c r="AQ759" s="24"/>
      <c r="AR759" s="24"/>
    </row>
    <row r="760" spans="32:44" ht="15.75" customHeight="1" x14ac:dyDescent="0.3">
      <c r="AF760" s="24"/>
      <c r="AG760" s="24"/>
      <c r="AH760" s="24"/>
      <c r="AI760" s="24"/>
      <c r="AJ760" s="25"/>
      <c r="AK760" s="24"/>
      <c r="AL760" s="24"/>
      <c r="AM760" s="24"/>
      <c r="AN760" s="24"/>
      <c r="AO760" s="24"/>
      <c r="AP760" s="25"/>
      <c r="AQ760" s="24"/>
      <c r="AR760" s="24"/>
    </row>
    <row r="761" spans="32:44" ht="15.75" customHeight="1" x14ac:dyDescent="0.3">
      <c r="AF761" s="24"/>
      <c r="AG761" s="24"/>
      <c r="AH761" s="24"/>
      <c r="AI761" s="24"/>
      <c r="AJ761" s="25"/>
      <c r="AK761" s="24"/>
      <c r="AL761" s="24"/>
      <c r="AM761" s="24"/>
      <c r="AN761" s="24"/>
      <c r="AO761" s="24"/>
      <c r="AP761" s="25"/>
      <c r="AQ761" s="24"/>
      <c r="AR761" s="24"/>
    </row>
    <row r="762" spans="32:44" ht="15.75" customHeight="1" x14ac:dyDescent="0.3">
      <c r="AF762" s="24"/>
      <c r="AG762" s="24"/>
      <c r="AH762" s="24"/>
      <c r="AI762" s="24"/>
      <c r="AJ762" s="25"/>
      <c r="AK762" s="24"/>
      <c r="AL762" s="24"/>
      <c r="AM762" s="24"/>
      <c r="AN762" s="24"/>
      <c r="AO762" s="24"/>
      <c r="AP762" s="25"/>
      <c r="AQ762" s="24"/>
      <c r="AR762" s="24"/>
    </row>
    <row r="763" spans="32:44" ht="15.75" customHeight="1" x14ac:dyDescent="0.3">
      <c r="AF763" s="24"/>
      <c r="AG763" s="24"/>
      <c r="AH763" s="24"/>
      <c r="AI763" s="24"/>
      <c r="AJ763" s="25"/>
      <c r="AK763" s="24"/>
      <c r="AL763" s="24"/>
      <c r="AM763" s="24"/>
      <c r="AN763" s="24"/>
      <c r="AO763" s="24"/>
      <c r="AP763" s="25"/>
      <c r="AQ763" s="24"/>
      <c r="AR763" s="24"/>
    </row>
    <row r="764" spans="32:44" ht="15.75" customHeight="1" x14ac:dyDescent="0.3">
      <c r="AF764" s="24"/>
      <c r="AG764" s="24"/>
      <c r="AH764" s="24"/>
      <c r="AI764" s="24"/>
      <c r="AJ764" s="25"/>
      <c r="AK764" s="24"/>
      <c r="AL764" s="24"/>
      <c r="AM764" s="24"/>
      <c r="AN764" s="24"/>
      <c r="AO764" s="24"/>
      <c r="AP764" s="25"/>
      <c r="AQ764" s="24"/>
      <c r="AR764" s="24"/>
    </row>
    <row r="765" spans="32:44" ht="15.75" customHeight="1" x14ac:dyDescent="0.3">
      <c r="AF765" s="24"/>
      <c r="AG765" s="24"/>
      <c r="AH765" s="24"/>
      <c r="AI765" s="24"/>
      <c r="AJ765" s="25"/>
      <c r="AK765" s="24"/>
      <c r="AL765" s="24"/>
      <c r="AM765" s="24"/>
      <c r="AN765" s="24"/>
      <c r="AO765" s="24"/>
      <c r="AP765" s="25"/>
      <c r="AQ765" s="24"/>
      <c r="AR765" s="24"/>
    </row>
    <row r="766" spans="32:44" ht="15.75" customHeight="1" x14ac:dyDescent="0.3">
      <c r="AF766" s="24"/>
      <c r="AG766" s="24"/>
      <c r="AH766" s="24"/>
      <c r="AI766" s="24"/>
      <c r="AJ766" s="25"/>
      <c r="AK766" s="24"/>
      <c r="AL766" s="24"/>
      <c r="AM766" s="24"/>
      <c r="AN766" s="24"/>
      <c r="AO766" s="24"/>
      <c r="AP766" s="25"/>
      <c r="AQ766" s="24"/>
      <c r="AR766" s="24"/>
    </row>
    <row r="767" spans="32:44" ht="15.75" customHeight="1" x14ac:dyDescent="0.3">
      <c r="AF767" s="24"/>
      <c r="AG767" s="24"/>
      <c r="AH767" s="24"/>
      <c r="AI767" s="24"/>
      <c r="AJ767" s="25"/>
      <c r="AK767" s="24"/>
      <c r="AL767" s="24"/>
      <c r="AM767" s="24"/>
      <c r="AN767" s="24"/>
      <c r="AO767" s="24"/>
      <c r="AP767" s="25"/>
      <c r="AQ767" s="24"/>
      <c r="AR767" s="24"/>
    </row>
    <row r="768" spans="32:44" ht="15.75" customHeight="1" x14ac:dyDescent="0.3">
      <c r="AF768" s="24"/>
      <c r="AG768" s="24"/>
      <c r="AH768" s="24"/>
      <c r="AI768" s="24"/>
      <c r="AJ768" s="25"/>
      <c r="AK768" s="24"/>
      <c r="AL768" s="24"/>
      <c r="AM768" s="24"/>
      <c r="AN768" s="24"/>
      <c r="AO768" s="24"/>
      <c r="AP768" s="25"/>
      <c r="AQ768" s="24"/>
      <c r="AR768" s="24"/>
    </row>
    <row r="769" spans="32:44" ht="15.75" customHeight="1" x14ac:dyDescent="0.3">
      <c r="AF769" s="24"/>
      <c r="AG769" s="24"/>
      <c r="AH769" s="24"/>
      <c r="AI769" s="24"/>
      <c r="AJ769" s="25"/>
      <c r="AK769" s="24"/>
      <c r="AL769" s="24"/>
      <c r="AM769" s="24"/>
      <c r="AN769" s="24"/>
      <c r="AO769" s="24"/>
      <c r="AP769" s="25"/>
      <c r="AQ769" s="24"/>
      <c r="AR769" s="24"/>
    </row>
    <row r="770" spans="32:44" ht="15.75" customHeight="1" x14ac:dyDescent="0.3">
      <c r="AF770" s="24"/>
      <c r="AG770" s="24"/>
      <c r="AH770" s="24"/>
      <c r="AI770" s="24"/>
      <c r="AJ770" s="25"/>
      <c r="AK770" s="24"/>
      <c r="AL770" s="24"/>
      <c r="AM770" s="24"/>
      <c r="AN770" s="24"/>
      <c r="AO770" s="24"/>
      <c r="AP770" s="25"/>
      <c r="AQ770" s="24"/>
      <c r="AR770" s="24"/>
    </row>
    <row r="771" spans="32:44" ht="15.75" customHeight="1" x14ac:dyDescent="0.3">
      <c r="AF771" s="24"/>
      <c r="AG771" s="24"/>
      <c r="AH771" s="24"/>
      <c r="AI771" s="24"/>
      <c r="AJ771" s="25"/>
      <c r="AK771" s="24"/>
      <c r="AL771" s="24"/>
      <c r="AM771" s="24"/>
      <c r="AN771" s="24"/>
      <c r="AO771" s="24"/>
      <c r="AP771" s="25"/>
      <c r="AQ771" s="24"/>
      <c r="AR771" s="24"/>
    </row>
    <row r="772" spans="32:44" ht="15.75" customHeight="1" x14ac:dyDescent="0.3">
      <c r="AF772" s="24"/>
      <c r="AG772" s="24"/>
      <c r="AH772" s="24"/>
      <c r="AI772" s="24"/>
      <c r="AJ772" s="25"/>
      <c r="AK772" s="24"/>
      <c r="AL772" s="24"/>
      <c r="AM772" s="24"/>
      <c r="AN772" s="24"/>
      <c r="AO772" s="24"/>
      <c r="AP772" s="25"/>
      <c r="AQ772" s="24"/>
      <c r="AR772" s="24"/>
    </row>
    <row r="773" spans="32:44" ht="15.75" customHeight="1" x14ac:dyDescent="0.3">
      <c r="AF773" s="24"/>
      <c r="AG773" s="24"/>
      <c r="AH773" s="24"/>
      <c r="AI773" s="24"/>
      <c r="AJ773" s="25"/>
      <c r="AK773" s="24"/>
      <c r="AL773" s="24"/>
      <c r="AM773" s="24"/>
      <c r="AN773" s="24"/>
      <c r="AO773" s="24"/>
      <c r="AP773" s="25"/>
      <c r="AQ773" s="24"/>
      <c r="AR773" s="24"/>
    </row>
    <row r="774" spans="32:44" ht="15.75" customHeight="1" x14ac:dyDescent="0.3">
      <c r="AF774" s="24"/>
      <c r="AG774" s="24"/>
      <c r="AH774" s="24"/>
      <c r="AI774" s="24"/>
      <c r="AJ774" s="25"/>
      <c r="AK774" s="24"/>
      <c r="AL774" s="24"/>
      <c r="AM774" s="24"/>
      <c r="AN774" s="24"/>
      <c r="AO774" s="24"/>
      <c r="AP774" s="25"/>
      <c r="AQ774" s="24"/>
      <c r="AR774" s="24"/>
    </row>
    <row r="775" spans="32:44" ht="15.75" customHeight="1" x14ac:dyDescent="0.3">
      <c r="AF775" s="24"/>
      <c r="AG775" s="24"/>
      <c r="AH775" s="24"/>
      <c r="AI775" s="24"/>
      <c r="AJ775" s="25"/>
      <c r="AK775" s="24"/>
      <c r="AL775" s="24"/>
      <c r="AM775" s="24"/>
      <c r="AN775" s="24"/>
      <c r="AO775" s="24"/>
      <c r="AP775" s="25"/>
      <c r="AQ775" s="24"/>
      <c r="AR775" s="24"/>
    </row>
    <row r="776" spans="32:44" ht="15.75" customHeight="1" x14ac:dyDescent="0.3">
      <c r="AF776" s="24"/>
      <c r="AG776" s="24"/>
      <c r="AH776" s="24"/>
      <c r="AI776" s="24"/>
      <c r="AJ776" s="25"/>
      <c r="AK776" s="24"/>
      <c r="AL776" s="24"/>
      <c r="AM776" s="24"/>
      <c r="AN776" s="24"/>
      <c r="AO776" s="24"/>
      <c r="AP776" s="25"/>
      <c r="AQ776" s="24"/>
      <c r="AR776" s="24"/>
    </row>
    <row r="777" spans="32:44" ht="15.75" customHeight="1" x14ac:dyDescent="0.3">
      <c r="AF777" s="24"/>
      <c r="AG777" s="24"/>
      <c r="AH777" s="24"/>
      <c r="AI777" s="24"/>
      <c r="AJ777" s="25"/>
      <c r="AK777" s="24"/>
      <c r="AL777" s="24"/>
      <c r="AM777" s="24"/>
      <c r="AN777" s="24"/>
      <c r="AO777" s="24"/>
      <c r="AP777" s="25"/>
      <c r="AQ777" s="24"/>
      <c r="AR777" s="24"/>
    </row>
    <row r="778" spans="32:44" ht="15.75" customHeight="1" x14ac:dyDescent="0.3">
      <c r="AF778" s="24"/>
      <c r="AG778" s="24"/>
      <c r="AH778" s="24"/>
      <c r="AI778" s="24"/>
      <c r="AJ778" s="25"/>
      <c r="AK778" s="24"/>
      <c r="AL778" s="24"/>
      <c r="AM778" s="24"/>
      <c r="AN778" s="24"/>
      <c r="AO778" s="24"/>
      <c r="AP778" s="25"/>
      <c r="AQ778" s="24"/>
      <c r="AR778" s="24"/>
    </row>
    <row r="779" spans="32:44" ht="15.75" customHeight="1" x14ac:dyDescent="0.3">
      <c r="AF779" s="24"/>
      <c r="AG779" s="24"/>
      <c r="AH779" s="24"/>
      <c r="AI779" s="24"/>
      <c r="AJ779" s="25"/>
      <c r="AK779" s="24"/>
      <c r="AL779" s="24"/>
      <c r="AM779" s="24"/>
      <c r="AN779" s="24"/>
      <c r="AO779" s="24"/>
      <c r="AP779" s="25"/>
      <c r="AQ779" s="24"/>
      <c r="AR779" s="24"/>
    </row>
    <row r="780" spans="32:44" ht="15.75" customHeight="1" x14ac:dyDescent="0.3">
      <c r="AF780" s="24"/>
      <c r="AG780" s="24"/>
      <c r="AH780" s="24"/>
      <c r="AI780" s="24"/>
      <c r="AJ780" s="25"/>
      <c r="AK780" s="24"/>
      <c r="AL780" s="24"/>
      <c r="AM780" s="24"/>
      <c r="AN780" s="24"/>
      <c r="AO780" s="24"/>
      <c r="AP780" s="25"/>
      <c r="AQ780" s="24"/>
      <c r="AR780" s="24"/>
    </row>
    <row r="781" spans="32:44" ht="15.75" customHeight="1" x14ac:dyDescent="0.3">
      <c r="AF781" s="24"/>
      <c r="AG781" s="24"/>
      <c r="AH781" s="24"/>
      <c r="AI781" s="24"/>
      <c r="AJ781" s="25"/>
      <c r="AK781" s="24"/>
      <c r="AL781" s="24"/>
      <c r="AM781" s="24"/>
      <c r="AN781" s="24"/>
      <c r="AO781" s="24"/>
      <c r="AP781" s="25"/>
      <c r="AQ781" s="24"/>
      <c r="AR781" s="24"/>
    </row>
    <row r="782" spans="32:44" ht="15.75" customHeight="1" x14ac:dyDescent="0.3">
      <c r="AF782" s="24"/>
      <c r="AG782" s="24"/>
      <c r="AH782" s="24"/>
      <c r="AI782" s="24"/>
      <c r="AJ782" s="25"/>
      <c r="AK782" s="24"/>
      <c r="AL782" s="24"/>
      <c r="AM782" s="24"/>
      <c r="AN782" s="24"/>
      <c r="AO782" s="24"/>
      <c r="AP782" s="25"/>
      <c r="AQ782" s="24"/>
      <c r="AR782" s="24"/>
    </row>
    <row r="783" spans="32:44" ht="15.75" customHeight="1" x14ac:dyDescent="0.3">
      <c r="AF783" s="24"/>
      <c r="AG783" s="24"/>
      <c r="AH783" s="24"/>
      <c r="AI783" s="24"/>
      <c r="AJ783" s="25"/>
      <c r="AK783" s="24"/>
      <c r="AL783" s="24"/>
      <c r="AM783" s="24"/>
      <c r="AN783" s="24"/>
      <c r="AO783" s="24"/>
      <c r="AP783" s="25"/>
      <c r="AQ783" s="24"/>
      <c r="AR783" s="24"/>
    </row>
    <row r="784" spans="32:44" ht="15.75" customHeight="1" x14ac:dyDescent="0.3">
      <c r="AF784" s="24"/>
      <c r="AG784" s="24"/>
      <c r="AH784" s="24"/>
      <c r="AI784" s="24"/>
      <c r="AJ784" s="25"/>
      <c r="AK784" s="24"/>
      <c r="AL784" s="24"/>
      <c r="AM784" s="24"/>
      <c r="AN784" s="24"/>
      <c r="AO784" s="24"/>
      <c r="AP784" s="25"/>
      <c r="AQ784" s="24"/>
      <c r="AR784" s="24"/>
    </row>
    <row r="785" spans="32:44" ht="15.75" customHeight="1" x14ac:dyDescent="0.3">
      <c r="AF785" s="24"/>
      <c r="AG785" s="24"/>
      <c r="AH785" s="24"/>
      <c r="AI785" s="24"/>
      <c r="AJ785" s="25"/>
      <c r="AK785" s="24"/>
      <c r="AL785" s="24"/>
      <c r="AM785" s="24"/>
      <c r="AN785" s="24"/>
      <c r="AO785" s="24"/>
      <c r="AP785" s="25"/>
      <c r="AQ785" s="24"/>
      <c r="AR785" s="24"/>
    </row>
    <row r="786" spans="32:44" ht="15.75" customHeight="1" x14ac:dyDescent="0.3">
      <c r="AF786" s="24"/>
      <c r="AG786" s="24"/>
      <c r="AH786" s="24"/>
      <c r="AI786" s="24"/>
      <c r="AJ786" s="25"/>
      <c r="AK786" s="24"/>
      <c r="AL786" s="24"/>
      <c r="AM786" s="24"/>
      <c r="AN786" s="24"/>
      <c r="AO786" s="24"/>
      <c r="AP786" s="25"/>
      <c r="AQ786" s="24"/>
      <c r="AR786" s="24"/>
    </row>
    <row r="787" spans="32:44" ht="15.75" customHeight="1" x14ac:dyDescent="0.3">
      <c r="AF787" s="24"/>
      <c r="AG787" s="24"/>
      <c r="AH787" s="24"/>
      <c r="AI787" s="24"/>
      <c r="AJ787" s="25"/>
      <c r="AK787" s="24"/>
      <c r="AL787" s="24"/>
      <c r="AM787" s="24"/>
      <c r="AN787" s="24"/>
      <c r="AO787" s="24"/>
      <c r="AP787" s="25"/>
      <c r="AQ787" s="24"/>
      <c r="AR787" s="24"/>
    </row>
    <row r="788" spans="32:44" ht="15.75" customHeight="1" x14ac:dyDescent="0.3">
      <c r="AF788" s="24"/>
      <c r="AG788" s="24"/>
      <c r="AH788" s="24"/>
      <c r="AI788" s="24"/>
      <c r="AJ788" s="25"/>
      <c r="AK788" s="24"/>
      <c r="AL788" s="24"/>
      <c r="AM788" s="24"/>
      <c r="AN788" s="24"/>
      <c r="AO788" s="24"/>
      <c r="AP788" s="25"/>
      <c r="AQ788" s="24"/>
      <c r="AR788" s="24"/>
    </row>
    <row r="789" spans="32:44" ht="15.75" customHeight="1" x14ac:dyDescent="0.3">
      <c r="AF789" s="24"/>
      <c r="AG789" s="24"/>
      <c r="AH789" s="24"/>
      <c r="AI789" s="24"/>
      <c r="AJ789" s="25"/>
      <c r="AK789" s="24"/>
      <c r="AL789" s="24"/>
      <c r="AM789" s="24"/>
      <c r="AN789" s="24"/>
      <c r="AO789" s="24"/>
      <c r="AP789" s="25"/>
      <c r="AQ789" s="24"/>
      <c r="AR789" s="24"/>
    </row>
    <row r="790" spans="32:44" ht="15.75" customHeight="1" x14ac:dyDescent="0.3">
      <c r="AF790" s="24"/>
      <c r="AG790" s="24"/>
      <c r="AH790" s="24"/>
      <c r="AI790" s="24"/>
      <c r="AJ790" s="25"/>
      <c r="AK790" s="24"/>
      <c r="AL790" s="24"/>
      <c r="AM790" s="24"/>
      <c r="AN790" s="24"/>
      <c r="AO790" s="24"/>
      <c r="AP790" s="25"/>
      <c r="AQ790" s="24"/>
      <c r="AR790" s="24"/>
    </row>
    <row r="791" spans="32:44" ht="15.75" customHeight="1" x14ac:dyDescent="0.3">
      <c r="AF791" s="24"/>
      <c r="AG791" s="24"/>
      <c r="AH791" s="24"/>
      <c r="AI791" s="24"/>
      <c r="AJ791" s="25"/>
      <c r="AK791" s="24"/>
      <c r="AL791" s="24"/>
      <c r="AM791" s="24"/>
      <c r="AN791" s="24"/>
      <c r="AO791" s="24"/>
      <c r="AP791" s="25"/>
      <c r="AQ791" s="24"/>
      <c r="AR791" s="24"/>
    </row>
    <row r="792" spans="32:44" ht="15.75" customHeight="1" x14ac:dyDescent="0.3">
      <c r="AF792" s="24"/>
      <c r="AG792" s="24"/>
      <c r="AH792" s="24"/>
      <c r="AI792" s="24"/>
      <c r="AJ792" s="25"/>
      <c r="AK792" s="24"/>
      <c r="AL792" s="24"/>
      <c r="AM792" s="24"/>
      <c r="AN792" s="24"/>
      <c r="AO792" s="24"/>
      <c r="AP792" s="25"/>
      <c r="AQ792" s="24"/>
      <c r="AR792" s="24"/>
    </row>
    <row r="793" spans="32:44" ht="15.75" customHeight="1" x14ac:dyDescent="0.3">
      <c r="AF793" s="24"/>
      <c r="AG793" s="24"/>
      <c r="AH793" s="24"/>
      <c r="AI793" s="24"/>
      <c r="AJ793" s="25"/>
      <c r="AK793" s="24"/>
      <c r="AL793" s="24"/>
      <c r="AM793" s="24"/>
      <c r="AN793" s="24"/>
      <c r="AO793" s="24"/>
      <c r="AP793" s="25"/>
      <c r="AQ793" s="24"/>
      <c r="AR793" s="24"/>
    </row>
    <row r="794" spans="32:44" ht="15.75" customHeight="1" x14ac:dyDescent="0.3">
      <c r="AF794" s="24"/>
      <c r="AG794" s="24"/>
      <c r="AH794" s="24"/>
      <c r="AI794" s="24"/>
      <c r="AJ794" s="25"/>
      <c r="AK794" s="24"/>
      <c r="AL794" s="24"/>
      <c r="AM794" s="24"/>
      <c r="AN794" s="24"/>
      <c r="AO794" s="24"/>
      <c r="AP794" s="25"/>
      <c r="AQ794" s="24"/>
      <c r="AR794" s="24"/>
    </row>
    <row r="795" spans="32:44" ht="15.75" customHeight="1" x14ac:dyDescent="0.3">
      <c r="AF795" s="24"/>
      <c r="AG795" s="24"/>
      <c r="AH795" s="24"/>
      <c r="AI795" s="24"/>
      <c r="AJ795" s="25"/>
      <c r="AK795" s="24"/>
      <c r="AL795" s="24"/>
      <c r="AM795" s="24"/>
      <c r="AN795" s="24"/>
      <c r="AO795" s="24"/>
      <c r="AP795" s="25"/>
      <c r="AQ795" s="24"/>
      <c r="AR795" s="24"/>
    </row>
    <row r="796" spans="32:44" ht="15.75" customHeight="1" x14ac:dyDescent="0.3">
      <c r="AF796" s="24"/>
      <c r="AG796" s="24"/>
      <c r="AH796" s="24"/>
      <c r="AI796" s="24"/>
      <c r="AJ796" s="25"/>
      <c r="AK796" s="24"/>
      <c r="AL796" s="24"/>
      <c r="AM796" s="24"/>
      <c r="AN796" s="24"/>
      <c r="AO796" s="24"/>
      <c r="AP796" s="25"/>
      <c r="AQ796" s="24"/>
      <c r="AR796" s="24"/>
    </row>
    <row r="797" spans="32:44" ht="15.75" customHeight="1" x14ac:dyDescent="0.3">
      <c r="AF797" s="24"/>
      <c r="AG797" s="24"/>
      <c r="AH797" s="24"/>
      <c r="AI797" s="24"/>
      <c r="AJ797" s="25"/>
      <c r="AK797" s="24"/>
      <c r="AL797" s="24"/>
      <c r="AM797" s="24"/>
      <c r="AN797" s="24"/>
      <c r="AO797" s="24"/>
      <c r="AP797" s="25"/>
      <c r="AQ797" s="24"/>
      <c r="AR797" s="24"/>
    </row>
    <row r="798" spans="32:44" ht="15.75" customHeight="1" x14ac:dyDescent="0.3">
      <c r="AF798" s="24"/>
      <c r="AG798" s="24"/>
      <c r="AH798" s="24"/>
      <c r="AI798" s="24"/>
      <c r="AJ798" s="25"/>
      <c r="AK798" s="24"/>
      <c r="AL798" s="24"/>
      <c r="AM798" s="24"/>
      <c r="AN798" s="24"/>
      <c r="AO798" s="24"/>
      <c r="AP798" s="25"/>
      <c r="AQ798" s="24"/>
      <c r="AR798" s="24"/>
    </row>
    <row r="799" spans="32:44" ht="15.75" customHeight="1" x14ac:dyDescent="0.3">
      <c r="AF799" s="24"/>
      <c r="AG799" s="24"/>
      <c r="AH799" s="24"/>
      <c r="AI799" s="24"/>
      <c r="AJ799" s="25"/>
      <c r="AK799" s="24"/>
      <c r="AL799" s="24"/>
      <c r="AM799" s="24"/>
      <c r="AN799" s="24"/>
      <c r="AO799" s="24"/>
      <c r="AP799" s="25"/>
      <c r="AQ799" s="24"/>
      <c r="AR799" s="24"/>
    </row>
    <row r="800" spans="32:44" ht="15.75" customHeight="1" x14ac:dyDescent="0.3">
      <c r="AF800" s="24"/>
      <c r="AG800" s="24"/>
      <c r="AH800" s="24"/>
      <c r="AI800" s="24"/>
      <c r="AJ800" s="25"/>
      <c r="AK800" s="24"/>
      <c r="AL800" s="24"/>
      <c r="AM800" s="24"/>
      <c r="AN800" s="24"/>
      <c r="AO800" s="24"/>
      <c r="AP800" s="25"/>
      <c r="AQ800" s="24"/>
      <c r="AR800" s="24"/>
    </row>
    <row r="801" spans="32:44" ht="15.75" customHeight="1" x14ac:dyDescent="0.3">
      <c r="AF801" s="24"/>
      <c r="AG801" s="24"/>
      <c r="AH801" s="24"/>
      <c r="AI801" s="24"/>
      <c r="AJ801" s="25"/>
      <c r="AK801" s="24"/>
      <c r="AL801" s="24"/>
      <c r="AM801" s="24"/>
      <c r="AN801" s="24"/>
      <c r="AO801" s="24"/>
      <c r="AP801" s="25"/>
      <c r="AQ801" s="24"/>
      <c r="AR801" s="24"/>
    </row>
    <row r="802" spans="32:44" ht="15.75" customHeight="1" x14ac:dyDescent="0.3">
      <c r="AF802" s="24"/>
      <c r="AG802" s="24"/>
      <c r="AH802" s="24"/>
      <c r="AI802" s="24"/>
      <c r="AJ802" s="25"/>
      <c r="AK802" s="24"/>
      <c r="AL802" s="24"/>
      <c r="AM802" s="24"/>
      <c r="AN802" s="24"/>
      <c r="AO802" s="24"/>
      <c r="AP802" s="25"/>
      <c r="AQ802" s="24"/>
      <c r="AR802" s="24"/>
    </row>
    <row r="803" spans="32:44" ht="15.75" customHeight="1" x14ac:dyDescent="0.3">
      <c r="AF803" s="24"/>
      <c r="AG803" s="24"/>
      <c r="AH803" s="24"/>
      <c r="AI803" s="24"/>
      <c r="AJ803" s="25"/>
      <c r="AK803" s="24"/>
      <c r="AL803" s="24"/>
      <c r="AM803" s="24"/>
      <c r="AN803" s="24"/>
      <c r="AO803" s="24"/>
      <c r="AP803" s="25"/>
      <c r="AQ803" s="24"/>
      <c r="AR803" s="24"/>
    </row>
    <row r="804" spans="32:44" ht="15.75" customHeight="1" x14ac:dyDescent="0.3">
      <c r="AF804" s="24"/>
      <c r="AG804" s="24"/>
      <c r="AH804" s="24"/>
      <c r="AI804" s="24"/>
      <c r="AJ804" s="25"/>
      <c r="AK804" s="24"/>
      <c r="AL804" s="24"/>
      <c r="AM804" s="24"/>
      <c r="AN804" s="24"/>
      <c r="AO804" s="24"/>
      <c r="AP804" s="25"/>
      <c r="AQ804" s="24"/>
      <c r="AR804" s="24"/>
    </row>
    <row r="805" spans="32:44" ht="15.75" customHeight="1" x14ac:dyDescent="0.3">
      <c r="AF805" s="24"/>
      <c r="AG805" s="24"/>
      <c r="AH805" s="24"/>
      <c r="AI805" s="24"/>
      <c r="AJ805" s="25"/>
      <c r="AK805" s="24"/>
      <c r="AL805" s="24"/>
      <c r="AM805" s="24"/>
      <c r="AN805" s="24"/>
      <c r="AO805" s="24"/>
      <c r="AP805" s="25"/>
      <c r="AQ805" s="24"/>
      <c r="AR805" s="24"/>
    </row>
    <row r="806" spans="32:44" ht="15.75" customHeight="1" x14ac:dyDescent="0.3">
      <c r="AF806" s="24"/>
      <c r="AG806" s="24"/>
      <c r="AH806" s="24"/>
      <c r="AI806" s="24"/>
      <c r="AJ806" s="25"/>
      <c r="AK806" s="24"/>
      <c r="AL806" s="24"/>
      <c r="AM806" s="24"/>
      <c r="AN806" s="24"/>
      <c r="AO806" s="24"/>
      <c r="AP806" s="25"/>
      <c r="AQ806" s="24"/>
      <c r="AR806" s="24"/>
    </row>
    <row r="807" spans="32:44" ht="15.75" customHeight="1" x14ac:dyDescent="0.3">
      <c r="AF807" s="24"/>
      <c r="AG807" s="24"/>
      <c r="AH807" s="24"/>
      <c r="AI807" s="24"/>
      <c r="AJ807" s="25"/>
      <c r="AK807" s="24"/>
      <c r="AL807" s="24"/>
      <c r="AM807" s="24"/>
      <c r="AN807" s="24"/>
      <c r="AO807" s="24"/>
      <c r="AP807" s="25"/>
      <c r="AQ807" s="24"/>
      <c r="AR807" s="24"/>
    </row>
    <row r="808" spans="32:44" ht="15.75" customHeight="1" x14ac:dyDescent="0.3">
      <c r="AF808" s="24"/>
      <c r="AG808" s="24"/>
      <c r="AH808" s="24"/>
      <c r="AI808" s="24"/>
      <c r="AJ808" s="25"/>
      <c r="AK808" s="24"/>
      <c r="AL808" s="24"/>
      <c r="AM808" s="24"/>
      <c r="AN808" s="24"/>
      <c r="AO808" s="24"/>
      <c r="AP808" s="25"/>
      <c r="AQ808" s="24"/>
      <c r="AR808" s="24"/>
    </row>
    <row r="809" spans="32:44" ht="15.75" customHeight="1" x14ac:dyDescent="0.3">
      <c r="AF809" s="24"/>
      <c r="AG809" s="24"/>
      <c r="AH809" s="24"/>
      <c r="AI809" s="24"/>
      <c r="AJ809" s="25"/>
      <c r="AK809" s="24"/>
      <c r="AL809" s="24"/>
      <c r="AM809" s="24"/>
      <c r="AN809" s="24"/>
      <c r="AO809" s="24"/>
      <c r="AP809" s="25"/>
      <c r="AQ809" s="24"/>
      <c r="AR809" s="24"/>
    </row>
    <row r="810" spans="32:44" ht="15.75" customHeight="1" x14ac:dyDescent="0.3">
      <c r="AF810" s="24"/>
      <c r="AG810" s="24"/>
      <c r="AH810" s="24"/>
      <c r="AI810" s="24"/>
      <c r="AJ810" s="25"/>
      <c r="AK810" s="24"/>
      <c r="AL810" s="24"/>
      <c r="AM810" s="24"/>
      <c r="AN810" s="24"/>
      <c r="AO810" s="24"/>
      <c r="AP810" s="25"/>
      <c r="AQ810" s="24"/>
      <c r="AR810" s="24"/>
    </row>
    <row r="811" spans="32:44" ht="15.75" customHeight="1" x14ac:dyDescent="0.3">
      <c r="AF811" s="24"/>
      <c r="AG811" s="24"/>
      <c r="AH811" s="24"/>
      <c r="AI811" s="24"/>
      <c r="AJ811" s="25"/>
      <c r="AK811" s="24"/>
      <c r="AL811" s="24"/>
      <c r="AM811" s="24"/>
      <c r="AN811" s="24"/>
      <c r="AO811" s="24"/>
      <c r="AP811" s="25"/>
      <c r="AQ811" s="24"/>
      <c r="AR811" s="24"/>
    </row>
    <row r="812" spans="32:44" ht="15.75" customHeight="1" x14ac:dyDescent="0.3">
      <c r="AF812" s="24"/>
      <c r="AG812" s="24"/>
      <c r="AH812" s="24"/>
      <c r="AI812" s="24"/>
      <c r="AJ812" s="25"/>
      <c r="AK812" s="24"/>
      <c r="AL812" s="24"/>
      <c r="AM812" s="24"/>
      <c r="AN812" s="24"/>
      <c r="AO812" s="24"/>
      <c r="AP812" s="25"/>
      <c r="AQ812" s="24"/>
      <c r="AR812" s="24"/>
    </row>
    <row r="813" spans="32:44" ht="15.75" customHeight="1" x14ac:dyDescent="0.3">
      <c r="AF813" s="24"/>
      <c r="AG813" s="24"/>
      <c r="AH813" s="24"/>
      <c r="AI813" s="24"/>
      <c r="AJ813" s="25"/>
      <c r="AK813" s="24"/>
      <c r="AL813" s="24"/>
      <c r="AM813" s="24"/>
      <c r="AN813" s="24"/>
      <c r="AO813" s="24"/>
      <c r="AP813" s="25"/>
      <c r="AQ813" s="24"/>
      <c r="AR813" s="24"/>
    </row>
    <row r="814" spans="32:44" ht="15.75" customHeight="1" x14ac:dyDescent="0.3">
      <c r="AF814" s="24"/>
      <c r="AG814" s="24"/>
      <c r="AH814" s="24"/>
      <c r="AI814" s="24"/>
      <c r="AJ814" s="25"/>
      <c r="AK814" s="24"/>
      <c r="AL814" s="24"/>
      <c r="AM814" s="24"/>
      <c r="AN814" s="24"/>
      <c r="AO814" s="24"/>
      <c r="AP814" s="25"/>
      <c r="AQ814" s="24"/>
      <c r="AR814" s="24"/>
    </row>
    <row r="815" spans="32:44" ht="15.75" customHeight="1" x14ac:dyDescent="0.3">
      <c r="AF815" s="24"/>
      <c r="AG815" s="24"/>
      <c r="AH815" s="24"/>
      <c r="AI815" s="24"/>
      <c r="AJ815" s="25"/>
      <c r="AK815" s="24"/>
      <c r="AL815" s="24"/>
      <c r="AM815" s="24"/>
      <c r="AN815" s="24"/>
      <c r="AO815" s="24"/>
      <c r="AP815" s="25"/>
      <c r="AQ815" s="24"/>
      <c r="AR815" s="24"/>
    </row>
    <row r="816" spans="32:44" ht="15.75" customHeight="1" x14ac:dyDescent="0.3">
      <c r="AF816" s="24"/>
      <c r="AG816" s="24"/>
      <c r="AH816" s="24"/>
      <c r="AI816" s="24"/>
      <c r="AJ816" s="25"/>
      <c r="AK816" s="24"/>
      <c r="AL816" s="24"/>
      <c r="AM816" s="24"/>
      <c r="AN816" s="24"/>
      <c r="AO816" s="24"/>
      <c r="AP816" s="25"/>
      <c r="AQ816" s="24"/>
      <c r="AR816" s="24"/>
    </row>
    <row r="817" spans="32:44" ht="15.75" customHeight="1" x14ac:dyDescent="0.3">
      <c r="AF817" s="24"/>
      <c r="AG817" s="24"/>
      <c r="AH817" s="24"/>
      <c r="AI817" s="24"/>
      <c r="AJ817" s="25"/>
      <c r="AK817" s="24"/>
      <c r="AL817" s="24"/>
      <c r="AM817" s="24"/>
      <c r="AN817" s="24"/>
      <c r="AO817" s="24"/>
      <c r="AP817" s="25"/>
      <c r="AQ817" s="24"/>
      <c r="AR817" s="24"/>
    </row>
    <row r="818" spans="32:44" ht="15.75" customHeight="1" x14ac:dyDescent="0.3">
      <c r="AF818" s="24"/>
      <c r="AG818" s="24"/>
      <c r="AH818" s="24"/>
      <c r="AI818" s="24"/>
      <c r="AJ818" s="25"/>
      <c r="AK818" s="24"/>
      <c r="AL818" s="24"/>
      <c r="AM818" s="24"/>
      <c r="AN818" s="24"/>
      <c r="AO818" s="24"/>
      <c r="AP818" s="25"/>
      <c r="AQ818" s="24"/>
      <c r="AR818" s="24"/>
    </row>
    <row r="819" spans="32:44" ht="15.75" customHeight="1" x14ac:dyDescent="0.3">
      <c r="AF819" s="24"/>
      <c r="AG819" s="24"/>
      <c r="AH819" s="24"/>
      <c r="AI819" s="24"/>
      <c r="AJ819" s="25"/>
      <c r="AK819" s="24"/>
      <c r="AL819" s="24"/>
      <c r="AM819" s="24"/>
      <c r="AN819" s="24"/>
      <c r="AO819" s="24"/>
      <c r="AP819" s="25"/>
      <c r="AQ819" s="24"/>
      <c r="AR819" s="24"/>
    </row>
    <row r="820" spans="32:44" ht="15.75" customHeight="1" x14ac:dyDescent="0.3">
      <c r="AF820" s="24"/>
      <c r="AG820" s="24"/>
      <c r="AH820" s="24"/>
      <c r="AI820" s="24"/>
      <c r="AJ820" s="25"/>
      <c r="AK820" s="24"/>
      <c r="AL820" s="24"/>
      <c r="AM820" s="24"/>
      <c r="AN820" s="24"/>
      <c r="AO820" s="24"/>
      <c r="AP820" s="25"/>
      <c r="AQ820" s="24"/>
      <c r="AR820" s="24"/>
    </row>
    <row r="821" spans="32:44" ht="15.75" customHeight="1" x14ac:dyDescent="0.3">
      <c r="AF821" s="24"/>
      <c r="AG821" s="24"/>
      <c r="AH821" s="24"/>
      <c r="AI821" s="24"/>
      <c r="AJ821" s="25"/>
      <c r="AK821" s="24"/>
      <c r="AL821" s="24"/>
      <c r="AM821" s="24"/>
      <c r="AN821" s="24"/>
      <c r="AO821" s="24"/>
      <c r="AP821" s="25"/>
      <c r="AQ821" s="24"/>
      <c r="AR821" s="24"/>
    </row>
    <row r="822" spans="32:44" ht="15.75" customHeight="1" x14ac:dyDescent="0.3">
      <c r="AF822" s="24"/>
      <c r="AG822" s="24"/>
      <c r="AH822" s="24"/>
      <c r="AI822" s="24"/>
      <c r="AJ822" s="25"/>
      <c r="AK822" s="24"/>
      <c r="AL822" s="24"/>
      <c r="AM822" s="24"/>
      <c r="AN822" s="24"/>
      <c r="AO822" s="24"/>
      <c r="AP822" s="25"/>
      <c r="AQ822" s="24"/>
      <c r="AR822" s="24"/>
    </row>
    <row r="823" spans="32:44" ht="15.75" customHeight="1" x14ac:dyDescent="0.3">
      <c r="AF823" s="24"/>
      <c r="AG823" s="24"/>
      <c r="AH823" s="24"/>
      <c r="AI823" s="24"/>
      <c r="AJ823" s="25"/>
      <c r="AK823" s="24"/>
      <c r="AL823" s="24"/>
      <c r="AM823" s="24"/>
      <c r="AN823" s="24"/>
      <c r="AO823" s="24"/>
      <c r="AP823" s="25"/>
      <c r="AQ823" s="24"/>
      <c r="AR823" s="24"/>
    </row>
    <row r="824" spans="32:44" ht="15.75" customHeight="1" x14ac:dyDescent="0.3">
      <c r="AF824" s="24"/>
      <c r="AG824" s="24"/>
      <c r="AH824" s="24"/>
      <c r="AI824" s="24"/>
      <c r="AJ824" s="25"/>
      <c r="AK824" s="24"/>
      <c r="AL824" s="24"/>
      <c r="AM824" s="24"/>
      <c r="AN824" s="24"/>
      <c r="AO824" s="24"/>
      <c r="AP824" s="25"/>
      <c r="AQ824" s="24"/>
      <c r="AR824" s="24"/>
    </row>
    <row r="825" spans="32:44" ht="15.75" customHeight="1" x14ac:dyDescent="0.3">
      <c r="AF825" s="24"/>
      <c r="AG825" s="24"/>
      <c r="AH825" s="24"/>
      <c r="AI825" s="24"/>
      <c r="AJ825" s="25"/>
      <c r="AK825" s="24"/>
      <c r="AL825" s="24"/>
      <c r="AM825" s="24"/>
      <c r="AN825" s="24"/>
      <c r="AO825" s="24"/>
      <c r="AP825" s="25"/>
      <c r="AQ825" s="24"/>
      <c r="AR825" s="24"/>
    </row>
    <row r="826" spans="32:44" ht="15.75" customHeight="1" x14ac:dyDescent="0.3">
      <c r="AF826" s="24"/>
      <c r="AG826" s="24"/>
      <c r="AH826" s="24"/>
      <c r="AI826" s="24"/>
      <c r="AJ826" s="25"/>
      <c r="AK826" s="24"/>
      <c r="AL826" s="24"/>
      <c r="AM826" s="24"/>
      <c r="AN826" s="24"/>
      <c r="AO826" s="24"/>
      <c r="AP826" s="25"/>
      <c r="AQ826" s="24"/>
      <c r="AR826" s="24"/>
    </row>
    <row r="827" spans="32:44" ht="15.75" customHeight="1" x14ac:dyDescent="0.3">
      <c r="AF827" s="24"/>
      <c r="AG827" s="24"/>
      <c r="AH827" s="24"/>
      <c r="AI827" s="24"/>
      <c r="AJ827" s="25"/>
      <c r="AK827" s="24"/>
      <c r="AL827" s="24"/>
      <c r="AM827" s="24"/>
      <c r="AN827" s="24"/>
      <c r="AO827" s="24"/>
      <c r="AP827" s="25"/>
      <c r="AQ827" s="24"/>
      <c r="AR827" s="24"/>
    </row>
    <row r="828" spans="32:44" ht="15.75" customHeight="1" x14ac:dyDescent="0.3">
      <c r="AF828" s="24"/>
      <c r="AG828" s="24"/>
      <c r="AH828" s="24"/>
      <c r="AI828" s="24"/>
      <c r="AJ828" s="25"/>
      <c r="AK828" s="24"/>
      <c r="AL828" s="24"/>
      <c r="AM828" s="24"/>
      <c r="AN828" s="24"/>
      <c r="AO828" s="24"/>
      <c r="AP828" s="25"/>
      <c r="AQ828" s="24"/>
      <c r="AR828" s="24"/>
    </row>
    <row r="829" spans="32:44" ht="15.75" customHeight="1" x14ac:dyDescent="0.3">
      <c r="AF829" s="24"/>
      <c r="AG829" s="24"/>
      <c r="AH829" s="24"/>
      <c r="AI829" s="24"/>
      <c r="AJ829" s="25"/>
      <c r="AK829" s="24"/>
      <c r="AL829" s="24"/>
      <c r="AM829" s="24"/>
      <c r="AN829" s="24"/>
      <c r="AO829" s="24"/>
      <c r="AP829" s="25"/>
      <c r="AQ829" s="24"/>
      <c r="AR829" s="24"/>
    </row>
    <row r="830" spans="32:44" ht="15.75" customHeight="1" x14ac:dyDescent="0.3">
      <c r="AF830" s="24"/>
      <c r="AG830" s="24"/>
      <c r="AH830" s="24"/>
      <c r="AI830" s="24"/>
      <c r="AJ830" s="25"/>
      <c r="AK830" s="24"/>
      <c r="AL830" s="24"/>
      <c r="AM830" s="24"/>
      <c r="AN830" s="24"/>
      <c r="AO830" s="24"/>
      <c r="AP830" s="25"/>
      <c r="AQ830" s="24"/>
      <c r="AR830" s="24"/>
    </row>
    <row r="831" spans="32:44" ht="15.75" customHeight="1" x14ac:dyDescent="0.3">
      <c r="AF831" s="24"/>
      <c r="AG831" s="24"/>
      <c r="AH831" s="24"/>
      <c r="AI831" s="24"/>
      <c r="AJ831" s="25"/>
      <c r="AK831" s="24"/>
      <c r="AL831" s="24"/>
      <c r="AM831" s="24"/>
      <c r="AN831" s="24"/>
      <c r="AO831" s="24"/>
      <c r="AP831" s="25"/>
      <c r="AQ831" s="24"/>
      <c r="AR831" s="24"/>
    </row>
    <row r="832" spans="32:44" ht="15.75" customHeight="1" x14ac:dyDescent="0.3">
      <c r="AF832" s="24"/>
      <c r="AG832" s="24"/>
      <c r="AH832" s="24"/>
      <c r="AI832" s="24"/>
      <c r="AJ832" s="25"/>
      <c r="AK832" s="24"/>
      <c r="AL832" s="24"/>
      <c r="AM832" s="24"/>
      <c r="AN832" s="24"/>
      <c r="AO832" s="24"/>
      <c r="AP832" s="25"/>
      <c r="AQ832" s="24"/>
      <c r="AR832" s="24"/>
    </row>
    <row r="833" spans="32:44" ht="15.75" customHeight="1" x14ac:dyDescent="0.3">
      <c r="AF833" s="24"/>
      <c r="AG833" s="24"/>
      <c r="AH833" s="24"/>
      <c r="AI833" s="24"/>
      <c r="AJ833" s="25"/>
      <c r="AK833" s="24"/>
      <c r="AL833" s="24"/>
      <c r="AM833" s="24"/>
      <c r="AN833" s="24"/>
      <c r="AO833" s="24"/>
      <c r="AP833" s="25"/>
      <c r="AQ833" s="24"/>
      <c r="AR833" s="24"/>
    </row>
    <row r="834" spans="32:44" ht="15.75" customHeight="1" x14ac:dyDescent="0.3">
      <c r="AF834" s="24"/>
      <c r="AG834" s="24"/>
      <c r="AH834" s="24"/>
      <c r="AI834" s="24"/>
      <c r="AJ834" s="25"/>
      <c r="AK834" s="24"/>
      <c r="AL834" s="24"/>
      <c r="AM834" s="24"/>
      <c r="AN834" s="24"/>
      <c r="AO834" s="24"/>
      <c r="AP834" s="25"/>
      <c r="AQ834" s="24"/>
      <c r="AR834" s="24"/>
    </row>
    <row r="835" spans="32:44" ht="15.75" customHeight="1" x14ac:dyDescent="0.3">
      <c r="AF835" s="24"/>
      <c r="AG835" s="24"/>
      <c r="AH835" s="24"/>
      <c r="AI835" s="24"/>
      <c r="AJ835" s="25"/>
      <c r="AK835" s="24"/>
      <c r="AL835" s="24"/>
      <c r="AM835" s="24"/>
      <c r="AN835" s="24"/>
      <c r="AO835" s="24"/>
      <c r="AP835" s="25"/>
      <c r="AQ835" s="24"/>
      <c r="AR835" s="24"/>
    </row>
    <row r="836" spans="32:44" ht="15.75" customHeight="1" x14ac:dyDescent="0.3">
      <c r="AF836" s="24"/>
      <c r="AG836" s="24"/>
      <c r="AH836" s="24"/>
      <c r="AI836" s="24"/>
      <c r="AJ836" s="25"/>
      <c r="AK836" s="24"/>
      <c r="AL836" s="24"/>
      <c r="AM836" s="24"/>
      <c r="AN836" s="24"/>
      <c r="AO836" s="24"/>
      <c r="AP836" s="25"/>
      <c r="AQ836" s="24"/>
      <c r="AR836" s="24"/>
    </row>
    <row r="837" spans="32:44" ht="15.75" customHeight="1" x14ac:dyDescent="0.3">
      <c r="AF837" s="24"/>
      <c r="AG837" s="24"/>
      <c r="AH837" s="24"/>
      <c r="AI837" s="24"/>
      <c r="AJ837" s="25"/>
      <c r="AK837" s="24"/>
      <c r="AL837" s="24"/>
      <c r="AM837" s="24"/>
      <c r="AN837" s="24"/>
      <c r="AO837" s="24"/>
      <c r="AP837" s="25"/>
      <c r="AQ837" s="24"/>
      <c r="AR837" s="24"/>
    </row>
    <row r="838" spans="32:44" ht="15.75" customHeight="1" x14ac:dyDescent="0.3">
      <c r="AF838" s="24"/>
      <c r="AG838" s="24"/>
      <c r="AH838" s="24"/>
      <c r="AI838" s="24"/>
      <c r="AJ838" s="25"/>
      <c r="AK838" s="24"/>
      <c r="AL838" s="24"/>
      <c r="AM838" s="24"/>
      <c r="AN838" s="24"/>
      <c r="AO838" s="24"/>
      <c r="AP838" s="25"/>
      <c r="AQ838" s="24"/>
      <c r="AR838" s="24"/>
    </row>
    <row r="839" spans="32:44" ht="15.75" customHeight="1" x14ac:dyDescent="0.3">
      <c r="AF839" s="24"/>
      <c r="AG839" s="24"/>
      <c r="AH839" s="24"/>
      <c r="AI839" s="24"/>
      <c r="AJ839" s="25"/>
      <c r="AK839" s="24"/>
      <c r="AL839" s="24"/>
      <c r="AM839" s="24"/>
      <c r="AN839" s="24"/>
      <c r="AO839" s="24"/>
      <c r="AP839" s="25"/>
      <c r="AQ839" s="24"/>
      <c r="AR839" s="24"/>
    </row>
    <row r="840" spans="32:44" ht="15.75" customHeight="1" x14ac:dyDescent="0.3">
      <c r="AF840" s="24"/>
      <c r="AG840" s="24"/>
      <c r="AH840" s="24"/>
      <c r="AI840" s="24"/>
      <c r="AJ840" s="25"/>
      <c r="AK840" s="24"/>
      <c r="AL840" s="24"/>
      <c r="AM840" s="24"/>
      <c r="AN840" s="24"/>
      <c r="AO840" s="24"/>
      <c r="AP840" s="25"/>
      <c r="AQ840" s="24"/>
      <c r="AR840" s="24"/>
    </row>
    <row r="841" spans="32:44" ht="15.75" customHeight="1" x14ac:dyDescent="0.3">
      <c r="AF841" s="24"/>
      <c r="AG841" s="24"/>
      <c r="AH841" s="24"/>
      <c r="AI841" s="24"/>
      <c r="AJ841" s="25"/>
      <c r="AK841" s="24"/>
      <c r="AL841" s="24"/>
      <c r="AM841" s="24"/>
      <c r="AN841" s="24"/>
      <c r="AO841" s="24"/>
      <c r="AP841" s="25"/>
      <c r="AQ841" s="24"/>
      <c r="AR841" s="24"/>
    </row>
    <row r="842" spans="32:44" ht="15.75" customHeight="1" x14ac:dyDescent="0.3">
      <c r="AF842" s="24"/>
      <c r="AG842" s="24"/>
      <c r="AH842" s="24"/>
      <c r="AI842" s="24"/>
      <c r="AJ842" s="25"/>
      <c r="AK842" s="24"/>
      <c r="AL842" s="24"/>
      <c r="AM842" s="24"/>
      <c r="AN842" s="24"/>
      <c r="AO842" s="24"/>
      <c r="AP842" s="25"/>
      <c r="AQ842" s="24"/>
      <c r="AR842" s="24"/>
    </row>
    <row r="843" spans="32:44" ht="15.75" customHeight="1" x14ac:dyDescent="0.3">
      <c r="AF843" s="24"/>
      <c r="AG843" s="24"/>
      <c r="AH843" s="24"/>
      <c r="AI843" s="24"/>
      <c r="AJ843" s="25"/>
      <c r="AK843" s="24"/>
      <c r="AL843" s="24"/>
      <c r="AM843" s="24"/>
      <c r="AN843" s="24"/>
      <c r="AO843" s="24"/>
      <c r="AP843" s="25"/>
      <c r="AQ843" s="24"/>
      <c r="AR843" s="24"/>
    </row>
    <row r="844" spans="32:44" ht="15.75" customHeight="1" x14ac:dyDescent="0.3">
      <c r="AF844" s="24"/>
      <c r="AG844" s="24"/>
      <c r="AH844" s="24"/>
      <c r="AI844" s="24"/>
      <c r="AJ844" s="25"/>
      <c r="AK844" s="24"/>
      <c r="AL844" s="24"/>
      <c r="AM844" s="24"/>
      <c r="AN844" s="24"/>
      <c r="AO844" s="24"/>
      <c r="AP844" s="25"/>
      <c r="AQ844" s="24"/>
      <c r="AR844" s="24"/>
    </row>
    <row r="845" spans="32:44" ht="15.75" customHeight="1" x14ac:dyDescent="0.3">
      <c r="AF845" s="24"/>
      <c r="AG845" s="24"/>
      <c r="AH845" s="24"/>
      <c r="AI845" s="24"/>
      <c r="AJ845" s="25"/>
      <c r="AK845" s="24"/>
      <c r="AL845" s="24"/>
      <c r="AM845" s="24"/>
      <c r="AN845" s="24"/>
      <c r="AO845" s="24"/>
      <c r="AP845" s="25"/>
      <c r="AQ845" s="24"/>
      <c r="AR845" s="24"/>
    </row>
    <row r="846" spans="32:44" ht="15.75" customHeight="1" x14ac:dyDescent="0.3">
      <c r="AF846" s="24"/>
      <c r="AG846" s="24"/>
      <c r="AH846" s="24"/>
      <c r="AI846" s="24"/>
      <c r="AJ846" s="25"/>
      <c r="AK846" s="24"/>
      <c r="AL846" s="24"/>
      <c r="AM846" s="24"/>
      <c r="AN846" s="24"/>
      <c r="AO846" s="24"/>
      <c r="AP846" s="25"/>
      <c r="AQ846" s="24"/>
      <c r="AR846" s="24"/>
    </row>
    <row r="847" spans="32:44" ht="15.75" customHeight="1" x14ac:dyDescent="0.3">
      <c r="AF847" s="24"/>
      <c r="AG847" s="24"/>
      <c r="AH847" s="24"/>
      <c r="AI847" s="24"/>
      <c r="AJ847" s="25"/>
      <c r="AK847" s="24"/>
      <c r="AL847" s="24"/>
      <c r="AM847" s="24"/>
      <c r="AN847" s="24"/>
      <c r="AO847" s="24"/>
      <c r="AP847" s="25"/>
      <c r="AQ847" s="24"/>
      <c r="AR847" s="24"/>
    </row>
    <row r="848" spans="32:44" ht="15.75" customHeight="1" x14ac:dyDescent="0.3">
      <c r="AF848" s="24"/>
      <c r="AG848" s="24"/>
      <c r="AH848" s="24"/>
      <c r="AI848" s="24"/>
      <c r="AJ848" s="25"/>
      <c r="AK848" s="24"/>
      <c r="AL848" s="24"/>
      <c r="AM848" s="24"/>
      <c r="AN848" s="24"/>
      <c r="AO848" s="24"/>
      <c r="AP848" s="25"/>
      <c r="AQ848" s="24"/>
      <c r="AR848" s="24"/>
    </row>
    <row r="849" spans="32:44" ht="15.75" customHeight="1" x14ac:dyDescent="0.3">
      <c r="AF849" s="24"/>
      <c r="AG849" s="24"/>
      <c r="AH849" s="24"/>
      <c r="AI849" s="24"/>
      <c r="AJ849" s="25"/>
      <c r="AK849" s="24"/>
      <c r="AL849" s="24"/>
      <c r="AM849" s="24"/>
      <c r="AN849" s="24"/>
      <c r="AO849" s="24"/>
      <c r="AP849" s="25"/>
      <c r="AQ849" s="24"/>
      <c r="AR849" s="24"/>
    </row>
    <row r="850" spans="32:44" ht="15.75" customHeight="1" x14ac:dyDescent="0.3">
      <c r="AF850" s="24"/>
      <c r="AG850" s="24"/>
      <c r="AH850" s="24"/>
      <c r="AI850" s="24"/>
      <c r="AJ850" s="25"/>
      <c r="AK850" s="24"/>
      <c r="AL850" s="24"/>
      <c r="AM850" s="24"/>
      <c r="AN850" s="24"/>
      <c r="AO850" s="24"/>
      <c r="AP850" s="25"/>
      <c r="AQ850" s="24"/>
      <c r="AR850" s="24"/>
    </row>
    <row r="851" spans="32:44" ht="15.75" customHeight="1" x14ac:dyDescent="0.3">
      <c r="AF851" s="24"/>
      <c r="AG851" s="24"/>
      <c r="AH851" s="24"/>
      <c r="AI851" s="24"/>
      <c r="AJ851" s="25"/>
      <c r="AK851" s="24"/>
      <c r="AL851" s="24"/>
      <c r="AM851" s="24"/>
      <c r="AN851" s="24"/>
      <c r="AO851" s="24"/>
      <c r="AP851" s="25"/>
      <c r="AQ851" s="24"/>
      <c r="AR851" s="24"/>
    </row>
    <row r="852" spans="32:44" ht="15.75" customHeight="1" x14ac:dyDescent="0.3">
      <c r="AF852" s="24"/>
      <c r="AG852" s="24"/>
      <c r="AH852" s="24"/>
      <c r="AI852" s="24"/>
      <c r="AJ852" s="25"/>
      <c r="AK852" s="24"/>
      <c r="AL852" s="24"/>
      <c r="AM852" s="24"/>
      <c r="AN852" s="24"/>
      <c r="AO852" s="24"/>
      <c r="AP852" s="25"/>
      <c r="AQ852" s="24"/>
      <c r="AR852" s="24"/>
    </row>
    <row r="853" spans="32:44" ht="15.75" customHeight="1" x14ac:dyDescent="0.3">
      <c r="AF853" s="24"/>
      <c r="AG853" s="24"/>
      <c r="AH853" s="24"/>
      <c r="AI853" s="24"/>
      <c r="AJ853" s="25"/>
      <c r="AK853" s="24"/>
      <c r="AL853" s="24"/>
      <c r="AM853" s="24"/>
      <c r="AN853" s="24"/>
      <c r="AO853" s="24"/>
      <c r="AP853" s="25"/>
      <c r="AQ853" s="24"/>
      <c r="AR853" s="24"/>
    </row>
    <row r="854" spans="32:44" ht="15.75" customHeight="1" x14ac:dyDescent="0.3">
      <c r="AF854" s="24"/>
      <c r="AG854" s="24"/>
      <c r="AH854" s="24"/>
      <c r="AI854" s="24"/>
      <c r="AJ854" s="25"/>
      <c r="AK854" s="24"/>
      <c r="AL854" s="24"/>
      <c r="AM854" s="24"/>
      <c r="AN854" s="24"/>
      <c r="AO854" s="24"/>
      <c r="AP854" s="25"/>
      <c r="AQ854" s="24"/>
      <c r="AR854" s="24"/>
    </row>
    <row r="855" spans="32:44" ht="15.75" customHeight="1" x14ac:dyDescent="0.3">
      <c r="AF855" s="24"/>
      <c r="AG855" s="24"/>
      <c r="AH855" s="24"/>
      <c r="AI855" s="24"/>
      <c r="AJ855" s="25"/>
      <c r="AK855" s="24"/>
      <c r="AL855" s="24"/>
      <c r="AM855" s="24"/>
      <c r="AN855" s="24"/>
      <c r="AO855" s="24"/>
      <c r="AP855" s="25"/>
      <c r="AQ855" s="24"/>
      <c r="AR855" s="24"/>
    </row>
    <row r="856" spans="32:44" ht="15.75" customHeight="1" x14ac:dyDescent="0.3">
      <c r="AF856" s="24"/>
      <c r="AG856" s="24"/>
      <c r="AH856" s="24"/>
      <c r="AI856" s="24"/>
      <c r="AJ856" s="25"/>
      <c r="AK856" s="24"/>
      <c r="AL856" s="24"/>
      <c r="AM856" s="24"/>
      <c r="AN856" s="24"/>
      <c r="AO856" s="24"/>
      <c r="AP856" s="25"/>
      <c r="AQ856" s="24"/>
      <c r="AR856" s="24"/>
    </row>
    <row r="857" spans="32:44" ht="15.75" customHeight="1" x14ac:dyDescent="0.3">
      <c r="AF857" s="24"/>
      <c r="AG857" s="24"/>
      <c r="AH857" s="24"/>
      <c r="AI857" s="24"/>
      <c r="AJ857" s="25"/>
      <c r="AK857" s="24"/>
      <c r="AL857" s="24"/>
      <c r="AM857" s="24"/>
      <c r="AN857" s="24"/>
      <c r="AO857" s="24"/>
      <c r="AP857" s="25"/>
      <c r="AQ857" s="24"/>
      <c r="AR857" s="24"/>
    </row>
    <row r="858" spans="32:44" ht="15.75" customHeight="1" x14ac:dyDescent="0.3">
      <c r="AF858" s="24"/>
      <c r="AG858" s="24"/>
      <c r="AH858" s="24"/>
      <c r="AI858" s="24"/>
      <c r="AJ858" s="25"/>
      <c r="AK858" s="24"/>
      <c r="AL858" s="24"/>
      <c r="AM858" s="24"/>
      <c r="AN858" s="24"/>
      <c r="AO858" s="24"/>
      <c r="AP858" s="25"/>
      <c r="AQ858" s="24"/>
      <c r="AR858" s="24"/>
    </row>
    <row r="859" spans="32:44" ht="15.75" customHeight="1" x14ac:dyDescent="0.3">
      <c r="AF859" s="24"/>
      <c r="AG859" s="24"/>
      <c r="AH859" s="24"/>
      <c r="AI859" s="24"/>
      <c r="AJ859" s="25"/>
      <c r="AK859" s="24"/>
      <c r="AL859" s="24"/>
      <c r="AM859" s="24"/>
      <c r="AN859" s="24"/>
      <c r="AO859" s="24"/>
      <c r="AP859" s="25"/>
      <c r="AQ859" s="24"/>
      <c r="AR859" s="24"/>
    </row>
    <row r="860" spans="32:44" ht="15.75" customHeight="1" x14ac:dyDescent="0.3">
      <c r="AF860" s="24"/>
      <c r="AG860" s="24"/>
      <c r="AH860" s="24"/>
      <c r="AI860" s="24"/>
      <c r="AJ860" s="25"/>
      <c r="AK860" s="24"/>
      <c r="AL860" s="24"/>
      <c r="AM860" s="24"/>
      <c r="AN860" s="24"/>
      <c r="AO860" s="24"/>
      <c r="AP860" s="25"/>
      <c r="AQ860" s="24"/>
      <c r="AR860" s="24"/>
    </row>
    <row r="861" spans="32:44" ht="15.75" customHeight="1" x14ac:dyDescent="0.3">
      <c r="AF861" s="24"/>
      <c r="AG861" s="24"/>
      <c r="AH861" s="24"/>
      <c r="AI861" s="24"/>
      <c r="AJ861" s="25"/>
      <c r="AK861" s="24"/>
      <c r="AL861" s="24"/>
      <c r="AM861" s="24"/>
      <c r="AN861" s="24"/>
      <c r="AO861" s="24"/>
      <c r="AP861" s="25"/>
      <c r="AQ861" s="24"/>
      <c r="AR861" s="24"/>
    </row>
    <row r="862" spans="32:44" ht="15.75" customHeight="1" x14ac:dyDescent="0.3">
      <c r="AF862" s="24"/>
      <c r="AG862" s="24"/>
      <c r="AH862" s="24"/>
      <c r="AI862" s="24"/>
      <c r="AJ862" s="25"/>
      <c r="AK862" s="24"/>
      <c r="AL862" s="24"/>
      <c r="AM862" s="24"/>
      <c r="AN862" s="24"/>
      <c r="AO862" s="24"/>
      <c r="AP862" s="25"/>
      <c r="AQ862" s="24"/>
      <c r="AR862" s="24"/>
    </row>
    <row r="863" spans="32:44" ht="15.75" customHeight="1" x14ac:dyDescent="0.3">
      <c r="AF863" s="24"/>
      <c r="AG863" s="24"/>
      <c r="AH863" s="24"/>
      <c r="AI863" s="24"/>
      <c r="AJ863" s="25"/>
      <c r="AK863" s="24"/>
      <c r="AL863" s="24"/>
      <c r="AM863" s="24"/>
      <c r="AN863" s="24"/>
      <c r="AO863" s="24"/>
      <c r="AP863" s="25"/>
      <c r="AQ863" s="24"/>
      <c r="AR863" s="24"/>
    </row>
    <row r="864" spans="32:44" ht="15.75" customHeight="1" x14ac:dyDescent="0.3">
      <c r="AF864" s="24"/>
      <c r="AG864" s="24"/>
      <c r="AH864" s="24"/>
      <c r="AI864" s="24"/>
      <c r="AJ864" s="25"/>
      <c r="AK864" s="24"/>
      <c r="AL864" s="24"/>
      <c r="AM864" s="24"/>
      <c r="AN864" s="24"/>
      <c r="AO864" s="24"/>
      <c r="AP864" s="25"/>
      <c r="AQ864" s="24"/>
      <c r="AR864" s="24"/>
    </row>
    <row r="865" spans="32:44" ht="15.75" customHeight="1" x14ac:dyDescent="0.3">
      <c r="AF865" s="24"/>
      <c r="AG865" s="24"/>
      <c r="AH865" s="24"/>
      <c r="AI865" s="24"/>
      <c r="AJ865" s="25"/>
      <c r="AK865" s="24"/>
      <c r="AL865" s="24"/>
      <c r="AM865" s="24"/>
      <c r="AN865" s="24"/>
      <c r="AO865" s="24"/>
      <c r="AP865" s="25"/>
      <c r="AQ865" s="24"/>
      <c r="AR865" s="24"/>
    </row>
    <row r="866" spans="32:44" ht="15.75" customHeight="1" x14ac:dyDescent="0.3">
      <c r="AF866" s="24"/>
      <c r="AG866" s="24"/>
      <c r="AH866" s="24"/>
      <c r="AI866" s="24"/>
      <c r="AJ866" s="25"/>
      <c r="AK866" s="24"/>
      <c r="AL866" s="24"/>
      <c r="AM866" s="24"/>
      <c r="AN866" s="24"/>
      <c r="AO866" s="24"/>
      <c r="AP866" s="25"/>
      <c r="AQ866" s="24"/>
      <c r="AR866" s="24"/>
    </row>
    <row r="867" spans="32:44" ht="15.75" customHeight="1" x14ac:dyDescent="0.3">
      <c r="AF867" s="24"/>
      <c r="AG867" s="24"/>
      <c r="AH867" s="24"/>
      <c r="AI867" s="24"/>
      <c r="AJ867" s="25"/>
      <c r="AK867" s="24"/>
      <c r="AL867" s="24"/>
      <c r="AM867" s="24"/>
      <c r="AN867" s="24"/>
      <c r="AO867" s="24"/>
      <c r="AP867" s="25"/>
      <c r="AQ867" s="24"/>
      <c r="AR867" s="24"/>
    </row>
    <row r="868" spans="32:44" ht="15.75" customHeight="1" x14ac:dyDescent="0.3">
      <c r="AF868" s="24"/>
      <c r="AG868" s="24"/>
      <c r="AH868" s="24"/>
      <c r="AI868" s="24"/>
      <c r="AJ868" s="25"/>
      <c r="AK868" s="24"/>
      <c r="AL868" s="24"/>
      <c r="AM868" s="24"/>
      <c r="AN868" s="24"/>
      <c r="AO868" s="24"/>
      <c r="AP868" s="25"/>
      <c r="AQ868" s="24"/>
      <c r="AR868" s="24"/>
    </row>
    <row r="869" spans="32:44" ht="15.75" customHeight="1" x14ac:dyDescent="0.3">
      <c r="AF869" s="24"/>
      <c r="AG869" s="24"/>
      <c r="AH869" s="24"/>
      <c r="AI869" s="24"/>
      <c r="AJ869" s="25"/>
      <c r="AK869" s="24"/>
      <c r="AL869" s="24"/>
      <c r="AM869" s="24"/>
      <c r="AN869" s="24"/>
      <c r="AO869" s="24"/>
      <c r="AP869" s="25"/>
      <c r="AQ869" s="24"/>
      <c r="AR869" s="24"/>
    </row>
    <row r="870" spans="32:44" ht="15.75" customHeight="1" x14ac:dyDescent="0.3">
      <c r="AF870" s="24"/>
      <c r="AG870" s="24"/>
      <c r="AH870" s="24"/>
      <c r="AI870" s="24"/>
      <c r="AJ870" s="25"/>
      <c r="AK870" s="24"/>
      <c r="AL870" s="24"/>
      <c r="AM870" s="24"/>
      <c r="AN870" s="24"/>
      <c r="AO870" s="24"/>
      <c r="AP870" s="25"/>
      <c r="AQ870" s="24"/>
      <c r="AR870" s="24"/>
    </row>
    <row r="871" spans="32:44" ht="15.75" customHeight="1" x14ac:dyDescent="0.3">
      <c r="AF871" s="24"/>
      <c r="AG871" s="24"/>
      <c r="AH871" s="24"/>
      <c r="AI871" s="24"/>
      <c r="AJ871" s="25"/>
      <c r="AK871" s="24"/>
      <c r="AL871" s="24"/>
      <c r="AM871" s="24"/>
      <c r="AN871" s="24"/>
      <c r="AO871" s="24"/>
      <c r="AP871" s="25"/>
      <c r="AQ871" s="24"/>
      <c r="AR871" s="24"/>
    </row>
    <row r="872" spans="32:44" ht="15.75" customHeight="1" x14ac:dyDescent="0.3">
      <c r="AF872" s="24"/>
      <c r="AG872" s="24"/>
      <c r="AH872" s="24"/>
      <c r="AI872" s="24"/>
      <c r="AJ872" s="25"/>
      <c r="AK872" s="24"/>
      <c r="AL872" s="24"/>
      <c r="AM872" s="24"/>
      <c r="AN872" s="24"/>
      <c r="AO872" s="24"/>
      <c r="AP872" s="25"/>
      <c r="AQ872" s="24"/>
      <c r="AR872" s="24"/>
    </row>
    <row r="873" spans="32:44" ht="15.75" customHeight="1" x14ac:dyDescent="0.3">
      <c r="AF873" s="24"/>
      <c r="AG873" s="24"/>
      <c r="AH873" s="24"/>
      <c r="AI873" s="24"/>
      <c r="AJ873" s="25"/>
      <c r="AK873" s="24"/>
      <c r="AL873" s="24"/>
      <c r="AM873" s="24"/>
      <c r="AN873" s="24"/>
      <c r="AO873" s="24"/>
      <c r="AP873" s="25"/>
      <c r="AQ873" s="24"/>
      <c r="AR873" s="24"/>
    </row>
    <row r="874" spans="32:44" ht="15.75" customHeight="1" x14ac:dyDescent="0.3">
      <c r="AF874" s="24"/>
      <c r="AG874" s="24"/>
      <c r="AH874" s="24"/>
      <c r="AI874" s="24"/>
      <c r="AJ874" s="25"/>
      <c r="AK874" s="24"/>
      <c r="AL874" s="24"/>
      <c r="AM874" s="24"/>
      <c r="AN874" s="24"/>
      <c r="AO874" s="24"/>
      <c r="AP874" s="25"/>
      <c r="AQ874" s="24"/>
      <c r="AR874" s="24"/>
    </row>
    <row r="875" spans="32:44" ht="15.75" customHeight="1" x14ac:dyDescent="0.3">
      <c r="AF875" s="24"/>
      <c r="AG875" s="24"/>
      <c r="AH875" s="24"/>
      <c r="AI875" s="24"/>
      <c r="AJ875" s="25"/>
      <c r="AK875" s="24"/>
      <c r="AL875" s="24"/>
      <c r="AM875" s="24"/>
      <c r="AN875" s="24"/>
      <c r="AO875" s="24"/>
      <c r="AP875" s="25"/>
      <c r="AQ875" s="24"/>
      <c r="AR875" s="24"/>
    </row>
    <row r="876" spans="32:44" ht="15.75" customHeight="1" x14ac:dyDescent="0.3">
      <c r="AF876" s="24"/>
      <c r="AG876" s="24"/>
      <c r="AH876" s="24"/>
      <c r="AI876" s="24"/>
      <c r="AJ876" s="25"/>
      <c r="AK876" s="24"/>
      <c r="AL876" s="24"/>
      <c r="AM876" s="24"/>
      <c r="AN876" s="24"/>
      <c r="AO876" s="24"/>
      <c r="AP876" s="25"/>
      <c r="AQ876" s="24"/>
      <c r="AR876" s="24"/>
    </row>
    <row r="877" spans="32:44" ht="15.75" customHeight="1" x14ac:dyDescent="0.3">
      <c r="AF877" s="24"/>
      <c r="AG877" s="24"/>
      <c r="AH877" s="24"/>
      <c r="AI877" s="24"/>
      <c r="AJ877" s="25"/>
      <c r="AK877" s="24"/>
      <c r="AL877" s="24"/>
      <c r="AM877" s="24"/>
      <c r="AN877" s="24"/>
      <c r="AO877" s="24"/>
      <c r="AP877" s="25"/>
      <c r="AQ877" s="24"/>
      <c r="AR877" s="24"/>
    </row>
    <row r="878" spans="32:44" ht="15.75" customHeight="1" x14ac:dyDescent="0.3">
      <c r="AF878" s="24"/>
      <c r="AG878" s="24"/>
      <c r="AH878" s="24"/>
      <c r="AI878" s="24"/>
      <c r="AJ878" s="25"/>
      <c r="AK878" s="24"/>
      <c r="AL878" s="24"/>
      <c r="AM878" s="24"/>
      <c r="AN878" s="24"/>
      <c r="AO878" s="24"/>
      <c r="AP878" s="25"/>
      <c r="AQ878" s="24"/>
      <c r="AR878" s="24"/>
    </row>
    <row r="879" spans="32:44" ht="15.75" customHeight="1" x14ac:dyDescent="0.3">
      <c r="AF879" s="24"/>
      <c r="AG879" s="24"/>
      <c r="AH879" s="24"/>
      <c r="AI879" s="24"/>
      <c r="AJ879" s="25"/>
      <c r="AK879" s="24"/>
      <c r="AL879" s="24"/>
      <c r="AM879" s="24"/>
      <c r="AN879" s="24"/>
      <c r="AO879" s="24"/>
      <c r="AP879" s="25"/>
      <c r="AQ879" s="24"/>
      <c r="AR879" s="24"/>
    </row>
    <row r="880" spans="32:44" ht="15.75" customHeight="1" x14ac:dyDescent="0.3">
      <c r="AF880" s="24"/>
      <c r="AG880" s="24"/>
      <c r="AH880" s="24"/>
      <c r="AI880" s="24"/>
      <c r="AJ880" s="25"/>
      <c r="AK880" s="24"/>
      <c r="AL880" s="24"/>
      <c r="AM880" s="24"/>
      <c r="AN880" s="24"/>
      <c r="AO880" s="24"/>
      <c r="AP880" s="25"/>
      <c r="AQ880" s="24"/>
      <c r="AR880" s="24"/>
    </row>
    <row r="881" spans="32:44" ht="15.75" customHeight="1" x14ac:dyDescent="0.3">
      <c r="AF881" s="24"/>
      <c r="AG881" s="24"/>
      <c r="AH881" s="24"/>
      <c r="AI881" s="24"/>
      <c r="AJ881" s="25"/>
      <c r="AK881" s="24"/>
      <c r="AL881" s="24"/>
      <c r="AM881" s="24"/>
      <c r="AN881" s="24"/>
      <c r="AO881" s="24"/>
      <c r="AP881" s="25"/>
      <c r="AQ881" s="24"/>
      <c r="AR881" s="24"/>
    </row>
    <row r="882" spans="32:44" ht="15.75" customHeight="1" x14ac:dyDescent="0.3">
      <c r="AF882" s="24"/>
      <c r="AG882" s="24"/>
      <c r="AH882" s="24"/>
      <c r="AI882" s="24"/>
      <c r="AJ882" s="25"/>
      <c r="AK882" s="24"/>
      <c r="AL882" s="24"/>
      <c r="AM882" s="24"/>
      <c r="AN882" s="24"/>
      <c r="AO882" s="24"/>
      <c r="AP882" s="25"/>
      <c r="AQ882" s="24"/>
      <c r="AR882" s="24"/>
    </row>
    <row r="883" spans="32:44" ht="15.75" customHeight="1" x14ac:dyDescent="0.3">
      <c r="AF883" s="24"/>
      <c r="AG883" s="24"/>
      <c r="AH883" s="24"/>
      <c r="AI883" s="24"/>
      <c r="AJ883" s="25"/>
      <c r="AK883" s="24"/>
      <c r="AL883" s="24"/>
      <c r="AM883" s="24"/>
      <c r="AN883" s="24"/>
      <c r="AO883" s="24"/>
      <c r="AP883" s="25"/>
      <c r="AQ883" s="24"/>
      <c r="AR883" s="24"/>
    </row>
    <row r="884" spans="32:44" ht="15.75" customHeight="1" x14ac:dyDescent="0.3">
      <c r="AF884" s="24"/>
      <c r="AG884" s="24"/>
      <c r="AH884" s="24"/>
      <c r="AI884" s="24"/>
      <c r="AJ884" s="25"/>
      <c r="AK884" s="24"/>
      <c r="AL884" s="24"/>
      <c r="AM884" s="24"/>
      <c r="AN884" s="24"/>
      <c r="AO884" s="24"/>
      <c r="AP884" s="25"/>
      <c r="AQ884" s="24"/>
      <c r="AR884" s="24"/>
    </row>
    <row r="885" spans="32:44" ht="15.75" customHeight="1" x14ac:dyDescent="0.3">
      <c r="AF885" s="24"/>
      <c r="AG885" s="24"/>
      <c r="AH885" s="24"/>
      <c r="AI885" s="24"/>
      <c r="AJ885" s="25"/>
      <c r="AK885" s="24"/>
      <c r="AL885" s="24"/>
      <c r="AM885" s="24"/>
      <c r="AN885" s="24"/>
      <c r="AO885" s="24"/>
      <c r="AP885" s="25"/>
      <c r="AQ885" s="24"/>
      <c r="AR885" s="24"/>
    </row>
    <row r="886" spans="32:44" ht="15.75" customHeight="1" x14ac:dyDescent="0.3">
      <c r="AF886" s="24"/>
      <c r="AG886" s="24"/>
      <c r="AH886" s="24"/>
      <c r="AI886" s="24"/>
      <c r="AJ886" s="25"/>
      <c r="AK886" s="24"/>
      <c r="AL886" s="24"/>
      <c r="AM886" s="24"/>
      <c r="AN886" s="24"/>
      <c r="AO886" s="24"/>
      <c r="AP886" s="25"/>
      <c r="AQ886" s="24"/>
      <c r="AR886" s="24"/>
    </row>
    <row r="887" spans="32:44" ht="15.75" customHeight="1" x14ac:dyDescent="0.3">
      <c r="AF887" s="24"/>
      <c r="AG887" s="24"/>
      <c r="AH887" s="24"/>
      <c r="AI887" s="24"/>
      <c r="AJ887" s="25"/>
      <c r="AK887" s="24"/>
      <c r="AL887" s="24"/>
      <c r="AM887" s="24"/>
      <c r="AN887" s="24"/>
      <c r="AO887" s="24"/>
      <c r="AP887" s="25"/>
      <c r="AQ887" s="24"/>
      <c r="AR887" s="24"/>
    </row>
    <row r="888" spans="32:44" ht="15.75" customHeight="1" x14ac:dyDescent="0.3">
      <c r="AF888" s="24"/>
      <c r="AG888" s="24"/>
      <c r="AH888" s="24"/>
      <c r="AI888" s="24"/>
      <c r="AJ888" s="25"/>
      <c r="AK888" s="24"/>
      <c r="AL888" s="24"/>
      <c r="AM888" s="24"/>
      <c r="AN888" s="24"/>
      <c r="AO888" s="24"/>
      <c r="AP888" s="25"/>
      <c r="AQ888" s="24"/>
      <c r="AR888" s="24"/>
    </row>
    <row r="889" spans="32:44" ht="15.75" customHeight="1" x14ac:dyDescent="0.3">
      <c r="AF889" s="24"/>
      <c r="AG889" s="24"/>
      <c r="AH889" s="24"/>
      <c r="AI889" s="24"/>
      <c r="AJ889" s="25"/>
      <c r="AK889" s="24"/>
      <c r="AL889" s="24"/>
      <c r="AM889" s="24"/>
      <c r="AN889" s="24"/>
      <c r="AO889" s="24"/>
      <c r="AP889" s="25"/>
      <c r="AQ889" s="24"/>
      <c r="AR889" s="24"/>
    </row>
    <row r="890" spans="32:44" ht="15.75" customHeight="1" x14ac:dyDescent="0.3">
      <c r="AF890" s="24"/>
      <c r="AG890" s="24"/>
      <c r="AH890" s="24"/>
      <c r="AI890" s="24"/>
      <c r="AJ890" s="25"/>
      <c r="AK890" s="24"/>
      <c r="AL890" s="24"/>
      <c r="AM890" s="24"/>
      <c r="AN890" s="24"/>
      <c r="AO890" s="24"/>
      <c r="AP890" s="25"/>
      <c r="AQ890" s="24"/>
      <c r="AR890" s="24"/>
    </row>
    <row r="891" spans="32:44" ht="15.75" customHeight="1" x14ac:dyDescent="0.3">
      <c r="AF891" s="24"/>
      <c r="AG891" s="24"/>
      <c r="AH891" s="24"/>
      <c r="AI891" s="24"/>
      <c r="AJ891" s="25"/>
      <c r="AK891" s="24"/>
      <c r="AL891" s="24"/>
      <c r="AM891" s="24"/>
      <c r="AN891" s="24"/>
      <c r="AO891" s="24"/>
      <c r="AP891" s="25"/>
      <c r="AQ891" s="24"/>
      <c r="AR891" s="24"/>
    </row>
    <row r="892" spans="32:44" ht="15.75" customHeight="1" x14ac:dyDescent="0.3">
      <c r="AF892" s="24"/>
      <c r="AG892" s="24"/>
      <c r="AH892" s="24"/>
      <c r="AI892" s="24"/>
      <c r="AJ892" s="25"/>
      <c r="AK892" s="24"/>
      <c r="AL892" s="24"/>
      <c r="AM892" s="24"/>
      <c r="AN892" s="24"/>
      <c r="AO892" s="24"/>
      <c r="AP892" s="25"/>
      <c r="AQ892" s="24"/>
      <c r="AR892" s="24"/>
    </row>
    <row r="893" spans="32:44" ht="15.75" customHeight="1" x14ac:dyDescent="0.3">
      <c r="AF893" s="24"/>
      <c r="AG893" s="24"/>
      <c r="AH893" s="24"/>
      <c r="AI893" s="24"/>
      <c r="AJ893" s="25"/>
      <c r="AK893" s="24"/>
      <c r="AL893" s="24"/>
      <c r="AM893" s="24"/>
      <c r="AN893" s="24"/>
      <c r="AO893" s="24"/>
      <c r="AP893" s="25"/>
      <c r="AQ893" s="24"/>
      <c r="AR893" s="24"/>
    </row>
    <row r="894" spans="32:44" ht="15.75" customHeight="1" x14ac:dyDescent="0.3">
      <c r="AF894" s="24"/>
      <c r="AG894" s="24"/>
      <c r="AH894" s="24"/>
      <c r="AI894" s="24"/>
      <c r="AJ894" s="25"/>
      <c r="AK894" s="24"/>
      <c r="AL894" s="24"/>
      <c r="AM894" s="24"/>
      <c r="AN894" s="24"/>
      <c r="AO894" s="24"/>
      <c r="AP894" s="25"/>
      <c r="AQ894" s="24"/>
      <c r="AR894" s="24"/>
    </row>
    <row r="895" spans="32:44" ht="15.75" customHeight="1" x14ac:dyDescent="0.3">
      <c r="AF895" s="24"/>
      <c r="AG895" s="24"/>
      <c r="AH895" s="24"/>
      <c r="AI895" s="24"/>
      <c r="AJ895" s="25"/>
      <c r="AK895" s="24"/>
      <c r="AL895" s="24"/>
      <c r="AM895" s="24"/>
      <c r="AN895" s="24"/>
      <c r="AO895" s="24"/>
      <c r="AP895" s="25"/>
      <c r="AQ895" s="24"/>
      <c r="AR895" s="24"/>
    </row>
    <row r="896" spans="32:44" ht="15.75" customHeight="1" x14ac:dyDescent="0.3">
      <c r="AF896" s="24"/>
      <c r="AG896" s="24"/>
      <c r="AH896" s="24"/>
      <c r="AI896" s="24"/>
      <c r="AJ896" s="25"/>
      <c r="AK896" s="24"/>
      <c r="AL896" s="24"/>
      <c r="AM896" s="24"/>
      <c r="AN896" s="24"/>
      <c r="AO896" s="24"/>
      <c r="AP896" s="25"/>
      <c r="AQ896" s="24"/>
      <c r="AR896" s="24"/>
    </row>
    <row r="897" spans="32:44" ht="15.75" customHeight="1" x14ac:dyDescent="0.3">
      <c r="AF897" s="24"/>
      <c r="AG897" s="24"/>
      <c r="AH897" s="24"/>
      <c r="AI897" s="24"/>
      <c r="AJ897" s="25"/>
      <c r="AK897" s="24"/>
      <c r="AL897" s="24"/>
      <c r="AM897" s="24"/>
      <c r="AN897" s="24"/>
      <c r="AO897" s="24"/>
      <c r="AP897" s="25"/>
      <c r="AQ897" s="24"/>
      <c r="AR897" s="24"/>
    </row>
    <row r="898" spans="32:44" ht="15.75" customHeight="1" x14ac:dyDescent="0.3">
      <c r="AF898" s="24"/>
      <c r="AG898" s="24"/>
      <c r="AH898" s="24"/>
      <c r="AI898" s="24"/>
      <c r="AJ898" s="25"/>
      <c r="AK898" s="24"/>
      <c r="AL898" s="24"/>
      <c r="AM898" s="24"/>
      <c r="AN898" s="24"/>
      <c r="AO898" s="24"/>
      <c r="AP898" s="25"/>
      <c r="AQ898" s="24"/>
      <c r="AR898" s="24"/>
    </row>
    <row r="899" spans="32:44" ht="15.75" customHeight="1" x14ac:dyDescent="0.3">
      <c r="AF899" s="24"/>
      <c r="AG899" s="24"/>
      <c r="AH899" s="24"/>
      <c r="AI899" s="24"/>
      <c r="AJ899" s="25"/>
      <c r="AK899" s="24"/>
      <c r="AL899" s="24"/>
      <c r="AM899" s="24"/>
      <c r="AN899" s="24"/>
      <c r="AO899" s="24"/>
      <c r="AP899" s="25"/>
      <c r="AQ899" s="24"/>
      <c r="AR899" s="24"/>
    </row>
    <row r="900" spans="32:44" ht="15.75" customHeight="1" x14ac:dyDescent="0.3">
      <c r="AF900" s="24"/>
      <c r="AG900" s="24"/>
      <c r="AH900" s="24"/>
      <c r="AI900" s="24"/>
      <c r="AJ900" s="25"/>
      <c r="AK900" s="24"/>
      <c r="AL900" s="24"/>
      <c r="AM900" s="24"/>
      <c r="AN900" s="24"/>
      <c r="AO900" s="24"/>
      <c r="AP900" s="25"/>
      <c r="AQ900" s="24"/>
      <c r="AR900" s="24"/>
    </row>
    <row r="901" spans="32:44" ht="15.75" customHeight="1" x14ac:dyDescent="0.3">
      <c r="AF901" s="24"/>
      <c r="AG901" s="24"/>
      <c r="AH901" s="24"/>
      <c r="AI901" s="24"/>
      <c r="AJ901" s="25"/>
      <c r="AK901" s="24"/>
      <c r="AL901" s="24"/>
      <c r="AM901" s="24"/>
      <c r="AN901" s="24"/>
      <c r="AO901" s="24"/>
      <c r="AP901" s="25"/>
      <c r="AQ901" s="24"/>
      <c r="AR901" s="24"/>
    </row>
    <row r="902" spans="32:44" ht="15.75" customHeight="1" x14ac:dyDescent="0.3">
      <c r="AF902" s="24"/>
      <c r="AG902" s="24"/>
      <c r="AH902" s="24"/>
      <c r="AI902" s="24"/>
      <c r="AJ902" s="25"/>
      <c r="AK902" s="24"/>
      <c r="AL902" s="24"/>
      <c r="AM902" s="24"/>
      <c r="AN902" s="24"/>
      <c r="AO902" s="24"/>
      <c r="AP902" s="25"/>
      <c r="AQ902" s="24"/>
      <c r="AR902" s="24"/>
    </row>
    <row r="903" spans="32:44" ht="15.75" customHeight="1" x14ac:dyDescent="0.3">
      <c r="AF903" s="24"/>
      <c r="AG903" s="24"/>
      <c r="AH903" s="24"/>
      <c r="AI903" s="24"/>
      <c r="AJ903" s="25"/>
      <c r="AK903" s="24"/>
      <c r="AL903" s="24"/>
      <c r="AM903" s="24"/>
      <c r="AN903" s="24"/>
      <c r="AO903" s="24"/>
      <c r="AP903" s="25"/>
      <c r="AQ903" s="24"/>
      <c r="AR903" s="24"/>
    </row>
    <row r="904" spans="32:44" ht="15.75" customHeight="1" x14ac:dyDescent="0.3">
      <c r="AF904" s="24"/>
      <c r="AG904" s="24"/>
      <c r="AH904" s="24"/>
      <c r="AI904" s="24"/>
      <c r="AJ904" s="25"/>
      <c r="AK904" s="24"/>
      <c r="AL904" s="24"/>
      <c r="AM904" s="24"/>
      <c r="AN904" s="24"/>
      <c r="AO904" s="24"/>
      <c r="AP904" s="25"/>
      <c r="AQ904" s="24"/>
      <c r="AR904" s="24"/>
    </row>
    <row r="905" spans="32:44" ht="15.75" customHeight="1" x14ac:dyDescent="0.3">
      <c r="AF905" s="24"/>
      <c r="AG905" s="24"/>
      <c r="AH905" s="24"/>
      <c r="AI905" s="24"/>
      <c r="AJ905" s="25"/>
      <c r="AK905" s="24"/>
      <c r="AL905" s="24"/>
      <c r="AM905" s="24"/>
      <c r="AN905" s="24"/>
      <c r="AO905" s="24"/>
      <c r="AP905" s="25"/>
      <c r="AQ905" s="24"/>
      <c r="AR905" s="24"/>
    </row>
    <row r="906" spans="32:44" ht="15.75" customHeight="1" x14ac:dyDescent="0.3">
      <c r="AF906" s="24"/>
      <c r="AG906" s="24"/>
      <c r="AH906" s="24"/>
      <c r="AI906" s="24"/>
      <c r="AJ906" s="25"/>
      <c r="AK906" s="24"/>
      <c r="AL906" s="24"/>
      <c r="AM906" s="24"/>
      <c r="AN906" s="24"/>
      <c r="AO906" s="24"/>
      <c r="AP906" s="25"/>
      <c r="AQ906" s="24"/>
      <c r="AR906" s="24"/>
    </row>
    <row r="907" spans="32:44" ht="15.75" customHeight="1" x14ac:dyDescent="0.3">
      <c r="AF907" s="24"/>
      <c r="AG907" s="24"/>
      <c r="AH907" s="24"/>
      <c r="AI907" s="24"/>
      <c r="AJ907" s="25"/>
      <c r="AK907" s="24"/>
      <c r="AL907" s="24"/>
      <c r="AM907" s="24"/>
      <c r="AN907" s="24"/>
      <c r="AO907" s="24"/>
      <c r="AP907" s="25"/>
      <c r="AQ907" s="24"/>
      <c r="AR907" s="24"/>
    </row>
    <row r="908" spans="32:44" ht="15.75" customHeight="1" x14ac:dyDescent="0.3">
      <c r="AF908" s="24"/>
      <c r="AG908" s="24"/>
      <c r="AH908" s="24"/>
      <c r="AI908" s="24"/>
      <c r="AJ908" s="25"/>
      <c r="AK908" s="24"/>
      <c r="AL908" s="24"/>
      <c r="AM908" s="24"/>
      <c r="AN908" s="24"/>
      <c r="AO908" s="24"/>
      <c r="AP908" s="25"/>
      <c r="AQ908" s="24"/>
      <c r="AR908" s="24"/>
    </row>
    <row r="909" spans="32:44" ht="15.75" customHeight="1" x14ac:dyDescent="0.3">
      <c r="AF909" s="24"/>
      <c r="AG909" s="24"/>
      <c r="AH909" s="24"/>
      <c r="AI909" s="24"/>
      <c r="AJ909" s="25"/>
      <c r="AK909" s="24"/>
      <c r="AL909" s="24"/>
      <c r="AM909" s="24"/>
      <c r="AN909" s="24"/>
      <c r="AO909" s="24"/>
      <c r="AP909" s="25"/>
      <c r="AQ909" s="24"/>
      <c r="AR909" s="24"/>
    </row>
    <row r="910" spans="32:44" ht="15.75" customHeight="1" x14ac:dyDescent="0.3">
      <c r="AF910" s="24"/>
      <c r="AG910" s="24"/>
      <c r="AH910" s="24"/>
      <c r="AI910" s="24"/>
      <c r="AJ910" s="25"/>
      <c r="AK910" s="24"/>
      <c r="AL910" s="24"/>
      <c r="AM910" s="24"/>
      <c r="AN910" s="24"/>
      <c r="AO910" s="24"/>
      <c r="AP910" s="25"/>
      <c r="AQ910" s="24"/>
      <c r="AR910" s="24"/>
    </row>
    <row r="911" spans="32:44" ht="15.75" customHeight="1" x14ac:dyDescent="0.3">
      <c r="AF911" s="24"/>
      <c r="AG911" s="24"/>
      <c r="AH911" s="24"/>
      <c r="AI911" s="24"/>
      <c r="AJ911" s="25"/>
      <c r="AK911" s="24"/>
      <c r="AL911" s="24"/>
      <c r="AM911" s="24"/>
      <c r="AN911" s="24"/>
      <c r="AO911" s="24"/>
      <c r="AP911" s="25"/>
      <c r="AQ911" s="24"/>
      <c r="AR911" s="24"/>
    </row>
    <row r="912" spans="32:44" ht="15.75" customHeight="1" x14ac:dyDescent="0.3">
      <c r="AF912" s="24"/>
      <c r="AG912" s="24"/>
      <c r="AH912" s="24"/>
      <c r="AI912" s="24"/>
      <c r="AJ912" s="25"/>
      <c r="AK912" s="24"/>
      <c r="AL912" s="24"/>
      <c r="AM912" s="24"/>
      <c r="AN912" s="24"/>
      <c r="AO912" s="24"/>
      <c r="AP912" s="25"/>
      <c r="AQ912" s="24"/>
      <c r="AR912" s="24"/>
    </row>
    <row r="913" spans="32:44" ht="15.75" customHeight="1" x14ac:dyDescent="0.3">
      <c r="AF913" s="24"/>
      <c r="AG913" s="24"/>
      <c r="AH913" s="24"/>
      <c r="AI913" s="24"/>
      <c r="AJ913" s="25"/>
      <c r="AK913" s="24"/>
      <c r="AL913" s="24"/>
      <c r="AM913" s="24"/>
      <c r="AN913" s="24"/>
      <c r="AO913" s="24"/>
      <c r="AP913" s="25"/>
      <c r="AQ913" s="24"/>
      <c r="AR913" s="24"/>
    </row>
    <row r="914" spans="32:44" ht="15.75" customHeight="1" x14ac:dyDescent="0.3">
      <c r="AF914" s="24"/>
      <c r="AG914" s="24"/>
      <c r="AH914" s="24"/>
      <c r="AI914" s="24"/>
      <c r="AJ914" s="25"/>
      <c r="AK914" s="24"/>
      <c r="AL914" s="24"/>
      <c r="AM914" s="24"/>
      <c r="AN914" s="24"/>
      <c r="AO914" s="24"/>
      <c r="AP914" s="25"/>
      <c r="AQ914" s="24"/>
      <c r="AR914" s="24"/>
    </row>
    <row r="915" spans="32:44" ht="15.75" customHeight="1" x14ac:dyDescent="0.3">
      <c r="AF915" s="24"/>
      <c r="AG915" s="24"/>
      <c r="AH915" s="24"/>
      <c r="AI915" s="24"/>
      <c r="AJ915" s="25"/>
      <c r="AK915" s="24"/>
      <c r="AL915" s="24"/>
      <c r="AM915" s="24"/>
      <c r="AN915" s="24"/>
      <c r="AO915" s="24"/>
      <c r="AP915" s="25"/>
      <c r="AQ915" s="24"/>
      <c r="AR915" s="24"/>
    </row>
    <row r="916" spans="32:44" ht="15.75" customHeight="1" x14ac:dyDescent="0.3">
      <c r="AF916" s="24"/>
      <c r="AG916" s="24"/>
      <c r="AH916" s="24"/>
      <c r="AI916" s="24"/>
      <c r="AJ916" s="25"/>
      <c r="AK916" s="24"/>
      <c r="AL916" s="24"/>
      <c r="AM916" s="24"/>
      <c r="AN916" s="24"/>
      <c r="AO916" s="24"/>
      <c r="AP916" s="25"/>
      <c r="AQ916" s="24"/>
      <c r="AR916" s="24"/>
    </row>
    <row r="917" spans="32:44" ht="15.75" customHeight="1" x14ac:dyDescent="0.3">
      <c r="AF917" s="24"/>
      <c r="AG917" s="24"/>
      <c r="AH917" s="24"/>
      <c r="AI917" s="24"/>
      <c r="AJ917" s="25"/>
      <c r="AK917" s="24"/>
      <c r="AL917" s="24"/>
      <c r="AM917" s="24"/>
      <c r="AN917" s="24"/>
      <c r="AO917" s="24"/>
      <c r="AP917" s="25"/>
      <c r="AQ917" s="24"/>
      <c r="AR917" s="24"/>
    </row>
    <row r="918" spans="32:44" ht="15.75" customHeight="1" x14ac:dyDescent="0.3">
      <c r="AF918" s="24"/>
      <c r="AG918" s="24"/>
      <c r="AH918" s="24"/>
      <c r="AI918" s="24"/>
      <c r="AJ918" s="25"/>
      <c r="AK918" s="24"/>
      <c r="AL918" s="24"/>
      <c r="AM918" s="24"/>
      <c r="AN918" s="24"/>
      <c r="AO918" s="24"/>
      <c r="AP918" s="25"/>
      <c r="AQ918" s="24"/>
      <c r="AR918" s="24"/>
    </row>
    <row r="919" spans="32:44" ht="15.75" customHeight="1" x14ac:dyDescent="0.3">
      <c r="AF919" s="24"/>
      <c r="AG919" s="24"/>
      <c r="AH919" s="24"/>
      <c r="AI919" s="24"/>
      <c r="AJ919" s="25"/>
      <c r="AK919" s="24"/>
      <c r="AL919" s="24"/>
      <c r="AM919" s="24"/>
      <c r="AN919" s="24"/>
      <c r="AO919" s="24"/>
      <c r="AP919" s="25"/>
      <c r="AQ919" s="24"/>
      <c r="AR919" s="24"/>
    </row>
    <row r="920" spans="32:44" ht="15.75" customHeight="1" x14ac:dyDescent="0.3">
      <c r="AF920" s="24"/>
      <c r="AG920" s="24"/>
      <c r="AH920" s="24"/>
      <c r="AI920" s="24"/>
      <c r="AJ920" s="25"/>
      <c r="AK920" s="24"/>
      <c r="AL920" s="24"/>
      <c r="AM920" s="24"/>
      <c r="AN920" s="24"/>
      <c r="AO920" s="24"/>
      <c r="AP920" s="25"/>
      <c r="AQ920" s="24"/>
      <c r="AR920" s="24"/>
    </row>
    <row r="921" spans="32:44" ht="15.75" customHeight="1" x14ac:dyDescent="0.3">
      <c r="AF921" s="24"/>
      <c r="AG921" s="24"/>
      <c r="AH921" s="24"/>
      <c r="AI921" s="24"/>
      <c r="AJ921" s="25"/>
      <c r="AK921" s="24"/>
      <c r="AL921" s="24"/>
      <c r="AM921" s="24"/>
      <c r="AN921" s="24"/>
      <c r="AO921" s="24"/>
      <c r="AP921" s="25"/>
      <c r="AQ921" s="24"/>
      <c r="AR921" s="24"/>
    </row>
    <row r="922" spans="32:44" ht="15.75" customHeight="1" x14ac:dyDescent="0.3">
      <c r="AF922" s="24"/>
      <c r="AG922" s="24"/>
      <c r="AH922" s="24"/>
      <c r="AI922" s="24"/>
      <c r="AJ922" s="25"/>
      <c r="AK922" s="24"/>
      <c r="AL922" s="24"/>
      <c r="AM922" s="24"/>
      <c r="AN922" s="24"/>
      <c r="AO922" s="24"/>
      <c r="AP922" s="25"/>
      <c r="AQ922" s="24"/>
      <c r="AR922" s="24"/>
    </row>
    <row r="923" spans="32:44" ht="15.75" customHeight="1" x14ac:dyDescent="0.3">
      <c r="AF923" s="24"/>
      <c r="AG923" s="24"/>
      <c r="AH923" s="24"/>
      <c r="AI923" s="24"/>
      <c r="AJ923" s="25"/>
      <c r="AK923" s="24"/>
      <c r="AL923" s="24"/>
      <c r="AM923" s="24"/>
      <c r="AN923" s="24"/>
      <c r="AO923" s="24"/>
      <c r="AP923" s="25"/>
      <c r="AQ923" s="24"/>
      <c r="AR923" s="24"/>
    </row>
    <row r="924" spans="32:44" ht="15.75" customHeight="1" x14ac:dyDescent="0.3">
      <c r="AF924" s="24"/>
      <c r="AG924" s="24"/>
      <c r="AH924" s="24"/>
      <c r="AI924" s="24"/>
      <c r="AJ924" s="25"/>
      <c r="AK924" s="24"/>
      <c r="AL924" s="24"/>
      <c r="AM924" s="24"/>
      <c r="AN924" s="24"/>
      <c r="AO924" s="24"/>
      <c r="AP924" s="25"/>
      <c r="AQ924" s="24"/>
      <c r="AR924" s="24"/>
    </row>
    <row r="925" spans="32:44" ht="15.75" customHeight="1" x14ac:dyDescent="0.3">
      <c r="AF925" s="24"/>
      <c r="AG925" s="24"/>
      <c r="AH925" s="24"/>
      <c r="AI925" s="24"/>
      <c r="AJ925" s="25"/>
      <c r="AK925" s="24"/>
      <c r="AL925" s="24"/>
      <c r="AM925" s="24"/>
      <c r="AN925" s="24"/>
      <c r="AO925" s="24"/>
      <c r="AP925" s="25"/>
      <c r="AQ925" s="24"/>
      <c r="AR925" s="24"/>
    </row>
    <row r="926" spans="32:44" ht="15.75" customHeight="1" x14ac:dyDescent="0.3">
      <c r="AF926" s="24"/>
      <c r="AG926" s="24"/>
      <c r="AH926" s="24"/>
      <c r="AI926" s="24"/>
      <c r="AJ926" s="25"/>
      <c r="AK926" s="24"/>
      <c r="AL926" s="24"/>
      <c r="AM926" s="24"/>
      <c r="AN926" s="24"/>
      <c r="AO926" s="24"/>
      <c r="AP926" s="25"/>
      <c r="AQ926" s="24"/>
      <c r="AR926" s="24"/>
    </row>
    <row r="927" spans="32:44" ht="15.75" customHeight="1" x14ac:dyDescent="0.3">
      <c r="AF927" s="24"/>
      <c r="AG927" s="24"/>
      <c r="AH927" s="24"/>
      <c r="AI927" s="24"/>
      <c r="AJ927" s="25"/>
      <c r="AK927" s="24"/>
      <c r="AL927" s="24"/>
      <c r="AM927" s="24"/>
      <c r="AN927" s="24"/>
      <c r="AO927" s="24"/>
      <c r="AP927" s="25"/>
      <c r="AQ927" s="24"/>
      <c r="AR927" s="24"/>
    </row>
    <row r="928" spans="32:44" ht="15.75" customHeight="1" x14ac:dyDescent="0.3">
      <c r="AF928" s="24"/>
      <c r="AG928" s="24"/>
      <c r="AH928" s="24"/>
      <c r="AI928" s="24"/>
      <c r="AJ928" s="25"/>
      <c r="AK928" s="24"/>
      <c r="AL928" s="24"/>
      <c r="AM928" s="24"/>
      <c r="AN928" s="24"/>
      <c r="AO928" s="24"/>
      <c r="AP928" s="25"/>
      <c r="AQ928" s="24"/>
      <c r="AR928" s="24"/>
    </row>
    <row r="929" spans="32:44" ht="15.75" customHeight="1" x14ac:dyDescent="0.3">
      <c r="AF929" s="24"/>
      <c r="AG929" s="24"/>
      <c r="AH929" s="24"/>
      <c r="AI929" s="24"/>
      <c r="AJ929" s="25"/>
      <c r="AK929" s="24"/>
      <c r="AL929" s="24"/>
      <c r="AM929" s="24"/>
      <c r="AN929" s="24"/>
      <c r="AO929" s="24"/>
      <c r="AP929" s="25"/>
      <c r="AQ929" s="24"/>
      <c r="AR929" s="24"/>
    </row>
    <row r="930" spans="32:44" ht="15.75" customHeight="1" x14ac:dyDescent="0.3">
      <c r="AF930" s="24"/>
      <c r="AG930" s="24"/>
      <c r="AH930" s="24"/>
      <c r="AI930" s="24"/>
      <c r="AJ930" s="25"/>
      <c r="AK930" s="24"/>
      <c r="AL930" s="24"/>
      <c r="AM930" s="24"/>
      <c r="AN930" s="24"/>
      <c r="AO930" s="24"/>
      <c r="AP930" s="25"/>
      <c r="AQ930" s="24"/>
      <c r="AR930" s="24"/>
    </row>
    <row r="931" spans="32:44" ht="15.75" customHeight="1" x14ac:dyDescent="0.3">
      <c r="AF931" s="24"/>
      <c r="AG931" s="24"/>
      <c r="AH931" s="24"/>
      <c r="AI931" s="24"/>
      <c r="AJ931" s="25"/>
      <c r="AK931" s="24"/>
      <c r="AL931" s="24"/>
      <c r="AM931" s="24"/>
      <c r="AN931" s="24"/>
      <c r="AO931" s="24"/>
      <c r="AP931" s="25"/>
      <c r="AQ931" s="24"/>
      <c r="AR931" s="24"/>
    </row>
    <row r="932" spans="32:44" ht="15.75" customHeight="1" x14ac:dyDescent="0.3">
      <c r="AF932" s="24"/>
      <c r="AG932" s="24"/>
      <c r="AH932" s="24"/>
      <c r="AI932" s="24"/>
      <c r="AJ932" s="25"/>
      <c r="AK932" s="24"/>
      <c r="AL932" s="24"/>
      <c r="AM932" s="24"/>
      <c r="AN932" s="24"/>
      <c r="AO932" s="24"/>
      <c r="AP932" s="25"/>
      <c r="AQ932" s="24"/>
      <c r="AR932" s="24"/>
    </row>
    <row r="933" spans="32:44" ht="15.75" customHeight="1" x14ac:dyDescent="0.3">
      <c r="AF933" s="24"/>
      <c r="AG933" s="24"/>
      <c r="AH933" s="24"/>
      <c r="AI933" s="24"/>
      <c r="AJ933" s="25"/>
      <c r="AK933" s="24"/>
      <c r="AL933" s="24"/>
      <c r="AM933" s="24"/>
      <c r="AN933" s="24"/>
      <c r="AO933" s="24"/>
      <c r="AP933" s="25"/>
      <c r="AQ933" s="24"/>
      <c r="AR933" s="24"/>
    </row>
    <row r="934" spans="32:44" ht="15.75" customHeight="1" x14ac:dyDescent="0.3">
      <c r="AF934" s="24"/>
      <c r="AG934" s="24"/>
      <c r="AH934" s="24"/>
      <c r="AI934" s="24"/>
      <c r="AJ934" s="25"/>
      <c r="AK934" s="24"/>
      <c r="AL934" s="24"/>
      <c r="AM934" s="24"/>
      <c r="AN934" s="24"/>
      <c r="AO934" s="24"/>
      <c r="AP934" s="25"/>
      <c r="AQ934" s="24"/>
      <c r="AR934" s="24"/>
    </row>
    <row r="935" spans="32:44" ht="15.75" customHeight="1" x14ac:dyDescent="0.3">
      <c r="AF935" s="24"/>
      <c r="AG935" s="24"/>
      <c r="AH935" s="24"/>
      <c r="AI935" s="24"/>
      <c r="AJ935" s="25"/>
      <c r="AK935" s="24"/>
      <c r="AL935" s="24"/>
      <c r="AM935" s="24"/>
      <c r="AN935" s="24"/>
      <c r="AO935" s="24"/>
      <c r="AP935" s="25"/>
      <c r="AQ935" s="24"/>
      <c r="AR935" s="24"/>
    </row>
    <row r="936" spans="32:44" ht="15.75" customHeight="1" x14ac:dyDescent="0.3">
      <c r="AF936" s="24"/>
      <c r="AG936" s="24"/>
      <c r="AH936" s="24"/>
      <c r="AI936" s="24"/>
      <c r="AJ936" s="25"/>
      <c r="AK936" s="24"/>
      <c r="AL936" s="24"/>
      <c r="AM936" s="24"/>
      <c r="AN936" s="24"/>
      <c r="AO936" s="24"/>
      <c r="AP936" s="25"/>
      <c r="AQ936" s="24"/>
      <c r="AR936" s="24"/>
    </row>
    <row r="937" spans="32:44" ht="15.75" customHeight="1" x14ac:dyDescent="0.3">
      <c r="AF937" s="24"/>
      <c r="AG937" s="24"/>
      <c r="AH937" s="24"/>
      <c r="AI937" s="24"/>
      <c r="AJ937" s="25"/>
      <c r="AK937" s="24"/>
      <c r="AL937" s="24"/>
      <c r="AM937" s="24"/>
      <c r="AN937" s="24"/>
      <c r="AO937" s="24"/>
      <c r="AP937" s="25"/>
      <c r="AQ937" s="24"/>
      <c r="AR937" s="24"/>
    </row>
    <row r="938" spans="32:44" ht="15.75" customHeight="1" x14ac:dyDescent="0.3">
      <c r="AF938" s="24"/>
      <c r="AG938" s="24"/>
      <c r="AH938" s="24"/>
      <c r="AI938" s="24"/>
      <c r="AJ938" s="25"/>
      <c r="AK938" s="24"/>
      <c r="AL938" s="24"/>
      <c r="AM938" s="24"/>
      <c r="AN938" s="24"/>
      <c r="AO938" s="24"/>
      <c r="AP938" s="25"/>
      <c r="AQ938" s="24"/>
      <c r="AR938" s="24"/>
    </row>
    <row r="939" spans="32:44" ht="15.75" customHeight="1" x14ac:dyDescent="0.3">
      <c r="AF939" s="24"/>
      <c r="AG939" s="24"/>
      <c r="AH939" s="24"/>
      <c r="AI939" s="24"/>
      <c r="AJ939" s="25"/>
      <c r="AK939" s="24"/>
      <c r="AL939" s="24"/>
      <c r="AM939" s="24"/>
      <c r="AN939" s="24"/>
      <c r="AO939" s="24"/>
      <c r="AP939" s="25"/>
      <c r="AQ939" s="24"/>
      <c r="AR939" s="24"/>
    </row>
    <row r="940" spans="32:44" ht="15.75" customHeight="1" x14ac:dyDescent="0.3">
      <c r="AF940" s="24"/>
      <c r="AG940" s="24"/>
      <c r="AH940" s="24"/>
      <c r="AI940" s="24"/>
      <c r="AJ940" s="25"/>
      <c r="AK940" s="24"/>
      <c r="AL940" s="24"/>
      <c r="AM940" s="24"/>
      <c r="AN940" s="24"/>
      <c r="AO940" s="24"/>
      <c r="AP940" s="25"/>
      <c r="AQ940" s="24"/>
      <c r="AR940" s="24"/>
    </row>
    <row r="941" spans="32:44" ht="15.75" customHeight="1" x14ac:dyDescent="0.3">
      <c r="AF941" s="24"/>
      <c r="AG941" s="24"/>
      <c r="AH941" s="24"/>
      <c r="AI941" s="24"/>
      <c r="AJ941" s="25"/>
      <c r="AK941" s="24"/>
      <c r="AL941" s="24"/>
      <c r="AM941" s="24"/>
      <c r="AN941" s="24"/>
      <c r="AO941" s="24"/>
      <c r="AP941" s="25"/>
      <c r="AQ941" s="24"/>
      <c r="AR941" s="24"/>
    </row>
    <row r="942" spans="32:44" ht="15.75" customHeight="1" x14ac:dyDescent="0.3">
      <c r="AF942" s="24"/>
      <c r="AG942" s="24"/>
      <c r="AH942" s="24"/>
      <c r="AI942" s="24"/>
      <c r="AJ942" s="25"/>
      <c r="AK942" s="24"/>
      <c r="AL942" s="24"/>
      <c r="AM942" s="24"/>
      <c r="AN942" s="24"/>
      <c r="AO942" s="24"/>
      <c r="AP942" s="25"/>
      <c r="AQ942" s="24"/>
      <c r="AR942" s="24"/>
    </row>
    <row r="943" spans="32:44" ht="15.75" customHeight="1" x14ac:dyDescent="0.3">
      <c r="AF943" s="24"/>
      <c r="AG943" s="24"/>
      <c r="AH943" s="24"/>
      <c r="AI943" s="24"/>
      <c r="AJ943" s="25"/>
      <c r="AK943" s="24"/>
      <c r="AL943" s="24"/>
      <c r="AM943" s="24"/>
      <c r="AN943" s="24"/>
      <c r="AO943" s="24"/>
      <c r="AP943" s="25"/>
      <c r="AQ943" s="24"/>
      <c r="AR943" s="24"/>
    </row>
    <row r="944" spans="32:44" ht="15.75" customHeight="1" x14ac:dyDescent="0.3">
      <c r="AF944" s="24"/>
      <c r="AG944" s="24"/>
      <c r="AH944" s="24"/>
      <c r="AI944" s="24"/>
      <c r="AJ944" s="25"/>
      <c r="AK944" s="24"/>
      <c r="AL944" s="24"/>
      <c r="AM944" s="24"/>
      <c r="AN944" s="24"/>
      <c r="AO944" s="24"/>
      <c r="AP944" s="25"/>
      <c r="AQ944" s="24"/>
      <c r="AR944" s="24"/>
    </row>
    <row r="945" spans="32:44" ht="15.75" customHeight="1" x14ac:dyDescent="0.3">
      <c r="AF945" s="24"/>
      <c r="AG945" s="24"/>
      <c r="AH945" s="24"/>
      <c r="AI945" s="24"/>
      <c r="AJ945" s="25"/>
      <c r="AK945" s="24"/>
      <c r="AL945" s="24"/>
      <c r="AM945" s="24"/>
      <c r="AN945" s="24"/>
      <c r="AO945" s="24"/>
      <c r="AP945" s="25"/>
      <c r="AQ945" s="24"/>
      <c r="AR945" s="24"/>
    </row>
    <row r="946" spans="32:44" ht="15.75" customHeight="1" x14ac:dyDescent="0.3">
      <c r="AF946" s="24"/>
      <c r="AG946" s="24"/>
      <c r="AH946" s="24"/>
      <c r="AI946" s="24"/>
      <c r="AJ946" s="25"/>
      <c r="AK946" s="24"/>
      <c r="AL946" s="24"/>
      <c r="AM946" s="24"/>
      <c r="AN946" s="24"/>
      <c r="AO946" s="24"/>
      <c r="AP946" s="25"/>
      <c r="AQ946" s="24"/>
      <c r="AR946" s="24"/>
    </row>
    <row r="947" spans="32:44" ht="15.75" customHeight="1" x14ac:dyDescent="0.3">
      <c r="AF947" s="24"/>
      <c r="AG947" s="24"/>
      <c r="AH947" s="24"/>
      <c r="AI947" s="24"/>
      <c r="AJ947" s="25"/>
      <c r="AK947" s="24"/>
      <c r="AL947" s="24"/>
      <c r="AM947" s="24"/>
      <c r="AN947" s="24"/>
      <c r="AO947" s="24"/>
      <c r="AP947" s="25"/>
      <c r="AQ947" s="24"/>
      <c r="AR947" s="24"/>
    </row>
    <row r="948" spans="32:44" ht="15.75" customHeight="1" x14ac:dyDescent="0.3">
      <c r="AF948" s="24"/>
      <c r="AG948" s="24"/>
      <c r="AH948" s="24"/>
      <c r="AI948" s="24"/>
      <c r="AJ948" s="25"/>
      <c r="AK948" s="24"/>
      <c r="AL948" s="24"/>
      <c r="AM948" s="24"/>
      <c r="AN948" s="24"/>
      <c r="AO948" s="24"/>
      <c r="AP948" s="25"/>
      <c r="AQ948" s="24"/>
      <c r="AR948" s="24"/>
    </row>
    <row r="949" spans="32:44" ht="15.75" customHeight="1" x14ac:dyDescent="0.3">
      <c r="AF949" s="24"/>
      <c r="AG949" s="24"/>
      <c r="AH949" s="24"/>
      <c r="AI949" s="24"/>
      <c r="AJ949" s="25"/>
      <c r="AK949" s="24"/>
      <c r="AL949" s="24"/>
      <c r="AM949" s="24"/>
      <c r="AN949" s="24"/>
      <c r="AO949" s="24"/>
      <c r="AP949" s="25"/>
      <c r="AQ949" s="24"/>
      <c r="AR949" s="24"/>
    </row>
    <row r="950" spans="32:44" ht="15.75" customHeight="1" x14ac:dyDescent="0.3">
      <c r="AF950" s="24"/>
      <c r="AG950" s="24"/>
      <c r="AH950" s="24"/>
      <c r="AI950" s="24"/>
      <c r="AJ950" s="25"/>
      <c r="AK950" s="24"/>
      <c r="AL950" s="24"/>
      <c r="AM950" s="24"/>
      <c r="AN950" s="24"/>
      <c r="AO950" s="24"/>
      <c r="AP950" s="25"/>
      <c r="AQ950" s="24"/>
      <c r="AR950" s="24"/>
    </row>
    <row r="951" spans="32:44" ht="15.75" customHeight="1" x14ac:dyDescent="0.3">
      <c r="AF951" s="24"/>
      <c r="AG951" s="24"/>
      <c r="AH951" s="24"/>
      <c r="AI951" s="24"/>
      <c r="AJ951" s="25"/>
      <c r="AK951" s="24"/>
      <c r="AL951" s="24"/>
      <c r="AM951" s="24"/>
      <c r="AN951" s="24"/>
      <c r="AO951" s="24"/>
      <c r="AP951" s="25"/>
      <c r="AQ951" s="24"/>
      <c r="AR951" s="24"/>
    </row>
    <row r="952" spans="32:44" ht="15.75" customHeight="1" x14ac:dyDescent="0.3">
      <c r="AF952" s="24"/>
      <c r="AG952" s="24"/>
      <c r="AH952" s="24"/>
      <c r="AI952" s="24"/>
      <c r="AJ952" s="25"/>
      <c r="AK952" s="24"/>
      <c r="AL952" s="24"/>
      <c r="AM952" s="24"/>
      <c r="AN952" s="24"/>
      <c r="AO952" s="24"/>
      <c r="AP952" s="25"/>
      <c r="AQ952" s="24"/>
      <c r="AR952" s="24"/>
    </row>
    <row r="953" spans="32:44" ht="15.75" customHeight="1" x14ac:dyDescent="0.3">
      <c r="AF953" s="24"/>
      <c r="AG953" s="24"/>
      <c r="AH953" s="24"/>
      <c r="AI953" s="24"/>
      <c r="AJ953" s="25"/>
      <c r="AK953" s="24"/>
      <c r="AL953" s="24"/>
      <c r="AM953" s="24"/>
      <c r="AN953" s="24"/>
      <c r="AO953" s="24"/>
      <c r="AP953" s="25"/>
      <c r="AQ953" s="24"/>
      <c r="AR953" s="24"/>
    </row>
    <row r="954" spans="32:44" ht="15.75" customHeight="1" x14ac:dyDescent="0.3">
      <c r="AF954" s="24"/>
      <c r="AG954" s="24"/>
      <c r="AH954" s="24"/>
      <c r="AI954" s="24"/>
      <c r="AJ954" s="25"/>
      <c r="AK954" s="24"/>
      <c r="AL954" s="24"/>
      <c r="AM954" s="24"/>
      <c r="AN954" s="24"/>
      <c r="AO954" s="24"/>
      <c r="AP954" s="25"/>
      <c r="AQ954" s="24"/>
      <c r="AR954" s="24"/>
    </row>
    <row r="955" spans="32:44" ht="15.75" customHeight="1" x14ac:dyDescent="0.3">
      <c r="AF955" s="24"/>
      <c r="AG955" s="24"/>
      <c r="AH955" s="24"/>
      <c r="AI955" s="24"/>
      <c r="AJ955" s="25"/>
      <c r="AK955" s="24"/>
      <c r="AL955" s="24"/>
      <c r="AM955" s="24"/>
      <c r="AN955" s="24"/>
      <c r="AO955" s="24"/>
      <c r="AP955" s="25"/>
      <c r="AQ955" s="24"/>
      <c r="AR955" s="24"/>
    </row>
    <row r="956" spans="32:44" ht="15.75" customHeight="1" x14ac:dyDescent="0.3">
      <c r="AF956" s="24"/>
      <c r="AG956" s="24"/>
      <c r="AH956" s="24"/>
      <c r="AI956" s="24"/>
      <c r="AJ956" s="25"/>
      <c r="AK956" s="24"/>
      <c r="AL956" s="24"/>
      <c r="AM956" s="24"/>
      <c r="AN956" s="24"/>
      <c r="AO956" s="24"/>
      <c r="AP956" s="25"/>
      <c r="AQ956" s="24"/>
      <c r="AR956" s="24"/>
    </row>
    <row r="957" spans="32:44" ht="15.75" customHeight="1" x14ac:dyDescent="0.3">
      <c r="AF957" s="24"/>
      <c r="AG957" s="24"/>
      <c r="AH957" s="24"/>
      <c r="AI957" s="24"/>
      <c r="AJ957" s="25"/>
      <c r="AK957" s="24"/>
      <c r="AL957" s="24"/>
      <c r="AM957" s="24"/>
      <c r="AN957" s="24"/>
      <c r="AO957" s="24"/>
      <c r="AP957" s="25"/>
      <c r="AQ957" s="24"/>
      <c r="AR957" s="24"/>
    </row>
    <row r="958" spans="32:44" ht="15.75" customHeight="1" x14ac:dyDescent="0.3">
      <c r="AF958" s="24"/>
      <c r="AG958" s="24"/>
      <c r="AH958" s="24"/>
      <c r="AI958" s="24"/>
      <c r="AJ958" s="25"/>
      <c r="AK958" s="24"/>
      <c r="AL958" s="24"/>
      <c r="AM958" s="24"/>
      <c r="AN958" s="24"/>
      <c r="AO958" s="24"/>
      <c r="AP958" s="25"/>
      <c r="AQ958" s="24"/>
      <c r="AR958" s="24"/>
    </row>
    <row r="959" spans="32:44" ht="15.75" customHeight="1" x14ac:dyDescent="0.3">
      <c r="AF959" s="24"/>
      <c r="AG959" s="24"/>
      <c r="AH959" s="24"/>
      <c r="AI959" s="24"/>
      <c r="AJ959" s="25"/>
      <c r="AK959" s="24"/>
      <c r="AL959" s="24"/>
      <c r="AM959" s="24"/>
      <c r="AN959" s="24"/>
      <c r="AO959" s="24"/>
      <c r="AP959" s="25"/>
      <c r="AQ959" s="24"/>
      <c r="AR959" s="24"/>
    </row>
    <row r="960" spans="32:44" ht="15.75" customHeight="1" x14ac:dyDescent="0.3">
      <c r="AF960" s="24"/>
      <c r="AG960" s="24"/>
      <c r="AH960" s="24"/>
      <c r="AI960" s="24"/>
      <c r="AJ960" s="25"/>
      <c r="AK960" s="24"/>
      <c r="AL960" s="24"/>
      <c r="AM960" s="24"/>
      <c r="AN960" s="24"/>
      <c r="AO960" s="24"/>
      <c r="AP960" s="25"/>
      <c r="AQ960" s="24"/>
      <c r="AR960" s="24"/>
    </row>
    <row r="961" spans="32:44" ht="15.75" customHeight="1" x14ac:dyDescent="0.3">
      <c r="AF961" s="24"/>
      <c r="AG961" s="24"/>
      <c r="AH961" s="24"/>
      <c r="AI961" s="24"/>
      <c r="AJ961" s="25"/>
      <c r="AK961" s="24"/>
      <c r="AL961" s="24"/>
      <c r="AM961" s="24"/>
      <c r="AN961" s="24"/>
      <c r="AO961" s="24"/>
      <c r="AP961" s="25"/>
      <c r="AQ961" s="24"/>
      <c r="AR961" s="24"/>
    </row>
    <row r="962" spans="32:44" ht="15.75" customHeight="1" x14ac:dyDescent="0.3">
      <c r="AF962" s="24"/>
      <c r="AG962" s="24"/>
      <c r="AH962" s="24"/>
      <c r="AI962" s="24"/>
      <c r="AJ962" s="25"/>
      <c r="AK962" s="24"/>
      <c r="AL962" s="24"/>
      <c r="AM962" s="24"/>
      <c r="AN962" s="24"/>
      <c r="AO962" s="24"/>
      <c r="AP962" s="25"/>
      <c r="AQ962" s="24"/>
      <c r="AR962" s="24"/>
    </row>
    <row r="963" spans="32:44" ht="15.75" customHeight="1" x14ac:dyDescent="0.3">
      <c r="AF963" s="24"/>
      <c r="AG963" s="24"/>
      <c r="AH963" s="24"/>
      <c r="AI963" s="24"/>
      <c r="AJ963" s="25"/>
      <c r="AK963" s="24"/>
      <c r="AL963" s="24"/>
      <c r="AM963" s="24"/>
      <c r="AN963" s="24"/>
      <c r="AO963" s="24"/>
      <c r="AP963" s="25"/>
      <c r="AQ963" s="24"/>
      <c r="AR963" s="24"/>
    </row>
    <row r="964" spans="32:44" ht="15.75" customHeight="1" x14ac:dyDescent="0.3">
      <c r="AF964" s="24"/>
      <c r="AG964" s="24"/>
      <c r="AH964" s="24"/>
      <c r="AI964" s="24"/>
      <c r="AJ964" s="25"/>
      <c r="AK964" s="24"/>
      <c r="AL964" s="24"/>
      <c r="AM964" s="24"/>
      <c r="AN964" s="24"/>
      <c r="AO964" s="24"/>
      <c r="AP964" s="25"/>
      <c r="AQ964" s="24"/>
      <c r="AR964" s="24"/>
    </row>
    <row r="965" spans="32:44" ht="15.75" customHeight="1" x14ac:dyDescent="0.3">
      <c r="AF965" s="24"/>
      <c r="AG965" s="24"/>
      <c r="AH965" s="24"/>
      <c r="AI965" s="24"/>
      <c r="AJ965" s="25"/>
      <c r="AK965" s="24"/>
      <c r="AL965" s="24"/>
      <c r="AM965" s="24"/>
      <c r="AN965" s="24"/>
      <c r="AO965" s="24"/>
      <c r="AP965" s="25"/>
      <c r="AQ965" s="24"/>
      <c r="AR965" s="24"/>
    </row>
    <row r="966" spans="32:44" ht="15.75" customHeight="1" x14ac:dyDescent="0.3">
      <c r="AF966" s="24"/>
      <c r="AG966" s="24"/>
      <c r="AH966" s="24"/>
      <c r="AI966" s="24"/>
      <c r="AJ966" s="25"/>
      <c r="AK966" s="24"/>
      <c r="AL966" s="24"/>
      <c r="AM966" s="24"/>
      <c r="AN966" s="24"/>
      <c r="AO966" s="24"/>
      <c r="AP966" s="25"/>
      <c r="AQ966" s="24"/>
      <c r="AR966" s="24"/>
    </row>
    <row r="967" spans="32:44" ht="15.75" customHeight="1" x14ac:dyDescent="0.3">
      <c r="AF967" s="24"/>
      <c r="AG967" s="24"/>
      <c r="AH967" s="24"/>
      <c r="AI967" s="24"/>
      <c r="AJ967" s="25"/>
      <c r="AK967" s="24"/>
      <c r="AL967" s="24"/>
      <c r="AM967" s="24"/>
      <c r="AN967" s="24"/>
      <c r="AO967" s="24"/>
      <c r="AP967" s="25"/>
      <c r="AQ967" s="24"/>
      <c r="AR967" s="24"/>
    </row>
    <row r="968" spans="32:44" ht="15.75" customHeight="1" x14ac:dyDescent="0.3">
      <c r="AF968" s="24"/>
      <c r="AG968" s="24"/>
      <c r="AH968" s="24"/>
      <c r="AI968" s="24"/>
      <c r="AJ968" s="25"/>
      <c r="AK968" s="24"/>
      <c r="AL968" s="24"/>
      <c r="AM968" s="24"/>
      <c r="AN968" s="24"/>
      <c r="AO968" s="24"/>
      <c r="AP968" s="25"/>
      <c r="AQ968" s="24"/>
      <c r="AR968" s="24"/>
    </row>
    <row r="969" spans="32:44" ht="15.75" customHeight="1" x14ac:dyDescent="0.3">
      <c r="AF969" s="24"/>
      <c r="AG969" s="24"/>
      <c r="AH969" s="24"/>
      <c r="AI969" s="24"/>
      <c r="AJ969" s="25"/>
      <c r="AK969" s="24"/>
      <c r="AL969" s="24"/>
      <c r="AM969" s="24"/>
      <c r="AN969" s="24"/>
      <c r="AO969" s="24"/>
      <c r="AP969" s="25"/>
      <c r="AQ969" s="24"/>
      <c r="AR969" s="24"/>
    </row>
    <row r="970" spans="32:44" ht="15.75" customHeight="1" x14ac:dyDescent="0.3">
      <c r="AF970" s="24"/>
      <c r="AG970" s="24"/>
      <c r="AH970" s="24"/>
      <c r="AI970" s="24"/>
      <c r="AJ970" s="25"/>
      <c r="AK970" s="24"/>
      <c r="AL970" s="24"/>
      <c r="AM970" s="24"/>
      <c r="AN970" s="24"/>
      <c r="AO970" s="24"/>
      <c r="AP970" s="25"/>
      <c r="AQ970" s="24"/>
      <c r="AR970" s="24"/>
    </row>
    <row r="971" spans="32:44" ht="15.75" customHeight="1" x14ac:dyDescent="0.3">
      <c r="AF971" s="24"/>
      <c r="AG971" s="24"/>
      <c r="AH971" s="24"/>
      <c r="AI971" s="24"/>
      <c r="AJ971" s="25"/>
      <c r="AK971" s="24"/>
      <c r="AL971" s="24"/>
      <c r="AM971" s="24"/>
      <c r="AN971" s="24"/>
      <c r="AO971" s="24"/>
      <c r="AP971" s="25"/>
      <c r="AQ971" s="24"/>
      <c r="AR971" s="24"/>
    </row>
    <row r="972" spans="32:44" ht="15.75" customHeight="1" x14ac:dyDescent="0.3">
      <c r="AF972" s="24"/>
      <c r="AG972" s="24"/>
      <c r="AH972" s="24"/>
      <c r="AI972" s="24"/>
      <c r="AJ972" s="25"/>
      <c r="AK972" s="24"/>
      <c r="AL972" s="24"/>
      <c r="AM972" s="24"/>
      <c r="AN972" s="24"/>
      <c r="AO972" s="24"/>
      <c r="AP972" s="25"/>
      <c r="AQ972" s="24"/>
      <c r="AR972" s="24"/>
    </row>
    <row r="973" spans="32:44" ht="15.75" customHeight="1" x14ac:dyDescent="0.3">
      <c r="AF973" s="24"/>
      <c r="AG973" s="24"/>
      <c r="AH973" s="24"/>
      <c r="AI973" s="24"/>
      <c r="AJ973" s="25"/>
      <c r="AK973" s="24"/>
      <c r="AL973" s="24"/>
      <c r="AM973" s="24"/>
      <c r="AN973" s="24"/>
      <c r="AO973" s="24"/>
      <c r="AP973" s="25"/>
      <c r="AQ973" s="24"/>
      <c r="AR973" s="24"/>
    </row>
    <row r="974" spans="32:44" ht="15.75" customHeight="1" x14ac:dyDescent="0.3">
      <c r="AF974" s="24"/>
      <c r="AG974" s="24"/>
      <c r="AH974" s="24"/>
      <c r="AI974" s="24"/>
      <c r="AJ974" s="25"/>
      <c r="AK974" s="24"/>
      <c r="AL974" s="24"/>
      <c r="AM974" s="24"/>
      <c r="AN974" s="24"/>
      <c r="AO974" s="24"/>
      <c r="AP974" s="25"/>
      <c r="AQ974" s="24"/>
      <c r="AR974" s="24"/>
    </row>
    <row r="975" spans="32:44" ht="15.75" customHeight="1" x14ac:dyDescent="0.3">
      <c r="AF975" s="24"/>
      <c r="AG975" s="24"/>
      <c r="AH975" s="24"/>
      <c r="AI975" s="24"/>
      <c r="AJ975" s="25"/>
      <c r="AK975" s="24"/>
      <c r="AL975" s="24"/>
      <c r="AM975" s="24"/>
      <c r="AN975" s="24"/>
      <c r="AO975" s="24"/>
      <c r="AP975" s="25"/>
      <c r="AQ975" s="24"/>
      <c r="AR975" s="24"/>
    </row>
    <row r="976" spans="32:44" ht="15.75" customHeight="1" x14ac:dyDescent="0.3">
      <c r="AF976" s="24"/>
      <c r="AG976" s="24"/>
      <c r="AH976" s="24"/>
      <c r="AI976" s="24"/>
      <c r="AJ976" s="25"/>
      <c r="AK976" s="24"/>
      <c r="AL976" s="24"/>
      <c r="AM976" s="24"/>
      <c r="AN976" s="24"/>
      <c r="AO976" s="24"/>
      <c r="AP976" s="25"/>
      <c r="AQ976" s="24"/>
      <c r="AR976" s="24"/>
    </row>
    <row r="977" spans="32:44" ht="15.75" customHeight="1" x14ac:dyDescent="0.3">
      <c r="AF977" s="24"/>
      <c r="AG977" s="24"/>
      <c r="AH977" s="24"/>
      <c r="AI977" s="24"/>
      <c r="AJ977" s="25"/>
      <c r="AK977" s="24"/>
      <c r="AL977" s="24"/>
      <c r="AM977" s="24"/>
      <c r="AN977" s="24"/>
      <c r="AO977" s="24"/>
      <c r="AP977" s="25"/>
      <c r="AQ977" s="24"/>
      <c r="AR977" s="24"/>
    </row>
    <row r="978" spans="32:44" ht="15.75" customHeight="1" x14ac:dyDescent="0.3">
      <c r="AF978" s="24"/>
      <c r="AG978" s="24"/>
      <c r="AH978" s="24"/>
      <c r="AI978" s="24"/>
      <c r="AJ978" s="25"/>
      <c r="AK978" s="24"/>
      <c r="AL978" s="24"/>
      <c r="AM978" s="24"/>
      <c r="AN978" s="24"/>
      <c r="AO978" s="24"/>
      <c r="AP978" s="25"/>
      <c r="AQ978" s="24"/>
      <c r="AR978" s="24"/>
    </row>
    <row r="979" spans="32:44" ht="15.75" customHeight="1" x14ac:dyDescent="0.3">
      <c r="AF979" s="24"/>
      <c r="AG979" s="24"/>
      <c r="AH979" s="24"/>
      <c r="AI979" s="24"/>
      <c r="AJ979" s="25"/>
      <c r="AK979" s="24"/>
      <c r="AL979" s="24"/>
      <c r="AM979" s="24"/>
      <c r="AN979" s="24"/>
      <c r="AO979" s="24"/>
      <c r="AP979" s="25"/>
      <c r="AQ979" s="24"/>
      <c r="AR979" s="24"/>
    </row>
    <row r="980" spans="32:44" ht="15.75" customHeight="1" x14ac:dyDescent="0.3">
      <c r="AF980" s="24"/>
      <c r="AG980" s="24"/>
      <c r="AH980" s="24"/>
      <c r="AI980" s="24"/>
      <c r="AJ980" s="25"/>
      <c r="AK980" s="24"/>
      <c r="AL980" s="24"/>
      <c r="AM980" s="24"/>
      <c r="AN980" s="24"/>
      <c r="AO980" s="24"/>
      <c r="AP980" s="25"/>
      <c r="AQ980" s="24"/>
      <c r="AR980" s="24"/>
    </row>
    <row r="981" spans="32:44" ht="15.75" customHeight="1" x14ac:dyDescent="0.3">
      <c r="AF981" s="24"/>
      <c r="AG981" s="24"/>
      <c r="AH981" s="24"/>
      <c r="AI981" s="24"/>
      <c r="AJ981" s="25"/>
      <c r="AK981" s="24"/>
      <c r="AL981" s="24"/>
      <c r="AM981" s="24"/>
      <c r="AN981" s="24"/>
      <c r="AO981" s="24"/>
      <c r="AP981" s="25"/>
      <c r="AQ981" s="24"/>
      <c r="AR981" s="24"/>
    </row>
    <row r="982" spans="32:44" ht="15.75" customHeight="1" x14ac:dyDescent="0.3">
      <c r="AF982" s="24"/>
      <c r="AG982" s="24"/>
      <c r="AH982" s="24"/>
      <c r="AI982" s="24"/>
      <c r="AJ982" s="25"/>
      <c r="AK982" s="24"/>
      <c r="AL982" s="24"/>
      <c r="AM982" s="24"/>
      <c r="AN982" s="24"/>
      <c r="AO982" s="24"/>
      <c r="AP982" s="25"/>
      <c r="AQ982" s="24"/>
      <c r="AR982" s="24"/>
    </row>
    <row r="983" spans="32:44" ht="15.75" customHeight="1" x14ac:dyDescent="0.3">
      <c r="AF983" s="24"/>
      <c r="AG983" s="24"/>
      <c r="AH983" s="24"/>
      <c r="AI983" s="24"/>
      <c r="AJ983" s="25"/>
      <c r="AK983" s="24"/>
      <c r="AL983" s="24"/>
      <c r="AM983" s="24"/>
      <c r="AN983" s="24"/>
      <c r="AO983" s="24"/>
      <c r="AP983" s="25"/>
      <c r="AQ983" s="24"/>
      <c r="AR983" s="24"/>
    </row>
    <row r="984" spans="32:44" ht="15.75" customHeight="1" x14ac:dyDescent="0.3">
      <c r="AF984" s="24"/>
      <c r="AG984" s="24"/>
      <c r="AH984" s="24"/>
      <c r="AI984" s="24"/>
      <c r="AJ984" s="25"/>
      <c r="AK984" s="24"/>
      <c r="AL984" s="24"/>
      <c r="AM984" s="24"/>
      <c r="AN984" s="24"/>
      <c r="AO984" s="24"/>
      <c r="AP984" s="25"/>
      <c r="AQ984" s="24"/>
      <c r="AR984" s="24"/>
    </row>
    <row r="985" spans="32:44" ht="15.75" customHeight="1" x14ac:dyDescent="0.3">
      <c r="AF985" s="24"/>
      <c r="AG985" s="24"/>
      <c r="AH985" s="24"/>
      <c r="AI985" s="24"/>
      <c r="AJ985" s="25"/>
      <c r="AK985" s="24"/>
      <c r="AL985" s="24"/>
      <c r="AM985" s="24"/>
      <c r="AN985" s="24"/>
      <c r="AO985" s="24"/>
      <c r="AP985" s="25"/>
      <c r="AQ985" s="24"/>
      <c r="AR985" s="24"/>
    </row>
    <row r="986" spans="32:44" ht="15.75" customHeight="1" x14ac:dyDescent="0.3">
      <c r="AF986" s="24"/>
      <c r="AG986" s="24"/>
      <c r="AH986" s="24"/>
      <c r="AI986" s="24"/>
      <c r="AJ986" s="25"/>
      <c r="AK986" s="24"/>
      <c r="AL986" s="24"/>
      <c r="AM986" s="24"/>
      <c r="AN986" s="24"/>
      <c r="AO986" s="24"/>
      <c r="AP986" s="25"/>
      <c r="AQ986" s="24"/>
      <c r="AR986" s="24"/>
    </row>
    <row r="987" spans="32:44" ht="15.75" customHeight="1" x14ac:dyDescent="0.3">
      <c r="AF987" s="24"/>
      <c r="AG987" s="24"/>
      <c r="AH987" s="24"/>
      <c r="AI987" s="24"/>
      <c r="AJ987" s="25"/>
      <c r="AK987" s="24"/>
      <c r="AL987" s="24"/>
      <c r="AM987" s="24"/>
      <c r="AN987" s="24"/>
      <c r="AO987" s="24"/>
      <c r="AP987" s="25"/>
      <c r="AQ987" s="24"/>
      <c r="AR987" s="24"/>
    </row>
    <row r="988" spans="32:44" ht="15.75" customHeight="1" x14ac:dyDescent="0.3">
      <c r="AF988" s="24"/>
      <c r="AG988" s="24"/>
      <c r="AH988" s="24"/>
      <c r="AI988" s="24"/>
      <c r="AJ988" s="25"/>
      <c r="AK988" s="24"/>
      <c r="AL988" s="24"/>
      <c r="AM988" s="24"/>
      <c r="AN988" s="24"/>
      <c r="AO988" s="24"/>
      <c r="AP988" s="25"/>
      <c r="AQ988" s="24"/>
      <c r="AR988" s="24"/>
    </row>
    <row r="989" spans="32:44" ht="15.75" customHeight="1" x14ac:dyDescent="0.3">
      <c r="AF989" s="24"/>
      <c r="AG989" s="24"/>
      <c r="AH989" s="24"/>
      <c r="AI989" s="24"/>
      <c r="AJ989" s="25"/>
      <c r="AK989" s="24"/>
      <c r="AL989" s="24"/>
      <c r="AM989" s="24"/>
      <c r="AN989" s="24"/>
      <c r="AO989" s="24"/>
      <c r="AP989" s="25"/>
      <c r="AQ989" s="24"/>
      <c r="AR989" s="24"/>
    </row>
    <row r="990" spans="32:44" ht="15.75" customHeight="1" x14ac:dyDescent="0.3">
      <c r="AF990" s="24"/>
      <c r="AG990" s="24"/>
      <c r="AH990" s="24"/>
      <c r="AI990" s="24"/>
      <c r="AJ990" s="25"/>
      <c r="AK990" s="24"/>
      <c r="AL990" s="24"/>
      <c r="AM990" s="24"/>
      <c r="AN990" s="24"/>
      <c r="AO990" s="24"/>
      <c r="AP990" s="25"/>
      <c r="AQ990" s="24"/>
      <c r="AR990" s="24"/>
    </row>
    <row r="991" spans="32:44" ht="15.75" customHeight="1" x14ac:dyDescent="0.3">
      <c r="AF991" s="24"/>
      <c r="AG991" s="24"/>
      <c r="AH991" s="24"/>
      <c r="AI991" s="24"/>
      <c r="AJ991" s="25"/>
      <c r="AK991" s="24"/>
      <c r="AL991" s="24"/>
      <c r="AM991" s="24"/>
      <c r="AN991" s="24"/>
      <c r="AO991" s="24"/>
      <c r="AP991" s="25"/>
      <c r="AQ991" s="24"/>
      <c r="AR991" s="24"/>
    </row>
    <row r="992" spans="32:44" ht="15.75" customHeight="1" x14ac:dyDescent="0.3">
      <c r="AF992" s="24"/>
      <c r="AG992" s="24"/>
      <c r="AH992" s="24"/>
      <c r="AI992" s="24"/>
      <c r="AJ992" s="25"/>
      <c r="AK992" s="24"/>
      <c r="AL992" s="24"/>
      <c r="AM992" s="24"/>
      <c r="AN992" s="24"/>
      <c r="AO992" s="24"/>
      <c r="AP992" s="25"/>
      <c r="AQ992" s="24"/>
      <c r="AR992" s="24"/>
    </row>
    <row r="993" spans="32:44" ht="15.75" customHeight="1" x14ac:dyDescent="0.3">
      <c r="AF993" s="24"/>
      <c r="AG993" s="24"/>
      <c r="AH993" s="24"/>
      <c r="AI993" s="24"/>
      <c r="AJ993" s="25"/>
      <c r="AK993" s="24"/>
      <c r="AL993" s="24"/>
      <c r="AM993" s="24"/>
      <c r="AN993" s="24"/>
      <c r="AO993" s="24"/>
      <c r="AP993" s="25"/>
      <c r="AQ993" s="24"/>
      <c r="AR993" s="24"/>
    </row>
    <row r="994" spans="32:44" ht="15.75" customHeight="1" x14ac:dyDescent="0.3">
      <c r="AF994" s="24"/>
      <c r="AG994" s="24"/>
      <c r="AH994" s="24"/>
      <c r="AI994" s="24"/>
      <c r="AJ994" s="25"/>
      <c r="AK994" s="24"/>
      <c r="AL994" s="24"/>
      <c r="AM994" s="24"/>
      <c r="AN994" s="24"/>
      <c r="AO994" s="24"/>
      <c r="AP994" s="25"/>
      <c r="AQ994" s="24"/>
      <c r="AR994" s="24"/>
    </row>
    <row r="995" spans="32:44" ht="15.75" customHeight="1" x14ac:dyDescent="0.3">
      <c r="AF995" s="24"/>
      <c r="AG995" s="24"/>
      <c r="AH995" s="24"/>
      <c r="AI995" s="24"/>
      <c r="AJ995" s="25"/>
      <c r="AK995" s="24"/>
      <c r="AL995" s="24"/>
      <c r="AM995" s="24"/>
      <c r="AN995" s="24"/>
      <c r="AO995" s="24"/>
      <c r="AP995" s="25"/>
      <c r="AQ995" s="24"/>
      <c r="AR995" s="24"/>
    </row>
    <row r="996" spans="32:44" ht="15.75" customHeight="1" x14ac:dyDescent="0.3">
      <c r="AF996" s="24"/>
      <c r="AG996" s="24"/>
      <c r="AH996" s="24"/>
      <c r="AI996" s="24"/>
      <c r="AJ996" s="25"/>
      <c r="AK996" s="24"/>
      <c r="AL996" s="24"/>
      <c r="AM996" s="24"/>
      <c r="AN996" s="24"/>
      <c r="AO996" s="24"/>
      <c r="AP996" s="25"/>
      <c r="AQ996" s="24"/>
      <c r="AR996" s="24"/>
    </row>
    <row r="997" spans="32:44" ht="15.75" customHeight="1" x14ac:dyDescent="0.3">
      <c r="AF997" s="24"/>
      <c r="AG997" s="24"/>
      <c r="AH997" s="24"/>
      <c r="AI997" s="24"/>
      <c r="AJ997" s="25"/>
      <c r="AK997" s="24"/>
      <c r="AL997" s="24"/>
      <c r="AM997" s="24"/>
      <c r="AN997" s="24"/>
      <c r="AO997" s="24"/>
      <c r="AP997" s="25"/>
      <c r="AQ997" s="24"/>
      <c r="AR997" s="24"/>
    </row>
    <row r="998" spans="32:44" ht="15.75" customHeight="1" x14ac:dyDescent="0.3">
      <c r="AF998" s="24"/>
      <c r="AG998" s="24"/>
      <c r="AH998" s="24"/>
      <c r="AI998" s="24"/>
      <c r="AJ998" s="25"/>
      <c r="AK998" s="24"/>
      <c r="AL998" s="24"/>
      <c r="AM998" s="24"/>
      <c r="AN998" s="24"/>
      <c r="AO998" s="24"/>
      <c r="AP998" s="25"/>
      <c r="AQ998" s="24"/>
      <c r="AR998" s="24"/>
    </row>
    <row r="999" spans="32:44" ht="15.75" customHeight="1" x14ac:dyDescent="0.3">
      <c r="AF999" s="24"/>
      <c r="AG999" s="24"/>
      <c r="AH999" s="24"/>
      <c r="AI999" s="24"/>
      <c r="AJ999" s="25"/>
      <c r="AK999" s="24"/>
      <c r="AL999" s="24"/>
      <c r="AM999" s="24"/>
      <c r="AN999" s="24"/>
      <c r="AO999" s="24"/>
      <c r="AP999" s="25"/>
      <c r="AQ999" s="24"/>
      <c r="AR999" s="24"/>
    </row>
    <row r="1000" spans="32:44" ht="15.75" customHeight="1" x14ac:dyDescent="0.3">
      <c r="AF1000" s="24"/>
      <c r="AG1000" s="24"/>
      <c r="AH1000" s="24"/>
      <c r="AI1000" s="24"/>
      <c r="AJ1000" s="25"/>
      <c r="AK1000" s="24"/>
      <c r="AL1000" s="24"/>
      <c r="AM1000" s="24"/>
      <c r="AN1000" s="24"/>
      <c r="AO1000" s="24"/>
      <c r="AP1000" s="25"/>
      <c r="AQ1000" s="24"/>
      <c r="AR1000" s="24"/>
    </row>
    <row r="1001" spans="32:44" ht="15.75" customHeight="1" x14ac:dyDescent="0.3">
      <c r="AF1001" s="24"/>
      <c r="AG1001" s="24"/>
      <c r="AH1001" s="24"/>
      <c r="AI1001" s="24"/>
      <c r="AJ1001" s="25"/>
      <c r="AK1001" s="24"/>
      <c r="AL1001" s="24"/>
      <c r="AM1001" s="24"/>
      <c r="AN1001" s="24"/>
      <c r="AO1001" s="24"/>
      <c r="AP1001" s="25"/>
      <c r="AQ1001" s="24"/>
      <c r="AR1001" s="24"/>
    </row>
    <row r="1002" spans="32:44" ht="15.75" customHeight="1" x14ac:dyDescent="0.3">
      <c r="AF1002" s="24"/>
      <c r="AG1002" s="24"/>
      <c r="AH1002" s="24"/>
      <c r="AI1002" s="24"/>
      <c r="AJ1002" s="25"/>
      <c r="AK1002" s="24"/>
      <c r="AL1002" s="24"/>
      <c r="AM1002" s="24"/>
      <c r="AN1002" s="24"/>
      <c r="AO1002" s="24"/>
      <c r="AP1002" s="25"/>
      <c r="AQ1002" s="24"/>
      <c r="AR1002" s="24"/>
    </row>
    <row r="1003" spans="32:44" ht="15.75" customHeight="1" x14ac:dyDescent="0.3">
      <c r="AF1003" s="24"/>
      <c r="AG1003" s="24"/>
      <c r="AH1003" s="24"/>
      <c r="AI1003" s="24"/>
      <c r="AJ1003" s="25"/>
      <c r="AK1003" s="24"/>
      <c r="AL1003" s="24"/>
      <c r="AM1003" s="24"/>
      <c r="AN1003" s="24"/>
      <c r="AO1003" s="24"/>
      <c r="AP1003" s="25"/>
      <c r="AQ1003" s="24"/>
      <c r="AR1003" s="24"/>
    </row>
    <row r="1004" spans="32:44" ht="15.75" customHeight="1" x14ac:dyDescent="0.3">
      <c r="AF1004" s="24"/>
      <c r="AG1004" s="24"/>
      <c r="AH1004" s="24"/>
      <c r="AI1004" s="24"/>
      <c r="AJ1004" s="25"/>
      <c r="AK1004" s="24"/>
      <c r="AL1004" s="24"/>
      <c r="AM1004" s="24"/>
      <c r="AN1004" s="24"/>
      <c r="AO1004" s="24"/>
      <c r="AP1004" s="25"/>
      <c r="AQ1004" s="24"/>
      <c r="AR1004" s="24"/>
    </row>
    <row r="1005" spans="32:44" ht="15.75" customHeight="1" x14ac:dyDescent="0.3">
      <c r="AF1005" s="24"/>
      <c r="AG1005" s="24"/>
      <c r="AH1005" s="24"/>
      <c r="AI1005" s="24"/>
      <c r="AJ1005" s="25"/>
      <c r="AK1005" s="24"/>
      <c r="AL1005" s="24"/>
      <c r="AM1005" s="24"/>
      <c r="AN1005" s="24"/>
      <c r="AO1005" s="24"/>
      <c r="AP1005" s="25"/>
      <c r="AQ1005" s="24"/>
      <c r="AR1005" s="24"/>
    </row>
    <row r="1006" spans="32:44" ht="15.75" customHeight="1" x14ac:dyDescent="0.3">
      <c r="AF1006" s="24"/>
      <c r="AG1006" s="24"/>
      <c r="AH1006" s="24"/>
      <c r="AI1006" s="24"/>
      <c r="AJ1006" s="25"/>
      <c r="AK1006" s="24"/>
      <c r="AL1006" s="24"/>
      <c r="AM1006" s="24"/>
      <c r="AN1006" s="24"/>
      <c r="AO1006" s="24"/>
      <c r="AP1006" s="25"/>
      <c r="AQ1006" s="24"/>
      <c r="AR1006" s="24"/>
    </row>
    <row r="1007" spans="32:44" ht="15.75" customHeight="1" x14ac:dyDescent="0.3">
      <c r="AF1007" s="24"/>
      <c r="AG1007" s="24"/>
      <c r="AH1007" s="24"/>
      <c r="AI1007" s="24"/>
      <c r="AJ1007" s="25"/>
      <c r="AK1007" s="24"/>
      <c r="AL1007" s="24"/>
      <c r="AM1007" s="24"/>
      <c r="AN1007" s="24"/>
      <c r="AO1007" s="24"/>
      <c r="AP1007" s="25"/>
      <c r="AQ1007" s="24"/>
      <c r="AR1007" s="24"/>
    </row>
    <row r="1008" spans="32:44" ht="15.75" customHeight="1" x14ac:dyDescent="0.3">
      <c r="AF1008" s="24"/>
      <c r="AG1008" s="24"/>
      <c r="AH1008" s="24"/>
      <c r="AI1008" s="24"/>
      <c r="AJ1008" s="25"/>
      <c r="AK1008" s="24"/>
      <c r="AL1008" s="24"/>
      <c r="AM1008" s="24"/>
      <c r="AN1008" s="24"/>
      <c r="AO1008" s="24"/>
      <c r="AP1008" s="25"/>
      <c r="AQ1008" s="24"/>
      <c r="AR1008" s="24"/>
    </row>
    <row r="1009" spans="32:44" ht="15.75" customHeight="1" x14ac:dyDescent="0.3">
      <c r="AF1009" s="24"/>
      <c r="AG1009" s="24"/>
      <c r="AH1009" s="24"/>
      <c r="AI1009" s="24"/>
      <c r="AJ1009" s="25"/>
      <c r="AK1009" s="24"/>
      <c r="AL1009" s="24"/>
      <c r="AM1009" s="24"/>
      <c r="AN1009" s="24"/>
      <c r="AO1009" s="24"/>
      <c r="AP1009" s="25"/>
      <c r="AQ1009" s="24"/>
      <c r="AR1009" s="24"/>
    </row>
    <row r="1010" spans="32:44" ht="15.75" customHeight="1" x14ac:dyDescent="0.3">
      <c r="AF1010" s="24"/>
      <c r="AG1010" s="24"/>
      <c r="AH1010" s="24"/>
      <c r="AI1010" s="24"/>
      <c r="AJ1010" s="25"/>
      <c r="AK1010" s="24"/>
      <c r="AL1010" s="24"/>
      <c r="AM1010" s="24"/>
      <c r="AN1010" s="24"/>
      <c r="AO1010" s="24"/>
      <c r="AP1010" s="25"/>
      <c r="AQ1010" s="24"/>
      <c r="AR1010" s="24"/>
    </row>
    <row r="1011" spans="32:44" ht="15.75" customHeight="1" x14ac:dyDescent="0.3">
      <c r="AF1011" s="24"/>
      <c r="AG1011" s="24"/>
      <c r="AH1011" s="24"/>
      <c r="AI1011" s="24"/>
      <c r="AJ1011" s="25"/>
      <c r="AK1011" s="24"/>
      <c r="AL1011" s="24"/>
      <c r="AM1011" s="24"/>
      <c r="AN1011" s="24"/>
      <c r="AO1011" s="24"/>
      <c r="AP1011" s="25"/>
      <c r="AQ1011" s="24"/>
      <c r="AR1011" s="24"/>
    </row>
    <row r="1012" spans="32:44" ht="15.75" customHeight="1" x14ac:dyDescent="0.3">
      <c r="AF1012" s="24"/>
      <c r="AG1012" s="24"/>
      <c r="AH1012" s="24"/>
      <c r="AI1012" s="24"/>
      <c r="AJ1012" s="25"/>
      <c r="AK1012" s="24"/>
      <c r="AL1012" s="24"/>
      <c r="AM1012" s="24"/>
      <c r="AN1012" s="24"/>
      <c r="AO1012" s="24"/>
      <c r="AP1012" s="25"/>
      <c r="AQ1012" s="24"/>
      <c r="AR1012" s="24"/>
    </row>
    <row r="1013" spans="32:44" ht="15.75" customHeight="1" x14ac:dyDescent="0.3">
      <c r="AF1013" s="24"/>
      <c r="AG1013" s="24"/>
      <c r="AH1013" s="24"/>
      <c r="AI1013" s="24"/>
      <c r="AJ1013" s="25"/>
      <c r="AK1013" s="24"/>
      <c r="AL1013" s="24"/>
      <c r="AM1013" s="24"/>
      <c r="AN1013" s="24"/>
      <c r="AO1013" s="24"/>
      <c r="AP1013" s="25"/>
      <c r="AQ1013" s="24"/>
      <c r="AR1013" s="24"/>
    </row>
    <row r="1014" spans="32:44" ht="15.75" customHeight="1" x14ac:dyDescent="0.3">
      <c r="AF1014" s="24"/>
      <c r="AG1014" s="24"/>
      <c r="AH1014" s="24"/>
      <c r="AI1014" s="24"/>
      <c r="AJ1014" s="25"/>
      <c r="AK1014" s="24"/>
      <c r="AL1014" s="24"/>
      <c r="AM1014" s="24"/>
      <c r="AN1014" s="24"/>
      <c r="AO1014" s="24"/>
      <c r="AP1014" s="25"/>
      <c r="AQ1014" s="24"/>
      <c r="AR1014" s="24"/>
    </row>
    <row r="1015" spans="32:44" ht="15.75" customHeight="1" x14ac:dyDescent="0.3">
      <c r="AF1015" s="24"/>
      <c r="AG1015" s="24"/>
      <c r="AH1015" s="24"/>
      <c r="AI1015" s="24"/>
      <c r="AJ1015" s="25"/>
      <c r="AK1015" s="24"/>
      <c r="AL1015" s="24"/>
      <c r="AM1015" s="24"/>
      <c r="AN1015" s="24"/>
      <c r="AO1015" s="24"/>
      <c r="AP1015" s="25"/>
      <c r="AQ1015" s="24"/>
      <c r="AR1015" s="24"/>
    </row>
    <row r="1016" spans="32:44" ht="15.75" customHeight="1" x14ac:dyDescent="0.3">
      <c r="AF1016" s="24"/>
      <c r="AG1016" s="24"/>
      <c r="AH1016" s="24"/>
      <c r="AI1016" s="24"/>
      <c r="AJ1016" s="25"/>
      <c r="AK1016" s="24"/>
      <c r="AL1016" s="24"/>
      <c r="AM1016" s="24"/>
      <c r="AN1016" s="24"/>
      <c r="AO1016" s="24"/>
      <c r="AP1016" s="25"/>
      <c r="AQ1016" s="24"/>
      <c r="AR1016" s="24"/>
    </row>
    <row r="1017" spans="32:44" ht="15.75" customHeight="1" x14ac:dyDescent="0.3">
      <c r="AF1017" s="24"/>
      <c r="AG1017" s="24"/>
      <c r="AH1017" s="24"/>
      <c r="AI1017" s="24"/>
      <c r="AJ1017" s="25"/>
      <c r="AK1017" s="24"/>
      <c r="AL1017" s="24"/>
      <c r="AM1017" s="24"/>
      <c r="AN1017" s="24"/>
      <c r="AO1017" s="24"/>
      <c r="AP1017" s="25"/>
      <c r="AQ1017" s="24"/>
      <c r="AR1017" s="24"/>
    </row>
    <row r="1018" spans="32:44" ht="15.75" customHeight="1" x14ac:dyDescent="0.3">
      <c r="AF1018" s="24"/>
      <c r="AG1018" s="24"/>
      <c r="AH1018" s="24"/>
      <c r="AI1018" s="24"/>
      <c r="AJ1018" s="25"/>
      <c r="AK1018" s="24"/>
      <c r="AL1018" s="24"/>
      <c r="AM1018" s="24"/>
      <c r="AN1018" s="24"/>
      <c r="AO1018" s="24"/>
      <c r="AP1018" s="25"/>
      <c r="AQ1018" s="24"/>
      <c r="AR1018" s="24"/>
    </row>
    <row r="1019" spans="32:44" ht="15.75" customHeight="1" x14ac:dyDescent="0.3">
      <c r="AF1019" s="24"/>
      <c r="AG1019" s="24"/>
      <c r="AH1019" s="24"/>
      <c r="AI1019" s="24"/>
      <c r="AJ1019" s="25"/>
      <c r="AK1019" s="24"/>
      <c r="AL1019" s="24"/>
      <c r="AM1019" s="24"/>
      <c r="AN1019" s="24"/>
      <c r="AO1019" s="24"/>
      <c r="AP1019" s="25"/>
      <c r="AQ1019" s="24"/>
      <c r="AR1019" s="24"/>
    </row>
    <row r="1020" spans="32:44" ht="15.75" customHeight="1" x14ac:dyDescent="0.3">
      <c r="AF1020" s="24"/>
      <c r="AG1020" s="24"/>
      <c r="AH1020" s="24"/>
      <c r="AI1020" s="24"/>
      <c r="AJ1020" s="25"/>
      <c r="AK1020" s="24"/>
      <c r="AL1020" s="24"/>
      <c r="AM1020" s="24"/>
      <c r="AN1020" s="24"/>
      <c r="AO1020" s="24"/>
      <c r="AP1020" s="25"/>
      <c r="AQ1020" s="24"/>
      <c r="AR1020" s="24"/>
    </row>
    <row r="1021" spans="32:44" ht="15.75" customHeight="1" x14ac:dyDescent="0.3">
      <c r="AF1021" s="24"/>
      <c r="AG1021" s="24"/>
      <c r="AH1021" s="24"/>
      <c r="AI1021" s="24"/>
      <c r="AJ1021" s="25"/>
      <c r="AK1021" s="24"/>
      <c r="AL1021" s="24"/>
      <c r="AM1021" s="24"/>
      <c r="AN1021" s="24"/>
      <c r="AO1021" s="24"/>
      <c r="AP1021" s="25"/>
      <c r="AQ1021" s="24"/>
      <c r="AR1021" s="24"/>
    </row>
    <row r="1022" spans="32:44" ht="15.75" customHeight="1" x14ac:dyDescent="0.3">
      <c r="AF1022" s="24"/>
      <c r="AG1022" s="24"/>
      <c r="AH1022" s="24"/>
      <c r="AI1022" s="24"/>
      <c r="AJ1022" s="25"/>
      <c r="AK1022" s="24"/>
      <c r="AL1022" s="24"/>
      <c r="AM1022" s="24"/>
      <c r="AN1022" s="24"/>
      <c r="AO1022" s="24"/>
      <c r="AP1022" s="25"/>
      <c r="AQ1022" s="24"/>
      <c r="AR1022" s="24"/>
    </row>
    <row r="1023" spans="32:44" ht="15.75" customHeight="1" x14ac:dyDescent="0.3">
      <c r="AF1023" s="24"/>
      <c r="AG1023" s="24"/>
      <c r="AH1023" s="24"/>
      <c r="AI1023" s="24"/>
      <c r="AJ1023" s="25"/>
      <c r="AK1023" s="24"/>
      <c r="AL1023" s="24"/>
      <c r="AM1023" s="24"/>
      <c r="AN1023" s="24"/>
      <c r="AO1023" s="24"/>
      <c r="AP1023" s="25"/>
      <c r="AQ1023" s="24"/>
      <c r="AR1023" s="24"/>
    </row>
    <row r="1024" spans="32:44" ht="15.75" customHeight="1" x14ac:dyDescent="0.3">
      <c r="AF1024" s="24"/>
      <c r="AG1024" s="24"/>
      <c r="AH1024" s="24"/>
      <c r="AI1024" s="24"/>
      <c r="AJ1024" s="25"/>
      <c r="AK1024" s="24"/>
      <c r="AL1024" s="24"/>
      <c r="AM1024" s="24"/>
      <c r="AN1024" s="24"/>
      <c r="AO1024" s="24"/>
      <c r="AP1024" s="25"/>
      <c r="AQ1024" s="24"/>
      <c r="AR1024" s="24"/>
    </row>
    <row r="1025" spans="32:44" ht="15.75" customHeight="1" x14ac:dyDescent="0.3">
      <c r="AF1025" s="24"/>
      <c r="AG1025" s="24"/>
      <c r="AH1025" s="24"/>
      <c r="AI1025" s="24"/>
      <c r="AJ1025" s="25"/>
      <c r="AK1025" s="24"/>
      <c r="AL1025" s="24"/>
      <c r="AM1025" s="24"/>
      <c r="AN1025" s="24"/>
      <c r="AO1025" s="24"/>
      <c r="AP1025" s="25"/>
      <c r="AQ1025" s="24"/>
      <c r="AR1025" s="24"/>
    </row>
    <row r="1026" spans="32:44" ht="15.75" customHeight="1" x14ac:dyDescent="0.3">
      <c r="AF1026" s="24"/>
      <c r="AG1026" s="24"/>
      <c r="AH1026" s="24"/>
      <c r="AI1026" s="24"/>
      <c r="AJ1026" s="25"/>
      <c r="AK1026" s="24"/>
      <c r="AL1026" s="24"/>
      <c r="AM1026" s="24"/>
      <c r="AN1026" s="24"/>
      <c r="AO1026" s="24"/>
      <c r="AP1026" s="25"/>
      <c r="AQ1026" s="24"/>
      <c r="AR1026" s="24"/>
    </row>
    <row r="1027" spans="32:44" ht="15.75" customHeight="1" x14ac:dyDescent="0.3">
      <c r="AF1027" s="24"/>
      <c r="AG1027" s="24"/>
      <c r="AH1027" s="24"/>
      <c r="AI1027" s="24"/>
      <c r="AJ1027" s="25"/>
      <c r="AK1027" s="24"/>
      <c r="AL1027" s="24"/>
      <c r="AM1027" s="24"/>
      <c r="AN1027" s="24"/>
      <c r="AO1027" s="24"/>
      <c r="AP1027" s="25"/>
      <c r="AQ1027" s="24"/>
      <c r="AR1027" s="24"/>
    </row>
    <row r="1028" spans="32:44" ht="15.75" customHeight="1" x14ac:dyDescent="0.3">
      <c r="AF1028" s="24"/>
      <c r="AG1028" s="24"/>
      <c r="AH1028" s="24"/>
      <c r="AI1028" s="24"/>
      <c r="AJ1028" s="25"/>
      <c r="AK1028" s="24"/>
      <c r="AL1028" s="24"/>
      <c r="AM1028" s="24"/>
      <c r="AN1028" s="24"/>
      <c r="AO1028" s="24"/>
      <c r="AP1028" s="25"/>
      <c r="AQ1028" s="24"/>
      <c r="AR1028" s="24"/>
    </row>
    <row r="1029" spans="32:44" ht="15.75" customHeight="1" x14ac:dyDescent="0.3">
      <c r="AF1029" s="24"/>
      <c r="AG1029" s="24"/>
      <c r="AH1029" s="24"/>
      <c r="AI1029" s="24"/>
      <c r="AJ1029" s="25"/>
      <c r="AK1029" s="24"/>
      <c r="AL1029" s="24"/>
      <c r="AM1029" s="24"/>
      <c r="AN1029" s="24"/>
      <c r="AO1029" s="24"/>
      <c r="AP1029" s="25"/>
      <c r="AQ1029" s="24"/>
      <c r="AR1029" s="24"/>
    </row>
    <row r="1030" spans="32:44" ht="15.75" customHeight="1" x14ac:dyDescent="0.3">
      <c r="AF1030" s="24"/>
      <c r="AG1030" s="24"/>
      <c r="AH1030" s="24"/>
      <c r="AI1030" s="24"/>
      <c r="AJ1030" s="25"/>
      <c r="AK1030" s="24"/>
      <c r="AL1030" s="24"/>
      <c r="AM1030" s="24"/>
      <c r="AN1030" s="24"/>
      <c r="AO1030" s="24"/>
      <c r="AP1030" s="25"/>
      <c r="AQ1030" s="24"/>
      <c r="AR1030" s="24"/>
    </row>
    <row r="1031" spans="32:44" ht="15.75" customHeight="1" x14ac:dyDescent="0.3">
      <c r="AF1031" s="24"/>
      <c r="AG1031" s="24"/>
      <c r="AH1031" s="24"/>
      <c r="AI1031" s="24"/>
      <c r="AJ1031" s="25"/>
      <c r="AK1031" s="24"/>
      <c r="AL1031" s="24"/>
      <c r="AM1031" s="24"/>
      <c r="AN1031" s="24"/>
      <c r="AO1031" s="24"/>
      <c r="AP1031" s="25"/>
      <c r="AQ1031" s="24"/>
      <c r="AR1031" s="24"/>
    </row>
    <row r="1032" spans="32:44" ht="15.75" customHeight="1" x14ac:dyDescent="0.3">
      <c r="AF1032" s="24"/>
      <c r="AG1032" s="24"/>
      <c r="AH1032" s="24"/>
      <c r="AI1032" s="24"/>
      <c r="AJ1032" s="25"/>
      <c r="AK1032" s="24"/>
      <c r="AL1032" s="24"/>
      <c r="AM1032" s="24"/>
      <c r="AN1032" s="24"/>
      <c r="AO1032" s="24"/>
      <c r="AP1032" s="25"/>
      <c r="AQ1032" s="24"/>
      <c r="AR1032" s="24"/>
    </row>
    <row r="1033" spans="32:44" ht="15.75" customHeight="1" x14ac:dyDescent="0.3">
      <c r="AF1033" s="24"/>
      <c r="AG1033" s="24"/>
      <c r="AH1033" s="24"/>
      <c r="AI1033" s="24"/>
      <c r="AJ1033" s="25"/>
      <c r="AK1033" s="24"/>
      <c r="AL1033" s="24"/>
      <c r="AM1033" s="24"/>
      <c r="AN1033" s="24"/>
      <c r="AO1033" s="24"/>
      <c r="AP1033" s="25"/>
      <c r="AQ1033" s="24"/>
      <c r="AR1033" s="24"/>
    </row>
    <row r="1034" spans="32:44" ht="15.75" customHeight="1" x14ac:dyDescent="0.3">
      <c r="AF1034" s="24"/>
      <c r="AG1034" s="24"/>
      <c r="AH1034" s="24"/>
      <c r="AI1034" s="24"/>
      <c r="AJ1034" s="25"/>
      <c r="AK1034" s="24"/>
      <c r="AL1034" s="24"/>
      <c r="AM1034" s="24"/>
      <c r="AN1034" s="24"/>
      <c r="AO1034" s="24"/>
      <c r="AP1034" s="25"/>
      <c r="AQ1034" s="24"/>
      <c r="AR1034" s="24"/>
    </row>
    <row r="1035" spans="32:44" ht="15.75" customHeight="1" x14ac:dyDescent="0.3">
      <c r="AF1035" s="24"/>
      <c r="AG1035" s="24"/>
      <c r="AH1035" s="24"/>
      <c r="AI1035" s="24"/>
      <c r="AJ1035" s="25"/>
      <c r="AK1035" s="24"/>
      <c r="AL1035" s="24"/>
      <c r="AM1035" s="24"/>
      <c r="AN1035" s="24"/>
      <c r="AO1035" s="24"/>
      <c r="AP1035" s="25"/>
      <c r="AQ1035" s="24"/>
      <c r="AR1035" s="24"/>
    </row>
    <row r="1036" spans="32:44" ht="15.75" customHeight="1" x14ac:dyDescent="0.3">
      <c r="AF1036" s="24"/>
      <c r="AG1036" s="24"/>
      <c r="AH1036" s="24"/>
      <c r="AI1036" s="24"/>
      <c r="AJ1036" s="25"/>
      <c r="AK1036" s="24"/>
      <c r="AL1036" s="24"/>
      <c r="AM1036" s="24"/>
      <c r="AN1036" s="24"/>
      <c r="AO1036" s="24"/>
      <c r="AP1036" s="25"/>
      <c r="AQ1036" s="24"/>
      <c r="AR1036" s="24"/>
    </row>
    <row r="1037" spans="32:44" ht="15.75" customHeight="1" x14ac:dyDescent="0.3">
      <c r="AF1037" s="24"/>
      <c r="AG1037" s="24"/>
      <c r="AH1037" s="24"/>
      <c r="AI1037" s="24"/>
      <c r="AJ1037" s="25"/>
      <c r="AK1037" s="24"/>
      <c r="AL1037" s="24"/>
      <c r="AM1037" s="24"/>
      <c r="AN1037" s="24"/>
      <c r="AO1037" s="24"/>
      <c r="AP1037" s="25"/>
      <c r="AQ1037" s="24"/>
      <c r="AR1037" s="24"/>
    </row>
    <row r="1038" spans="32:44" ht="15.75" customHeight="1" x14ac:dyDescent="0.3">
      <c r="AF1038" s="24"/>
      <c r="AG1038" s="24"/>
      <c r="AH1038" s="24"/>
      <c r="AI1038" s="24"/>
      <c r="AJ1038" s="25"/>
      <c r="AK1038" s="24"/>
      <c r="AL1038" s="24"/>
      <c r="AM1038" s="24"/>
      <c r="AN1038" s="24"/>
      <c r="AO1038" s="24"/>
      <c r="AP1038" s="25"/>
      <c r="AQ1038" s="24"/>
      <c r="AR1038" s="24"/>
    </row>
    <row r="1039" spans="32:44" ht="15.75" customHeight="1" x14ac:dyDescent="0.3">
      <c r="AF1039" s="24"/>
      <c r="AG1039" s="24"/>
      <c r="AH1039" s="24"/>
      <c r="AI1039" s="24"/>
      <c r="AJ1039" s="25"/>
      <c r="AK1039" s="24"/>
      <c r="AL1039" s="24"/>
      <c r="AM1039" s="24"/>
      <c r="AN1039" s="24"/>
      <c r="AO1039" s="24"/>
      <c r="AP1039" s="25"/>
      <c r="AQ1039" s="24"/>
      <c r="AR1039" s="24"/>
    </row>
    <row r="1040" spans="32:44" ht="15.75" customHeight="1" x14ac:dyDescent="0.3">
      <c r="AF1040" s="24"/>
      <c r="AG1040" s="24"/>
      <c r="AH1040" s="24"/>
      <c r="AI1040" s="24"/>
      <c r="AJ1040" s="25"/>
      <c r="AK1040" s="24"/>
      <c r="AL1040" s="24"/>
      <c r="AM1040" s="24"/>
      <c r="AN1040" s="24"/>
      <c r="AO1040" s="24"/>
      <c r="AP1040" s="25"/>
      <c r="AQ1040" s="24"/>
      <c r="AR1040" s="24"/>
    </row>
    <row r="1041" spans="32:44" ht="15.75" customHeight="1" x14ac:dyDescent="0.3">
      <c r="AF1041" s="24"/>
      <c r="AG1041" s="24"/>
      <c r="AH1041" s="24"/>
      <c r="AI1041" s="24"/>
      <c r="AJ1041" s="25"/>
      <c r="AK1041" s="24"/>
      <c r="AL1041" s="24"/>
      <c r="AM1041" s="24"/>
      <c r="AN1041" s="24"/>
      <c r="AO1041" s="24"/>
      <c r="AP1041" s="25"/>
      <c r="AQ1041" s="24"/>
      <c r="AR1041" s="24"/>
    </row>
    <row r="1042" spans="32:44" ht="15.75" customHeight="1" x14ac:dyDescent="0.3">
      <c r="AF1042" s="24"/>
      <c r="AG1042" s="24"/>
      <c r="AH1042" s="24"/>
      <c r="AI1042" s="24"/>
      <c r="AJ1042" s="25"/>
      <c r="AK1042" s="24"/>
      <c r="AL1042" s="24"/>
      <c r="AM1042" s="24"/>
      <c r="AN1042" s="24"/>
      <c r="AO1042" s="24"/>
      <c r="AP1042" s="25"/>
      <c r="AQ1042" s="24"/>
      <c r="AR1042" s="24"/>
    </row>
    <row r="1043" spans="32:44" ht="15.75" customHeight="1" x14ac:dyDescent="0.3">
      <c r="AF1043" s="24"/>
      <c r="AG1043" s="24"/>
      <c r="AH1043" s="24"/>
      <c r="AI1043" s="24"/>
      <c r="AJ1043" s="25"/>
      <c r="AK1043" s="24"/>
      <c r="AL1043" s="24"/>
      <c r="AM1043" s="24"/>
      <c r="AN1043" s="24"/>
      <c r="AO1043" s="24"/>
      <c r="AP1043" s="25"/>
      <c r="AQ1043" s="24"/>
      <c r="AR1043" s="24"/>
    </row>
    <row r="1044" spans="32:44" ht="15.75" customHeight="1" x14ac:dyDescent="0.3">
      <c r="AF1044" s="24"/>
      <c r="AG1044" s="24"/>
      <c r="AH1044" s="24"/>
      <c r="AI1044" s="24"/>
      <c r="AJ1044" s="25"/>
      <c r="AK1044" s="24"/>
      <c r="AL1044" s="24"/>
      <c r="AM1044" s="24"/>
      <c r="AN1044" s="24"/>
      <c r="AO1044" s="24"/>
      <c r="AP1044" s="25"/>
      <c r="AQ1044" s="24"/>
      <c r="AR1044" s="24"/>
    </row>
    <row r="1045" spans="32:44" ht="15.75" customHeight="1" x14ac:dyDescent="0.3">
      <c r="AF1045" s="24"/>
      <c r="AG1045" s="24"/>
      <c r="AH1045" s="24"/>
      <c r="AI1045" s="24"/>
      <c r="AJ1045" s="25"/>
      <c r="AK1045" s="24"/>
      <c r="AL1045" s="24"/>
      <c r="AM1045" s="24"/>
      <c r="AN1045" s="24"/>
      <c r="AO1045" s="24"/>
      <c r="AP1045" s="25"/>
      <c r="AQ1045" s="24"/>
      <c r="AR1045" s="24"/>
    </row>
    <row r="1046" spans="32:44" ht="15.75" customHeight="1" x14ac:dyDescent="0.3">
      <c r="AF1046" s="24"/>
      <c r="AG1046" s="24"/>
      <c r="AH1046" s="24"/>
      <c r="AI1046" s="24"/>
      <c r="AJ1046" s="25"/>
      <c r="AK1046" s="24"/>
      <c r="AL1046" s="24"/>
      <c r="AM1046" s="24"/>
      <c r="AN1046" s="24"/>
      <c r="AO1046" s="24"/>
      <c r="AP1046" s="25"/>
      <c r="AQ1046" s="24"/>
      <c r="AR1046" s="24"/>
    </row>
    <row r="1047" spans="32:44" ht="15.75" customHeight="1" x14ac:dyDescent="0.3">
      <c r="AF1047" s="24"/>
      <c r="AG1047" s="24"/>
      <c r="AH1047" s="24"/>
      <c r="AI1047" s="24"/>
      <c r="AJ1047" s="25"/>
      <c r="AK1047" s="24"/>
      <c r="AL1047" s="24"/>
      <c r="AM1047" s="24"/>
      <c r="AN1047" s="24"/>
      <c r="AO1047" s="24"/>
      <c r="AP1047" s="25"/>
      <c r="AQ1047" s="24"/>
      <c r="AR1047" s="24"/>
    </row>
    <row r="1048" spans="32:44" ht="15.75" customHeight="1" x14ac:dyDescent="0.3">
      <c r="AF1048" s="24"/>
      <c r="AG1048" s="24"/>
      <c r="AH1048" s="24"/>
      <c r="AI1048" s="24"/>
      <c r="AJ1048" s="25"/>
      <c r="AK1048" s="24"/>
      <c r="AL1048" s="24"/>
      <c r="AM1048" s="24"/>
      <c r="AN1048" s="24"/>
      <c r="AO1048" s="24"/>
      <c r="AP1048" s="25"/>
      <c r="AQ1048" s="24"/>
      <c r="AR1048" s="24"/>
    </row>
  </sheetData>
  <autoFilter ref="A1:BZ67">
    <filterColumn colId="6"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18" showButton="0"/>
    <filterColumn colId="19" showButton="0"/>
    <filterColumn colId="20" showButton="0"/>
    <filterColumn colId="21" showButton="0"/>
    <filterColumn colId="22" showButton="0"/>
    <filterColumn colId="24" showButton="0"/>
    <filterColumn colId="25" showButton="0"/>
    <filterColumn colId="26" showButton="0"/>
    <filterColumn colId="27" showButton="0"/>
    <filterColumn colId="28" showButton="0"/>
    <filterColumn colId="30" showButton="0"/>
    <filterColumn colId="31" showButton="0"/>
    <filterColumn colId="32" showButton="0"/>
    <filterColumn colId="33" showButton="0"/>
    <filterColumn colId="34" showButton="0"/>
    <filterColumn colId="36" showButton="0"/>
    <filterColumn colId="37" showButton="0"/>
    <filterColumn colId="38" showButton="0"/>
    <filterColumn colId="39" showButton="0"/>
    <filterColumn colId="40" showButton="0"/>
    <filterColumn colId="42" showButton="0"/>
    <filterColumn colId="43" showButton="0"/>
    <filterColumn colId="44" showButton="0"/>
    <filterColumn colId="45" showButton="0"/>
    <filterColumn colId="46" showButton="0"/>
    <filterColumn colId="48" showButton="0"/>
    <filterColumn colId="49" showButton="0"/>
    <filterColumn colId="50" showButton="0"/>
    <filterColumn colId="51" showButton="0"/>
    <filterColumn colId="52" showButton="0"/>
    <filterColumn colId="54" showButton="0"/>
    <filterColumn colId="55" showButton="0"/>
    <filterColumn colId="56" showButton="0"/>
    <filterColumn colId="57" showButton="0"/>
    <filterColumn colId="58" showButton="0"/>
    <filterColumn colId="60" showButton="0"/>
    <filterColumn colId="61" showButton="0"/>
    <filterColumn colId="62" showButton="0"/>
    <filterColumn colId="63" showButton="0"/>
    <filterColumn colId="64" showButton="0"/>
    <filterColumn colId="66" showButton="0"/>
    <filterColumn colId="67" showButton="0"/>
    <filterColumn colId="68" showButton="0"/>
    <filterColumn colId="69" showButton="0"/>
    <filterColumn colId="70" showButton="0"/>
    <filterColumn colId="72" showButton="0"/>
    <filterColumn colId="73" showButton="0"/>
    <filterColumn colId="74" showButton="0"/>
    <filterColumn colId="75" showButton="0"/>
    <filterColumn colId="76" showButton="0"/>
  </autoFilter>
  <mergeCells count="452">
    <mergeCell ref="Y3:Y10"/>
    <mergeCell ref="BS62:BS65"/>
    <mergeCell ref="BT62:BT65"/>
    <mergeCell ref="BW62:BW65"/>
    <mergeCell ref="BX62:BX65"/>
    <mergeCell ref="BY62:BY65"/>
    <mergeCell ref="BZ62:BZ65"/>
    <mergeCell ref="BK62:BK65"/>
    <mergeCell ref="BL62:BL65"/>
    <mergeCell ref="BM62:BM65"/>
    <mergeCell ref="BN62:BN65"/>
    <mergeCell ref="BQ62:BQ65"/>
    <mergeCell ref="BR62:BR65"/>
    <mergeCell ref="BA62:BA65"/>
    <mergeCell ref="BB62:BB65"/>
    <mergeCell ref="BE62:BE65"/>
    <mergeCell ref="BF62:BF65"/>
    <mergeCell ref="BG62:BG65"/>
    <mergeCell ref="BH62:BH65"/>
    <mergeCell ref="AS62:AS65"/>
    <mergeCell ref="AT62:AT65"/>
    <mergeCell ref="AU62:AU65"/>
    <mergeCell ref="AV62:AV65"/>
    <mergeCell ref="AY62:AY65"/>
    <mergeCell ref="AZ62:AZ65"/>
    <mergeCell ref="AI62:AI65"/>
    <mergeCell ref="AJ62:AJ65"/>
    <mergeCell ref="AM62:AM65"/>
    <mergeCell ref="AN62:AN65"/>
    <mergeCell ref="AO62:AO65"/>
    <mergeCell ref="AP62:AP65"/>
    <mergeCell ref="AA62:AA65"/>
    <mergeCell ref="AB62:AB65"/>
    <mergeCell ref="AC62:AC65"/>
    <mergeCell ref="AD62:AD65"/>
    <mergeCell ref="AG62:AG65"/>
    <mergeCell ref="AH62:AH65"/>
    <mergeCell ref="Q62:Q65"/>
    <mergeCell ref="R62:R65"/>
    <mergeCell ref="U62:U65"/>
    <mergeCell ref="V62:V65"/>
    <mergeCell ref="W62:W65"/>
    <mergeCell ref="X62:X65"/>
    <mergeCell ref="I62:I65"/>
    <mergeCell ref="J62:J65"/>
    <mergeCell ref="K62:K65"/>
    <mergeCell ref="L62:L65"/>
    <mergeCell ref="O62:O65"/>
    <mergeCell ref="P62:P65"/>
    <mergeCell ref="BS59:BS61"/>
    <mergeCell ref="BT59:BT61"/>
    <mergeCell ref="BW59:BW61"/>
    <mergeCell ref="BX59:BX61"/>
    <mergeCell ref="BY59:BY61"/>
    <mergeCell ref="BZ59:BZ61"/>
    <mergeCell ref="BK59:BK61"/>
    <mergeCell ref="BL59:BL61"/>
    <mergeCell ref="BM59:BM61"/>
    <mergeCell ref="BN59:BN61"/>
    <mergeCell ref="BQ59:BQ61"/>
    <mergeCell ref="BR59:BR61"/>
    <mergeCell ref="BA59:BA61"/>
    <mergeCell ref="BB59:BB61"/>
    <mergeCell ref="BE59:BE61"/>
    <mergeCell ref="BF59:BF61"/>
    <mergeCell ref="BG59:BG61"/>
    <mergeCell ref="BH59:BH61"/>
    <mergeCell ref="AS59:AS61"/>
    <mergeCell ref="AT59:AT61"/>
    <mergeCell ref="AU59:AU61"/>
    <mergeCell ref="AV59:AV61"/>
    <mergeCell ref="AY59:AY61"/>
    <mergeCell ref="AZ59:AZ61"/>
    <mergeCell ref="AI59:AI61"/>
    <mergeCell ref="AJ59:AJ61"/>
    <mergeCell ref="AM59:AM61"/>
    <mergeCell ref="AN59:AN61"/>
    <mergeCell ref="AO59:AO61"/>
    <mergeCell ref="AP59:AP61"/>
    <mergeCell ref="AA59:AA61"/>
    <mergeCell ref="AB59:AB61"/>
    <mergeCell ref="AC59:AC61"/>
    <mergeCell ref="AD59:AD61"/>
    <mergeCell ref="AG59:AG61"/>
    <mergeCell ref="AH59:AH61"/>
    <mergeCell ref="Q59:Q61"/>
    <mergeCell ref="R59:R61"/>
    <mergeCell ref="U59:U61"/>
    <mergeCell ref="V59:V61"/>
    <mergeCell ref="W59:W61"/>
    <mergeCell ref="X59:X61"/>
    <mergeCell ref="I59:I61"/>
    <mergeCell ref="J59:J61"/>
    <mergeCell ref="K59:K61"/>
    <mergeCell ref="L59:L61"/>
    <mergeCell ref="O59:O61"/>
    <mergeCell ref="P59:P61"/>
    <mergeCell ref="BS53:BS58"/>
    <mergeCell ref="BT53:BT58"/>
    <mergeCell ref="BW53:BW58"/>
    <mergeCell ref="BX53:BX58"/>
    <mergeCell ref="BY53:BY58"/>
    <mergeCell ref="BZ53:BZ58"/>
    <mergeCell ref="BK53:BK58"/>
    <mergeCell ref="BL53:BL58"/>
    <mergeCell ref="BM53:BM58"/>
    <mergeCell ref="BN53:BN58"/>
    <mergeCell ref="BQ53:BQ58"/>
    <mergeCell ref="BR53:BR58"/>
    <mergeCell ref="BA53:BA58"/>
    <mergeCell ref="BB53:BB58"/>
    <mergeCell ref="BE53:BE58"/>
    <mergeCell ref="BF53:BF58"/>
    <mergeCell ref="BG53:BG58"/>
    <mergeCell ref="BH53:BH58"/>
    <mergeCell ref="AS53:AS58"/>
    <mergeCell ref="AT53:AT58"/>
    <mergeCell ref="AU53:AU58"/>
    <mergeCell ref="AV53:AV58"/>
    <mergeCell ref="AY53:AY58"/>
    <mergeCell ref="AZ53:AZ58"/>
    <mergeCell ref="AI53:AI58"/>
    <mergeCell ref="AJ53:AJ58"/>
    <mergeCell ref="AM53:AM58"/>
    <mergeCell ref="AN53:AN58"/>
    <mergeCell ref="AO53:AO58"/>
    <mergeCell ref="AP53:AP58"/>
    <mergeCell ref="AA53:AA58"/>
    <mergeCell ref="AB53:AB58"/>
    <mergeCell ref="AC53:AC58"/>
    <mergeCell ref="AD53:AD58"/>
    <mergeCell ref="AG53:AG58"/>
    <mergeCell ref="AH53:AH58"/>
    <mergeCell ref="Q53:Q58"/>
    <mergeCell ref="R53:R58"/>
    <mergeCell ref="U53:U58"/>
    <mergeCell ref="V53:V58"/>
    <mergeCell ref="W53:W58"/>
    <mergeCell ref="X53:X58"/>
    <mergeCell ref="I53:I58"/>
    <mergeCell ref="J53:J58"/>
    <mergeCell ref="K53:K58"/>
    <mergeCell ref="L53:L58"/>
    <mergeCell ref="O53:O58"/>
    <mergeCell ref="P53:P58"/>
    <mergeCell ref="BS39:BS52"/>
    <mergeCell ref="BT39:BT52"/>
    <mergeCell ref="BZ39:BZ52"/>
    <mergeCell ref="BX39:BX52"/>
    <mergeCell ref="BY39:BY52"/>
    <mergeCell ref="BK39:BK52"/>
    <mergeCell ref="BL39:BL52"/>
    <mergeCell ref="BM39:BM52"/>
    <mergeCell ref="BN39:BN52"/>
    <mergeCell ref="BQ39:BQ52"/>
    <mergeCell ref="BR39:BR52"/>
    <mergeCell ref="BW39:BW52"/>
    <mergeCell ref="BA39:BA52"/>
    <mergeCell ref="BB39:BB52"/>
    <mergeCell ref="BE39:BE52"/>
    <mergeCell ref="BF39:BF52"/>
    <mergeCell ref="BG39:BG52"/>
    <mergeCell ref="BH39:BH52"/>
    <mergeCell ref="AS39:AS52"/>
    <mergeCell ref="AT39:AT52"/>
    <mergeCell ref="AU39:AU52"/>
    <mergeCell ref="AV39:AV52"/>
    <mergeCell ref="AY39:AY52"/>
    <mergeCell ref="AZ39:AZ52"/>
    <mergeCell ref="AI39:AI52"/>
    <mergeCell ref="AJ39:AJ52"/>
    <mergeCell ref="AM39:AM52"/>
    <mergeCell ref="AN39:AN52"/>
    <mergeCell ref="AO39:AO52"/>
    <mergeCell ref="AP39:AP52"/>
    <mergeCell ref="AA39:AA52"/>
    <mergeCell ref="AB39:AB52"/>
    <mergeCell ref="AC39:AC52"/>
    <mergeCell ref="AD39:AD52"/>
    <mergeCell ref="AG39:AG52"/>
    <mergeCell ref="AH39:AH52"/>
    <mergeCell ref="Q39:Q52"/>
    <mergeCell ref="R39:R52"/>
    <mergeCell ref="U39:U52"/>
    <mergeCell ref="V39:V52"/>
    <mergeCell ref="W39:W52"/>
    <mergeCell ref="X39:X52"/>
    <mergeCell ref="I39:I52"/>
    <mergeCell ref="J39:J52"/>
    <mergeCell ref="K39:K52"/>
    <mergeCell ref="L39:L52"/>
    <mergeCell ref="O39:O52"/>
    <mergeCell ref="P39:P52"/>
    <mergeCell ref="BS35:BS38"/>
    <mergeCell ref="BT35:BT38"/>
    <mergeCell ref="BW35:BW38"/>
    <mergeCell ref="BX35:BX38"/>
    <mergeCell ref="BY35:BY38"/>
    <mergeCell ref="BZ35:BZ38"/>
    <mergeCell ref="BK35:BK38"/>
    <mergeCell ref="BL35:BL38"/>
    <mergeCell ref="BM35:BM38"/>
    <mergeCell ref="BN35:BN38"/>
    <mergeCell ref="BQ35:BQ38"/>
    <mergeCell ref="BR35:BR38"/>
    <mergeCell ref="BA35:BA38"/>
    <mergeCell ref="BB35:BB38"/>
    <mergeCell ref="BE35:BE38"/>
    <mergeCell ref="BF35:BF38"/>
    <mergeCell ref="BG35:BG38"/>
    <mergeCell ref="BH35:BH38"/>
    <mergeCell ref="AS35:AS38"/>
    <mergeCell ref="AT35:AT38"/>
    <mergeCell ref="AU35:AU38"/>
    <mergeCell ref="AV35:AV38"/>
    <mergeCell ref="AY35:AY38"/>
    <mergeCell ref="AZ35:AZ38"/>
    <mergeCell ref="AI35:AI38"/>
    <mergeCell ref="AJ35:AJ38"/>
    <mergeCell ref="AM35:AM38"/>
    <mergeCell ref="AN35:AN38"/>
    <mergeCell ref="AO35:AO38"/>
    <mergeCell ref="AP35:AP38"/>
    <mergeCell ref="AA35:AA38"/>
    <mergeCell ref="AB35:AB38"/>
    <mergeCell ref="AC35:AC38"/>
    <mergeCell ref="AD35:AD38"/>
    <mergeCell ref="AG35:AG38"/>
    <mergeCell ref="AH35:AH38"/>
    <mergeCell ref="Q35:Q38"/>
    <mergeCell ref="R35:R38"/>
    <mergeCell ref="U35:U38"/>
    <mergeCell ref="V35:V38"/>
    <mergeCell ref="W35:W38"/>
    <mergeCell ref="X35:X38"/>
    <mergeCell ref="I35:I38"/>
    <mergeCell ref="J35:J38"/>
    <mergeCell ref="K35:K38"/>
    <mergeCell ref="L35:L38"/>
    <mergeCell ref="O35:O38"/>
    <mergeCell ref="P35:P38"/>
    <mergeCell ref="BS27:BS34"/>
    <mergeCell ref="BT27:BT34"/>
    <mergeCell ref="BW27:BW34"/>
    <mergeCell ref="BX27:BX34"/>
    <mergeCell ref="BY27:BY34"/>
    <mergeCell ref="BZ27:BZ34"/>
    <mergeCell ref="BK27:BK34"/>
    <mergeCell ref="BL27:BL34"/>
    <mergeCell ref="BM27:BM34"/>
    <mergeCell ref="BN27:BN34"/>
    <mergeCell ref="BQ27:BQ34"/>
    <mergeCell ref="BR27:BR34"/>
    <mergeCell ref="BA27:BA34"/>
    <mergeCell ref="BB27:BB34"/>
    <mergeCell ref="BE27:BE34"/>
    <mergeCell ref="BF27:BF34"/>
    <mergeCell ref="BG27:BG34"/>
    <mergeCell ref="BH27:BH34"/>
    <mergeCell ref="AS27:AS34"/>
    <mergeCell ref="AT27:AT34"/>
    <mergeCell ref="AU27:AU34"/>
    <mergeCell ref="AV27:AV34"/>
    <mergeCell ref="AY27:AY34"/>
    <mergeCell ref="AZ27:AZ34"/>
    <mergeCell ref="AI27:AI34"/>
    <mergeCell ref="AJ27:AJ34"/>
    <mergeCell ref="AM27:AM34"/>
    <mergeCell ref="AN27:AN34"/>
    <mergeCell ref="AO27:AO34"/>
    <mergeCell ref="AP27:AP34"/>
    <mergeCell ref="AA27:AA34"/>
    <mergeCell ref="AB27:AB34"/>
    <mergeCell ref="AC27:AC34"/>
    <mergeCell ref="AD27:AD34"/>
    <mergeCell ref="AG27:AG34"/>
    <mergeCell ref="AH27:AH34"/>
    <mergeCell ref="Q27:Q34"/>
    <mergeCell ref="R27:R34"/>
    <mergeCell ref="U27:U34"/>
    <mergeCell ref="V27:V34"/>
    <mergeCell ref="W27:W34"/>
    <mergeCell ref="X27:X34"/>
    <mergeCell ref="I27:I34"/>
    <mergeCell ref="J27:J34"/>
    <mergeCell ref="K27:K34"/>
    <mergeCell ref="L27:L34"/>
    <mergeCell ref="O27:O34"/>
    <mergeCell ref="P27:P34"/>
    <mergeCell ref="BS23:BS26"/>
    <mergeCell ref="BT23:BT26"/>
    <mergeCell ref="BW23:BW26"/>
    <mergeCell ref="BX23:BX26"/>
    <mergeCell ref="BY23:BY26"/>
    <mergeCell ref="BZ23:BZ26"/>
    <mergeCell ref="BK23:BK26"/>
    <mergeCell ref="BL23:BL26"/>
    <mergeCell ref="BM23:BM26"/>
    <mergeCell ref="BN23:BN26"/>
    <mergeCell ref="BQ23:BQ26"/>
    <mergeCell ref="BR23:BR26"/>
    <mergeCell ref="BA23:BA26"/>
    <mergeCell ref="BB23:BB26"/>
    <mergeCell ref="BE23:BE26"/>
    <mergeCell ref="BF23:BF26"/>
    <mergeCell ref="BG23:BG26"/>
    <mergeCell ref="BH23:BH26"/>
    <mergeCell ref="AS23:AS26"/>
    <mergeCell ref="AT23:AT26"/>
    <mergeCell ref="AU23:AU26"/>
    <mergeCell ref="AV23:AV26"/>
    <mergeCell ref="AY23:AY26"/>
    <mergeCell ref="AZ23:AZ26"/>
    <mergeCell ref="AI23:AI26"/>
    <mergeCell ref="AJ23:AJ26"/>
    <mergeCell ref="AM23:AM26"/>
    <mergeCell ref="AN23:AN26"/>
    <mergeCell ref="AO23:AO26"/>
    <mergeCell ref="AP23:AP26"/>
    <mergeCell ref="AA23:AA26"/>
    <mergeCell ref="AB23:AB26"/>
    <mergeCell ref="AC23:AC26"/>
    <mergeCell ref="AD23:AD26"/>
    <mergeCell ref="AG23:AG26"/>
    <mergeCell ref="AH23:AH26"/>
    <mergeCell ref="Q23:Q26"/>
    <mergeCell ref="R23:R26"/>
    <mergeCell ref="U23:U26"/>
    <mergeCell ref="V23:V26"/>
    <mergeCell ref="W23:W26"/>
    <mergeCell ref="X23:X26"/>
    <mergeCell ref="I23:I26"/>
    <mergeCell ref="J23:J26"/>
    <mergeCell ref="K23:K26"/>
    <mergeCell ref="L23:L26"/>
    <mergeCell ref="O23:O26"/>
    <mergeCell ref="P23:P26"/>
    <mergeCell ref="AZ11:AZ22"/>
    <mergeCell ref="BS11:BS22"/>
    <mergeCell ref="BT11:BT22"/>
    <mergeCell ref="BW11:BW22"/>
    <mergeCell ref="BX11:BX22"/>
    <mergeCell ref="BY11:BY22"/>
    <mergeCell ref="BZ11:BZ22"/>
    <mergeCell ref="BK11:BK22"/>
    <mergeCell ref="BL11:BL22"/>
    <mergeCell ref="BM11:BM22"/>
    <mergeCell ref="BN11:BN22"/>
    <mergeCell ref="BQ11:BQ22"/>
    <mergeCell ref="BR11:BR22"/>
    <mergeCell ref="AI11:AI22"/>
    <mergeCell ref="AJ11:AJ22"/>
    <mergeCell ref="AM11:AM22"/>
    <mergeCell ref="AN11:AN22"/>
    <mergeCell ref="AO11:AO22"/>
    <mergeCell ref="AP11:AP22"/>
    <mergeCell ref="AA11:AA22"/>
    <mergeCell ref="AB11:AB22"/>
    <mergeCell ref="AC11:AC22"/>
    <mergeCell ref="AD11:AD22"/>
    <mergeCell ref="AG11:AG22"/>
    <mergeCell ref="AH11:AH22"/>
    <mergeCell ref="Q11:Q22"/>
    <mergeCell ref="R11:R22"/>
    <mergeCell ref="U11:U22"/>
    <mergeCell ref="V11:V22"/>
    <mergeCell ref="W11:W22"/>
    <mergeCell ref="X11:X22"/>
    <mergeCell ref="I11:I22"/>
    <mergeCell ref="J11:J22"/>
    <mergeCell ref="K11:K22"/>
    <mergeCell ref="L11:L22"/>
    <mergeCell ref="O11:O22"/>
    <mergeCell ref="P11:P22"/>
    <mergeCell ref="BS3:BS10"/>
    <mergeCell ref="BT3:BT10"/>
    <mergeCell ref="BW3:BW10"/>
    <mergeCell ref="BX3:BX10"/>
    <mergeCell ref="BY3:BY10"/>
    <mergeCell ref="BZ3:BZ10"/>
    <mergeCell ref="BK3:BK10"/>
    <mergeCell ref="BL3:BL10"/>
    <mergeCell ref="BM3:BM10"/>
    <mergeCell ref="BN3:BN10"/>
    <mergeCell ref="BQ3:BQ10"/>
    <mergeCell ref="BR3:BR10"/>
    <mergeCell ref="BA3:BA10"/>
    <mergeCell ref="BB3:BB10"/>
    <mergeCell ref="BE3:BE10"/>
    <mergeCell ref="BF3:BF10"/>
    <mergeCell ref="BG3:BG10"/>
    <mergeCell ref="BH3:BH10"/>
    <mergeCell ref="AS3:AS10"/>
    <mergeCell ref="AT3:AT10"/>
    <mergeCell ref="AU3:AU10"/>
    <mergeCell ref="AV3:AV10"/>
    <mergeCell ref="AY3:AY10"/>
    <mergeCell ref="AZ3:AZ10"/>
    <mergeCell ref="AW7:AW14"/>
    <mergeCell ref="BA11:BA22"/>
    <mergeCell ref="BB11:BB22"/>
    <mergeCell ref="BE11:BE22"/>
    <mergeCell ref="BF11:BF22"/>
    <mergeCell ref="BG11:BG22"/>
    <mergeCell ref="BH11:BH22"/>
    <mergeCell ref="AS11:AS22"/>
    <mergeCell ref="AT11:AT22"/>
    <mergeCell ref="AU11:AU22"/>
    <mergeCell ref="AV11:AV22"/>
    <mergeCell ref="AY11:AY22"/>
    <mergeCell ref="AI3:AI10"/>
    <mergeCell ref="AJ3:AJ10"/>
    <mergeCell ref="AM3:AM10"/>
    <mergeCell ref="AN3:AN10"/>
    <mergeCell ref="AO3:AO10"/>
    <mergeCell ref="AP3:AP10"/>
    <mergeCell ref="AA3:AA10"/>
    <mergeCell ref="AB3:AB10"/>
    <mergeCell ref="AC3:AC10"/>
    <mergeCell ref="AD3:AD10"/>
    <mergeCell ref="AG3:AG10"/>
    <mergeCell ref="AH3:AH10"/>
    <mergeCell ref="Q3:Q10"/>
    <mergeCell ref="R3:R10"/>
    <mergeCell ref="U3:U10"/>
    <mergeCell ref="V3:V10"/>
    <mergeCell ref="W3:W10"/>
    <mergeCell ref="X3:X10"/>
    <mergeCell ref="I3:I10"/>
    <mergeCell ref="J3:J10"/>
    <mergeCell ref="K3:K10"/>
    <mergeCell ref="L3:L10"/>
    <mergeCell ref="O3:O10"/>
    <mergeCell ref="P3:P10"/>
    <mergeCell ref="BI1:BN1"/>
    <mergeCell ref="BO1:BT1"/>
    <mergeCell ref="BU1:BZ1"/>
    <mergeCell ref="G1:L1"/>
    <mergeCell ref="M1:R1"/>
    <mergeCell ref="S1:X1"/>
    <mergeCell ref="Y1:AD1"/>
    <mergeCell ref="AE1:AJ1"/>
    <mergeCell ref="AK1:AP1"/>
    <mergeCell ref="A1:A2"/>
    <mergeCell ref="B1:B2"/>
    <mergeCell ref="C1:C2"/>
    <mergeCell ref="D1:D2"/>
    <mergeCell ref="E1:E2"/>
    <mergeCell ref="F1:F2"/>
    <mergeCell ref="AQ1:AV1"/>
    <mergeCell ref="AW1:BB1"/>
    <mergeCell ref="BC1:BH1"/>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PROYECTOS</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LIDA CAROLINA ZULETA</dc:creator>
  <cp:keywords/>
  <dc:description/>
  <cp:lastModifiedBy>LIDA CAROLINA ZULETA</cp:lastModifiedBy>
  <cp:revision/>
  <dcterms:created xsi:type="dcterms:W3CDTF">2020-08-28T20:54:32Z</dcterms:created>
  <dcterms:modified xsi:type="dcterms:W3CDTF">2021-01-28T23:48:41Z</dcterms:modified>
  <cp:category/>
  <cp:contentStatus/>
</cp:coreProperties>
</file>