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GAC PLANEACIÓN 2023\PROYECTOS DE INVERSIÓN\"/>
    </mc:Choice>
  </mc:AlternateContent>
  <bookViews>
    <workbookView xWindow="0" yWindow="0" windowWidth="23040" windowHeight="8610" firstSheet="4" activeTab="8"/>
  </bookViews>
  <sheets>
    <sheet name="Generación de estudios geográfi" sheetId="2" r:id="rId1"/>
    <sheet name="Levantamiento de la red geodesi" sheetId="4" r:id="rId2"/>
    <sheet name="Actualización y gestión catastr" sheetId="6" r:id="rId3"/>
    <sheet name="Desarrollo de estudios de suelo" sheetId="5" r:id="rId4"/>
    <sheet name="Gestión del conocimiento" sheetId="7" r:id="rId5"/>
    <sheet name="Gestión institucional" sheetId="8" r:id="rId6"/>
    <sheet name="Gestión documental" sheetId="10" r:id="rId7"/>
    <sheet name="Infraestructura física" sheetId="9" r:id="rId8"/>
    <sheet name="Fortalecimiento Mercadeo " sheetId="11" r:id="rId9"/>
  </sheets>
  <definedNames>
    <definedName name="_xlnm.Print_Area" localSheetId="2">'Actualización y gestión catastr'!$A$1:$K$166</definedName>
    <definedName name="_xlnm.Print_Area" localSheetId="3">'Desarrollo de estudios de suelo'!$B$1:$K$92</definedName>
    <definedName name="_xlnm.Print_Area" localSheetId="8">'Fortalecimiento Mercadeo '!$A$1:$L$122</definedName>
    <definedName name="_xlnm.Print_Area" localSheetId="0">'Generación de estudios geográfi'!#REF!</definedName>
    <definedName name="_xlnm.Print_Area" localSheetId="4">'Gestión del conocimiento'!$A$1:$L$98</definedName>
    <definedName name="_xlnm.Print_Area" localSheetId="6">'Gestión documental'!$A$1:$L$70</definedName>
    <definedName name="_xlnm.Print_Area" localSheetId="5">'Gestión institucional'!$A$1:$L$123</definedName>
    <definedName name="_xlnm.Print_Area" localSheetId="7">'Infraestructura física'!$A$1:$L$107</definedName>
    <definedName name="_xlnm.Print_Area" localSheetId="1">'Levantamiento de la red geodesi'!#REF!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1" i="2" l="1"/>
  <c r="I26" i="5"/>
  <c r="J69" i="7"/>
  <c r="J49" i="11"/>
  <c r="J80" i="7"/>
  <c r="J32" i="11"/>
  <c r="K21" i="7"/>
  <c r="K26" i="5"/>
  <c r="G26" i="5"/>
  <c r="H32" i="5"/>
  <c r="J32" i="5"/>
  <c r="K21" i="6"/>
  <c r="I21" i="6"/>
  <c r="G21" i="6"/>
  <c r="K41" i="2"/>
  <c r="K32" i="2"/>
  <c r="H80" i="7"/>
  <c r="H54" i="7"/>
  <c r="J32" i="7"/>
  <c r="H32" i="7"/>
  <c r="I41" i="2"/>
  <c r="F26" i="6"/>
  <c r="H26" i="6"/>
  <c r="J26" i="6"/>
  <c r="J77" i="5"/>
  <c r="J62" i="5"/>
  <c r="J48" i="5"/>
  <c r="J9" i="9"/>
  <c r="E9" i="9"/>
  <c r="K49" i="2"/>
  <c r="L21" i="2"/>
  <c r="J21" i="2"/>
  <c r="H21" i="2"/>
  <c r="J54" i="7"/>
  <c r="J26" i="7"/>
  <c r="H26" i="7"/>
  <c r="F26" i="7"/>
  <c r="I21" i="7"/>
  <c r="G21" i="7"/>
  <c r="J32" i="10"/>
  <c r="G21" i="8"/>
  <c r="I21" i="8"/>
  <c r="K21" i="8"/>
  <c r="I21" i="10"/>
  <c r="K21" i="10"/>
  <c r="G21" i="10"/>
  <c r="H77" i="5"/>
  <c r="H48" i="5"/>
  <c r="I61" i="2"/>
  <c r="I49" i="2"/>
  <c r="K26" i="2"/>
  <c r="I26" i="2"/>
  <c r="G26" i="2"/>
  <c r="H62" i="5"/>
  <c r="J32" i="8"/>
  <c r="H32" i="8"/>
  <c r="J32" i="9"/>
  <c r="J68" i="9"/>
  <c r="J85" i="9"/>
  <c r="J49" i="8"/>
  <c r="H49" i="8"/>
  <c r="K21" i="9"/>
  <c r="G26" i="11"/>
  <c r="I26" i="11"/>
  <c r="K26" i="11"/>
  <c r="H64" i="11"/>
  <c r="J64" i="11"/>
  <c r="H80" i="11"/>
  <c r="J80" i="11"/>
  <c r="H90" i="11"/>
  <c r="J90" i="11"/>
  <c r="H102" i="11"/>
  <c r="J102" i="11"/>
  <c r="J72" i="8"/>
  <c r="H72" i="8"/>
  <c r="J54" i="10"/>
  <c r="I21" i="9"/>
  <c r="G21" i="9"/>
  <c r="J99" i="8"/>
  <c r="H99" i="8"/>
</calcChain>
</file>

<file path=xl/sharedStrings.xml><?xml version="1.0" encoding="utf-8"?>
<sst xmlns="http://schemas.openxmlformats.org/spreadsheetml/2006/main" count="1178" uniqueCount="437">
  <si>
    <t>INFORME DE SEGUIMIENTO PROYECTOS DE INVERSIÓN.</t>
  </si>
  <si>
    <r>
      <t>I.</t>
    </r>
    <r>
      <rPr>
        <b/>
        <sz val="7"/>
        <color rgb="FF000000"/>
        <rFont val="Times New Roman"/>
        <family val="1"/>
        <charset val="1"/>
      </rPr>
      <t>                    </t>
    </r>
    <r>
      <rPr>
        <b/>
        <sz val="11"/>
        <color rgb="FF000000"/>
        <rFont val="Calibri"/>
        <family val="2"/>
        <charset val="1"/>
      </rPr>
      <t>INFORMACIÓN GENERAL</t>
    </r>
  </si>
  <si>
    <t>Periodo reportado: </t>
  </si>
  <si>
    <t>DICIEMBRE</t>
  </si>
  <si>
    <t>Fecha de reporte: </t>
  </si>
  <si>
    <t>Meta Plan Nacional de Desarrollo: 60%  del área  geográfica con caracterización geográfica </t>
  </si>
  <si>
    <t>Objetivo Estratégico: Consolidar al IGAC como la mejor entidad en la generación e integración de información geográfica, catastral y agrológica con altos estándares de calidad</t>
  </si>
  <si>
    <r>
      <t>Proyecto de Inversión:</t>
    </r>
    <r>
      <rPr>
        <sz val="11"/>
        <color rgb="FF000000"/>
        <rFont val="Calibri"/>
        <family val="2"/>
        <charset val="1"/>
      </rPr>
      <t> </t>
    </r>
    <r>
      <rPr>
        <b/>
        <sz val="11"/>
        <color rgb="FF000000"/>
        <rFont val="Calibri"/>
        <family val="2"/>
        <charset val="1"/>
      </rPr>
      <t>Generación de estudios geográficos e investigaciones para la caracterización, análisis y delimitación geográfica del territorio Nacional </t>
    </r>
  </si>
  <si>
    <t>Responsable del Proyecto:  Dirección de Gestión de Información Geográfica - Subdirección de Geografía</t>
  </si>
  <si>
    <t>II. AVANCE DEL PROYECTO</t>
  </si>
  <si>
    <t>AVANCE FÍSICO</t>
  </si>
  <si>
    <t>AVANCE FINANCIERO</t>
  </si>
  <si>
    <t>AVANCE DE GESTIÓN</t>
  </si>
  <si>
    <r>
      <t>III.</t>
    </r>
    <r>
      <rPr>
        <b/>
        <sz val="7"/>
        <color rgb="FF000000"/>
        <rFont val="Times New Roman"/>
        <family val="1"/>
        <charset val="1"/>
      </rPr>
      <t>                    </t>
    </r>
    <r>
      <rPr>
        <b/>
        <sz val="11"/>
        <color rgb="FF000000"/>
        <rFont val="Calibri"/>
        <family val="2"/>
        <charset val="1"/>
      </rPr>
      <t>INFORMACIÓN PRESUPUESTAL </t>
    </r>
  </si>
  <si>
    <t>PRESUPUESTO ASIGNADO</t>
  </si>
  <si>
    <t>PRESUPUESTO COMPROMETIDO</t>
  </si>
  <si>
    <t>% 
EJEC.</t>
  </si>
  <si>
    <t>PRESUPUESTO OBLIGADO</t>
  </si>
  <si>
    <t>%
OBLI.</t>
  </si>
  <si>
    <t>PRESUPUESTO PAGADO</t>
  </si>
  <si>
    <t>% 
PAGO</t>
  </si>
  <si>
    <r>
      <t>IV.</t>
    </r>
    <r>
      <rPr>
        <b/>
        <sz val="7"/>
        <color rgb="FF000000"/>
        <rFont val="Times New Roman"/>
        <family val="1"/>
        <charset val="1"/>
      </rPr>
      <t>                    </t>
    </r>
    <r>
      <rPr>
        <b/>
        <sz val="11"/>
        <color rgb="FF000000"/>
        <rFont val="Calibri"/>
        <family val="2"/>
        <charset val="1"/>
      </rPr>
      <t>INFORMACIÓN PRESUPUESTAL (Trazadores presupuestales) </t>
    </r>
  </si>
  <si>
    <t>INDICADOR PMI: </t>
  </si>
  <si>
    <t>AVANCE CUALITATIVO</t>
  </si>
  <si>
    <t>Durante el mes de diciembre el proyecto Estudio de suelos como insumo para el cumplimiento de los acuerdos de paz – municipios de Ciénaga y Aracataca (Magdalena)” avanzó en un fue del 13,3% en lo referente a las actividades que hacen parte de la etapa poscampo, para el tema de Cobertura y Uso de las Tierras se interpretaron 12.896 ha del departamento de Magdalena, en los municipios de Santa Bárbara de Pinto (11.905 ha) y Santa Ana (991 ha), esta actividad fue realizada por las personas con contrato No 25422, 25426, 25392, 25415, 25416 y 25384 con dedicación del 100%.</t>
  </si>
  <si>
    <r>
      <t>V.</t>
    </r>
    <r>
      <rPr>
        <b/>
        <sz val="7"/>
        <color rgb="FF000000"/>
        <rFont val="Times New Roman"/>
        <family val="1"/>
        <charset val="1"/>
      </rPr>
      <t>                    </t>
    </r>
    <r>
      <rPr>
        <b/>
        <sz val="11"/>
        <color rgb="FF000000"/>
        <rFont val="Calibri"/>
        <family val="2"/>
        <charset val="1"/>
      </rPr>
      <t>INFORMACIÓN DE EJECUCIÓN</t>
    </r>
  </si>
  <si>
    <r>
      <t>Objetivo I:</t>
    </r>
    <r>
      <rPr>
        <sz val="11"/>
        <color rgb="FF000000"/>
        <rFont val="Calibri"/>
        <family val="2"/>
        <charset val="1"/>
      </rPr>
      <t> </t>
    </r>
    <r>
      <rPr>
        <b/>
        <sz val="11"/>
        <color rgb="FF000000"/>
        <rFont val="Calibri"/>
        <family val="2"/>
        <charset val="1"/>
      </rPr>
      <t>Aumentar la descripción y análisis de las características geográficas del territorio nacional</t>
    </r>
  </si>
  <si>
    <t>Producto 1: Documentos de estudios técnicos (Documentos de investigación)</t>
  </si>
  <si>
    <t>Indicador</t>
  </si>
  <si>
    <t>Meta Vigencia</t>
  </si>
  <si>
    <t>Meta Ejecutada</t>
  </si>
  <si>
    <t>Presupuesto Asignado</t>
  </si>
  <si>
    <t>Presupuesto Obligado</t>
  </si>
  <si>
    <t>Documentos de investigación</t>
  </si>
  <si>
    <t>La meta se cumplió en el mes de Agosto de 2022</t>
  </si>
  <si>
    <t>Actividad</t>
  </si>
  <si>
    <t>Elaborar y publicar documentos de caracterización territorial con fines de Catastro Multipropósito, conforme a metodología establecida</t>
  </si>
  <si>
    <t>Durante diciembre de 2022 se elaboraron y publicaron documentos de caracterización territorial con fines de Catastro Multipropósito, conforme a metodología establecida, para los municipios de PAZ DE ARIPORO, La Tebaida, Tocancipá, Villarrica. Área (ha) con caracterización geográfica</t>
  </si>
  <si>
    <r>
      <t>Producto II:</t>
    </r>
    <r>
      <rPr>
        <sz val="11"/>
        <color rgb="FF000000"/>
        <rFont val="Calibri"/>
        <family val="2"/>
        <charset val="1"/>
      </rPr>
      <t> </t>
    </r>
    <r>
      <rPr>
        <b/>
        <sz val="11"/>
        <color rgb="FF000000"/>
        <rFont val="Calibri"/>
        <family val="2"/>
        <charset val="1"/>
      </rPr>
      <t>Mapas Temáticos</t>
    </r>
  </si>
  <si>
    <t>Meta
Ejecutada</t>
  </si>
  <si>
    <t>Mapas temáticos actualizados</t>
  </si>
  <si>
    <t>Generar mapas de síntesis territorial, unidades de intervención y base de datos geográfica, con su respectiva documentación.</t>
  </si>
  <si>
    <t>Durante el mes de diciembre de 2022 se generaron los mapas de síntesis territorial, unidades de intervención y base de datos geográfica, con su respectiva documentación, para los municipios de PAZ DE ARIPORO, La Tebaida, Tocancipá,Villarrica. Área (ha) con caracterización geográfica</t>
  </si>
  <si>
    <r>
      <t>Producto III:</t>
    </r>
    <r>
      <rPr>
        <sz val="11"/>
        <color rgb="FF000000"/>
        <rFont val="Calibri"/>
        <family val="2"/>
        <charset val="1"/>
      </rPr>
      <t> </t>
    </r>
    <r>
      <rPr>
        <b/>
        <sz val="11"/>
        <color rgb="FF000000"/>
        <rFont val="Calibri"/>
        <family val="2"/>
        <charset val="1"/>
      </rPr>
      <t>Servicio de información geográfica, geodésica y cartográfica actualizado</t>
    </r>
  </si>
  <si>
    <t xml:space="preserve">Sistema de información actualizado </t>
  </si>
  <si>
    <t>Robustecer el repositorio de información de ordenamiento territorial del país, a través de la implementación de componentes tecnológicos y organizacionales.</t>
  </si>
  <si>
    <t>Gestionar la actualización, validación y disposición de información de ordenamiento territorial de los nodos regionales y locales.</t>
  </si>
  <si>
    <t>A diciembre 31 de 2022, se dispusieron 6 niveles de información de Corantioquia en la plataforma Colombia en Mapas</t>
  </si>
  <si>
    <r>
      <t>Objetivo II:</t>
    </r>
    <r>
      <rPr>
        <sz val="11"/>
        <color rgb="FF000000"/>
        <rFont val="Calibri"/>
        <family val="2"/>
        <charset val="1"/>
      </rPr>
      <t> </t>
    </r>
    <r>
      <rPr>
        <b/>
        <sz val="11"/>
        <color rgb="FF000000"/>
        <rFont val="Calibri"/>
        <family val="2"/>
        <charset val="1"/>
      </rPr>
      <t xml:space="preserve"> Aumentar la revisión técnica de los límites de las entidades territoriales, fronteras y territorios colectivos del país  </t>
    </r>
  </si>
  <si>
    <t>Producto I: Documentos de estudios técnicos</t>
  </si>
  <si>
    <t>Documentos de estudios técnicos realizado</t>
  </si>
  <si>
    <t xml:space="preserve">La meta se cumplió en el mes de septiembre/2022. </t>
  </si>
  <si>
    <t>Elaborar y publicar el diagnóstico de límites de entidades territoriales como insumo para la caracterización territorial y levantamiento catastral.</t>
  </si>
  <si>
    <t>En diciembre, se elaboraron, remitieron y publicaron diagnósticos de límites en 27 mpios como insumo para la caracterización territorial y levantamiento catastral de La Unión, Cotorra, Planeta Rica, Pueblo Nuevo, San Pelayo,La Jagua Del PilarUrumita,Villanueva,Rionegro Vélez, Mariquita</t>
  </si>
  <si>
    <t>Realizar la apertura y operación de deslinde y/o amojonamiento municipales y departamentales.</t>
  </si>
  <si>
    <t>Se avanzó en deslindes municipales: Ciénaga y Zona Bananera (Magdalena), Villa Rica y Puerto Tejada (Cauca), Sativasur - Socha (Boyacá) y Sativasur - Socotá (Boyacá)</t>
  </si>
  <si>
    <t>Revisar técnicamente la delimitación de territorios colectivos, conforme a las solicitudes de los competentes</t>
  </si>
  <si>
    <t>Mediante oficio con radicado 2400DGIG-2022-0005439-EE-001 se realizó la entrega del informe de uniformidad de las fuentes de información geográfica de territorios colectivos - versión octubre 2022 a la ANT.</t>
  </si>
  <si>
    <t>Revisar técnicamente la delimitación de limites fronterizos, conforme a las solicitudes de la Cancilleria</t>
  </si>
  <si>
    <t>Se atendieron un total de 4 solicitudes referentes a fronteras internacionales, las cuales comprenden reuniones, solicitudes de información y casos de estudio.</t>
  </si>
  <si>
    <t>VI. INDICADORES DE GESTIÓN</t>
  </si>
  <si>
    <t>INDICADOR</t>
  </si>
  <si>
    <t>META</t>
  </si>
  <si>
    <t>AVANCE CUANTITATIVO</t>
  </si>
  <si>
    <t>AVANCE CUALITATIVO </t>
  </si>
  <si>
    <t>Avance en las operaciones de deslindes</t>
  </si>
  <si>
    <t xml:space="preserve">La meta se cumpletó en el mes de septiembre/2022. </t>
  </si>
  <si>
    <t>Avance en la disposición de las caracterizaciones territoriales realizadas</t>
  </si>
  <si>
    <t>El indicador se cumplió en el mes de noviembre de 2022</t>
  </si>
  <si>
    <t>Periodo reportado: Diciembre 2022</t>
  </si>
  <si>
    <t>Diciembre</t>
  </si>
  <si>
    <t>Meta Plan Nacional de Desarrollo: 60% del  área geográfica con cartografía básica a las escalas y con la temporalidad adecuadas</t>
  </si>
  <si>
    <r>
      <rPr>
        <b/>
        <sz val="11"/>
        <color rgb="FF000000"/>
        <rFont val="Calibri"/>
      </rPr>
      <t>Proyecto de Inversión:</t>
    </r>
    <r>
      <rPr>
        <sz val="11"/>
        <color rgb="FF000000"/>
        <rFont val="Calibri"/>
      </rPr>
      <t> </t>
    </r>
    <r>
      <rPr>
        <b/>
        <sz val="11"/>
        <color rgb="FF000000"/>
        <rFont val="Calibri"/>
      </rPr>
      <t>Levantamiento, generación y actualización de la red geodésica y la cartografía básica a nivel Nacional</t>
    </r>
  </si>
  <si>
    <t>Responsable del Proyecto: Pamela del Pilar Mayorga Ramos</t>
  </si>
  <si>
    <t xml:space="preserve">
100%</t>
  </si>
  <si>
    <t> $                                                                                          - </t>
  </si>
  <si>
    <t> $                                                                                    - </t>
  </si>
  <si>
    <t> </t>
  </si>
  <si>
    <t> $                                         - </t>
  </si>
  <si>
    <t>Objetivo I: Aumentar la disposición y acceso a los servicios de información cartográfica y geodésica</t>
  </si>
  <si>
    <t>Producto 1: Servicio de Información Geográfica, geodesica y cartográfica </t>
  </si>
  <si>
    <t>Sistema de información actualizado </t>
  </si>
  <si>
    <t> $                                                                    900.795.368 </t>
  </si>
  <si>
    <t xml:space="preserve">Observaciones del Indicador: Al mes de diciembre, se finalizó la implementación y el despliegue en producción del micrositio del Centro de Control Geodésico Nacional - https://redgeodesica.igac.gov.co/ </t>
  </si>
  <si>
    <t>Generar y disponer nuevos productos asociados a la información cartográfica geográfica y geodésica </t>
  </si>
  <si>
    <t> $                                                                          622.097.432 </t>
  </si>
  <si>
    <t xml:space="preserve">Detalle Ejecución:  Al mes de diciembre se organizó, estructuró en el repositorio oficial y se dispuso en CeM los productos cartográficos, caracterizaciones y áreas homogéneas de los municipios Carurú, Yavaraté, Pacoa, Papunaua (Vaupés), Miraflores (Guaviare), cuya área corresponde a 4.318.692,1ha. </t>
  </si>
  <si>
    <t>Implementar servicios y/o funcionalidades en el sistema de información que faciliten el acceso y uso de los diferentes productos</t>
  </si>
  <si>
    <t> $                                                                          278.697.936 </t>
  </si>
  <si>
    <t>Detalle Ejecución:  Al mes de diciembre  en Colombia en Mapas, se ajustaron la consultas y los servicios a la actualización de los datos (Base Catastral y uso del suelo).</t>
  </si>
  <si>
    <t>Objetivo II: Incrementar la información geodesica y cartografica</t>
  </si>
  <si>
    <t>Producto 2: Información Geodésica actualizada</t>
  </si>
  <si>
    <t>Área con información geodésica actualizada</t>
  </si>
  <si>
    <t> $                                                                       3.741.919.730 </t>
  </si>
  <si>
    <t>Observación del indicador: La meta se cumplió al 100%  en el mes de marzo de 2022</t>
  </si>
  <si>
    <t>Densificar el marco de referencia terrestre</t>
  </si>
  <si>
    <t> $                                                                       3.361.066.754 </t>
  </si>
  <si>
    <t>Detalle de ejecución: Al mes de diciembre, se llevó a cabo el mantenimiento de la red geodésica nacional  a las estaciones permanentes de operación continua correspondientes a los municipios de los departamentos de Caldas, Bolívar, Valle Del Cauca (2), Amazonas, Nariño (2), Magdalena, Antioquia, Casanare, Vichada, Cesar, Cauca, Cundinamarca (2), Córdoba, San Andrés, Archipiélago de San Andrés, Providencia Y Santa Catalina, Meta (2), Santa Martha (Magdalena), Puerto Lleras (Meta), Suárez (Cauca), Ovejas (Sucre) y Florencia (Caquetá) y Fúquene,  Pasto, Sonsón, Caucasia, Tarazá y El Bagre, Ovejas, Rioacha , Magangue, Cartagena, Tumaco, Túquerres, Suárez, Quibdó y Neiva.
Asimismo, se materializaron 25 estaciones geodésicas ubicadas en Santa Rosa (Cauca), Tres Matas (Vichada) y Mesetas (Meta) , Cumbitara, Magüi (Nariño) y Agustín Codazzi (Cesar), Patía y Argelia (Cauca) y Norosí (Bolívar), Puerto Carreño (Vichada), Santa Marta, Cartagena, Zambrano (Bolívar), Florencia (Caquetá), Tumaco (Nariño), Aguachica (Cesar), Fúquene (Cundinamarca), Sonson (Antioquia), Popayán (Cauca), Arauquita (Arauca), Santa Rosalía (Vichada), Leticia (Amazonas), Colombia (Huila),Majagual (Sucre), Trinidad (Casanare), Santa Rosa del Sur (Bolívar) , Primavera (Vichada),Topaipí (Cundinamarca) y Colón (Putumayo), Orito (Putumayo), Puerto Guzmán ((Putumayo)), San Luis de Cubarral, (Meta), Puerto Gaitán Meta), Garzón (Huila), La Plata (Cauca), Málaga (Boyacá), San José de y Fragua(Caquetá) .  Asimismo, se llevó a cabo la exploración de 2 sitios correspondientes a los municipios de Cabuyaro y Dibulla. De otra parte, se materializaron e integraron 4 estaciones de los municipios:San Jose de Fragua,La Plata,Cabuyaro y Malaga.Así mismo, se intregaron 4 estaciones de la compañia galileo y SENA a la red geodesica nacional que corresponde a los municipio de bogota, Cali, Pitalito y Soacha</t>
  </si>
  <si>
    <t>Densificar el marco de referencia geomagnético</t>
  </si>
  <si>
    <t> $                                                                          302.080.350 </t>
  </si>
  <si>
    <t>Detalle Ejecución: Al mes de diciembre, se realizaron los cálculos de las componentes magnéticas para los años 2020 y 2021 y se está haciendo el control de calidad para su publicación, adicionalmente se recibieron los equipos adquiridos por el IGAC (DI-FLUX, Colector de datos, conversor A/D) mediante el contrato 26185 del 2022, los cuales fueron ingresados al almacén y se espera instalar el próximo año 2023.</t>
  </si>
  <si>
    <t>Densificar el marco de referencia gravimétrico</t>
  </si>
  <si>
    <t> $                                                                            78.772.626 </t>
  </si>
  <si>
    <t>Detalle Ejecución: Al mes de diciembre, se realizó la publicación de información de gravedad y localización de 25 vértices de la Red de Gravedad Absoluta para Colombia en el portal de Colombia en Mapas.  Se incorporaron 296 vértices que son materializados por terceros, en este caso la EAAB, a su vez se actualizaron las coordenadas de 17 vértices, en Bogotá y Soacha.</t>
  </si>
  <si>
    <t>Producto III: Información Cartográfica actualizada</t>
  </si>
  <si>
    <t>Área con información cartográfica actualizada</t>
  </si>
  <si>
    <t> $                                                                       9.461.492.208 </t>
  </si>
  <si>
    <t xml:space="preserve">Observaciones del Indicador:  La meta se cumplió en el mes de agosto de 2022. </t>
  </si>
  <si>
    <t>Área con Información cartográfica a diferentes resoluciones</t>
  </si>
  <si>
    <t> $                                                                       6.493.279.228 </t>
  </si>
  <si>
    <t xml:space="preserve">Observaciones del Indicador: La meta se cumplió en el mes de agosto de 2022. </t>
  </si>
  <si>
    <t>Área con imágenes georreferenciadas</t>
  </si>
  <si>
    <t> $                                                                       2.768.000.000 </t>
  </si>
  <si>
    <t>La meta se cumplió en el mes de marzo de 2022. </t>
  </si>
  <si>
    <t>Capturar y/o gestionar imágenes del territorio colombiano e incorporarlas en el Banco Nacional de Imágenes, a escalas y temporalidad requerida para fines catastrales</t>
  </si>
  <si>
    <t xml:space="preserve">Detalle Ejecución: Al mes de diciembre, toma y gestión de imágenes _Área cubierta avión rural: 1.376.573,20 hectáreas de los municipios de Hato Corozal, Paz de Ariporo, La Primavera, Yopal, Puerto Carreño, San Carlos, San Marcos y PNN Nudo Paramillo.
La meta se cumplió en el mes de marzo de 2022. </t>
  </si>
  <si>
    <t>Generar insumos y/o productos cartográficos</t>
  </si>
  <si>
    <t>Detalle Ejecución: Al mes de diciembre, se generaron 83,91ha de productos  a escala 5K de Malpelo;405.438,17ha de la cartografía vectorial escala 1:50.000 de los municipios de Barrancominas, Puerto Colombia, Cacahual,Morichal (Guainía) y Mitú (Vaupés);4.177,63ha de la cartografía escala 1:2.000 de las cabeceras municipales de: El Encanto, La Chorrera, La Pedrera, Puerto Alegría, Puerto Arica, Puerto Nariño, Tarapacá, Mitú, Carurú, Pacoa, Papunaua y San Andrés. Se validaron 585.639ha de las ORTO100 de los municipios de San Estanislao, Zambrano (Bolívar), Fundación (Magdalena), Becerril (Cesar), Dibulla (La Guajira), Valle del Guamuez (Putumayo), Pereira, Dos Quebradas y La Virginia (Risaralda). Así mismo,  se generaron productos cartográficos (escalas 1:2.000) de Leticia (Amazonas), Barranco Mina, San Felipe, Puerto Colombia, La Guadalupe, Cacahual, Paná-Paná (Campo Alegre), Morichal (Morichal Nuevo) (Guainía) y Paz de Ariporo (Casanare); y a 10K y 25K Barrancominas (Guainía), Puerto Carreño (Vichada), Puerto Lleras (Meta), Arauquita (Arauca). Adicionalmente, se generaron a 50K de Baranoa, Candelaria, Piojó, Sabanalarga, Campo De La Cruz (Atlantico), Solano (Caqueta), Bajo Baudo, El Litoral Del San Juán (Chocó), Maicao, Riohacha (La Guajira), Roberto Payan (Nariño), Leguizamo (Putumayo) y Cumaribo (Vichada). Para un total de 1.595.779,38ha. Asi mismo, se capturaron 8709ha con dron de 18 municipios en Caldas y Cundinamarca. Se gestionaron y adquirieron 1.452.428ha con FFMM y Procálculo de 11 municipios. Se generaron 3.198.877,31 ha de 5K, 10K, 25K (6 municipios) 2K (3 municipios), 50K (23 municipios). De TREx 475.696,51 ha (3 municipios) y 594.405,17 ha de zonas limítrofes. Se oficializó información producida por terceros con 848,15 ha (4 municipios). Se realizó el proceso de generalización a 25K de 797.392,06 ha de 1 municipio. Se generó la cartografía parcial de 348.887,55ha escala 1:10.000 de los municipios: La Primavera, Santa Rosalía (Vichada) y San Juan de Arama (Meta); ortos 50K del territorio territorio colombiano por 1.576.801,81Ha, de 23 municipios de Colombia; cartografía urbana de 513,9ha, 5 municipios de Cundinamarca. Asi mismo, se generó cartografía parcial o completa 1:10.000 de Santa Rosalía (Vichada), San Juan de Arama (Meta ), ortoimágenes 1:50.000 de 21 municipios, y urbana de 5 municipios de Cundinamarca. Se avanzó con la generación o actualización de productos cartográficos con cubrimiento del área del territorio continental del país (escalas 1:5.000, 1:10.000, y/o 1:25.000), correspondientes a los municipios, abarcados total o parcialmente: La Primavera, Santa Rosalía (vichada), San Juan de Arama.</t>
  </si>
  <si>
    <t> Oficializar e integrar la información cartográfica producida por terceros  a las bases de datos oficiales del País </t>
  </si>
  <si>
    <t> $                                                                          200.212.980 </t>
  </si>
  <si>
    <t>Detalle Ejecución:  Al mes de diciembre, se validaron 585.639ha de las ORTO100 de los municipios de San Estanislao, Zambrano (Bolívar), Fundación (Magdalena), Becerril (Cesar), Dibulla (La Guajira), Valle del Guamuez (Putumayo), Pereira, Dos Quebradas y La Virginia (Risaralda). Así mismo, se validaron 2.482.393 correspondientea a ortofotos ORTO100 de los municipios de Agustín Codazzi-Cesar, San Juan Nepomuceno-Bolívar, productos urbanos de los municipio de Yopal -Casanare, Cabuyaro, Puerto Gaitán-Meta y el Centro Poblado Viso de Upía, Cajibío, Guachecé - Cauca, Chalán y Los Palmitos - Sucre,  Purísima de la Concepción y Chimá-Córdoba y Pueblo bello - Cesar. Productos a escala 1:10,000 de los municipios de San Juan del Cesar-Guajira, San Marcos - Sucre y Ciénaga - Magdalena. Asi mismo, se validaron 72.626,91ha correspondientes a Carto10000-1000, Orto100-10 y MDT 10-1 de 7 municipios de Sucre, Boyacá, Caquetá y Bolívar. Se validaron ORTO100 de 4 municipios de Cauca, El Paso-Cesar, 4 municipios de Caquetá y San Onofre- Sucre; productos urbanos de Cumbitara-Nariño, 4 municipios de Cauca, Cuitiva-Boyacá, Galapa-Atlántico, productos rurales de Galapa-Atlantico, MDT de varias zonas, 18.698.022,77ha. Así mismo, se oficializó e integró la información parcial cartográfica producida por terceros  a las bases de datos oficiales de 848,15ha de 4 municipios del país: Aracataca (Magdalena), Valle del Guamuez (Putumayo), Milán (Caquetá) y Tuchín (Córdoba). Se validaron, oficializaron e integraron 953.062,49ha de Carto10000-Carto1000-Orto100-Orto10-MDT5-MDT1 de 28 municipios y proyectos de: Antioquia, Boyacá, Huila - Tolima - Valle, Magdalena, Caquetá, Arauca, Bolívar, Cauca, Cesar, Córdoba, Cundinamarca, Nariño, Putumayo, Risaralda y Sucre. Asi mismo,  se oficializó información producida por terceros de 10.960,75ha de Carto10000, Carto1000 y Orto10 de Nemocón (Cundinamarca) y Puerto Gaitán (Meta). Así mismo, se avanzó en la validación de terceros de cartografía a escala 1:1.000 de los departamentos de Bolívar, Boyacá, Caquetá,Cauca, Cesar, Córdoba, La Guajira, Magdalena, Putumayo y, en cartografía escala 1:10.000  de los depatrtamentos de Bolívar; Boavita, Boyacá,Caquetá, Cesar, Córdoba, La Guajira, Meta, Sucre,Putumayo.</t>
  </si>
  <si>
    <t>Estaciones de la red continua nuevas e integradas a la red geodesica nacional </t>
  </si>
  <si>
    <t>Durante el mes de diciembre se materializaron e integraron 4 estaciones de los municipios: San Jose de Fragua, La Plata, Cabuyaro y Malaga. Así mismo, se intregaron 4 estaciones de la compañia Galileo y SENA a la red geodesica nacional que corresponden a los municipios de Bogota, Cali, Pitalito y Soacha</t>
  </si>
  <si>
    <t>Usuarios de Colombia en mapas</t>
  </si>
  <si>
    <t>La meta se cumplió en el mes de junio de 2022</t>
  </si>
  <si>
    <t>Avance en la generación y disposición de Productos cartográficos </t>
  </si>
  <si>
    <t>La meta se cumplió en el mes de agosto de 2022</t>
  </si>
  <si>
    <r>
      <t>I.</t>
    </r>
    <r>
      <rPr>
        <b/>
        <sz val="7"/>
        <color theme="1"/>
        <rFont val="Times New Roman"/>
        <family val="1"/>
      </rPr>
      <t xml:space="preserve">                    </t>
    </r>
    <r>
      <rPr>
        <b/>
        <sz val="11"/>
        <color theme="1"/>
        <rFont val="Calibri"/>
        <family val="2"/>
        <scheme val="minor"/>
      </rPr>
      <t>INFORMACIÓN GENERAL</t>
    </r>
  </si>
  <si>
    <t xml:space="preserve">Periodo reportado: </t>
  </si>
  <si>
    <t xml:space="preserve">Fecha de reporte: </t>
  </si>
  <si>
    <t>Meta Plan Nacional de Desarrollo:
Porcentaje del área geográfica en municipios PDET con catastro actualizado.
Gestores catastrales habilitados.
Porcentaje del área geográfica con catastro actualizado.</t>
  </si>
  <si>
    <t>Objetivo Estratégico:
Consolidar al IGAC como la mejor Entidad en la generación e integración de información geográfica, catastral y agrológica con altos estándares de Calidad.
Maximizar la disposición y uso de la información generada.</t>
  </si>
  <si>
    <t>Proyecto de Inversión: Actualización y gestión catastral nacional</t>
  </si>
  <si>
    <t>Responsable del Proyecto: Dirección de Gestión Catastral - Subdirección de Proyectos - Subdirección de Avalúos</t>
  </si>
  <si>
    <r>
      <t>III.</t>
    </r>
    <r>
      <rPr>
        <b/>
        <sz val="7"/>
        <color rgb="FF000000"/>
        <rFont val="Times New Roman"/>
        <family val="1"/>
      </rPr>
      <t xml:space="preserve">                    </t>
    </r>
    <r>
      <rPr>
        <b/>
        <sz val="11"/>
        <color rgb="FF000000"/>
        <rFont val="Calibri"/>
        <family val="2"/>
        <scheme val="minor"/>
      </rPr>
      <t xml:space="preserve">INFORMACIÓN PRESUPUESTAL </t>
    </r>
  </si>
  <si>
    <t>% 
EJEC.</t>
  </si>
  <si>
    <t>% 
PAGO</t>
  </si>
  <si>
    <r>
      <t>IV.</t>
    </r>
    <r>
      <rPr>
        <b/>
        <sz val="7"/>
        <color rgb="FF000000"/>
        <rFont val="Times New Roman"/>
        <family val="1"/>
      </rPr>
      <t xml:space="preserve">                    </t>
    </r>
    <r>
      <rPr>
        <b/>
        <sz val="11"/>
        <color rgb="FF000000"/>
        <rFont val="Calibri"/>
        <family val="2"/>
        <scheme val="minor"/>
      </rPr>
      <t xml:space="preserve">INFORMACIÓN PRESUPUESTAL (Trazadores presupuestales) </t>
    </r>
  </si>
  <si>
    <t xml:space="preserve">INDICADOR PMI: </t>
  </si>
  <si>
    <t xml:space="preserve">Indicador A.13: Se finalizó la intervención en la actualización catastral de las áreas rurales de los siguientes municipios: Socha, Socotá, Tasco, Sativasur, Betéitiva, Busbanzá, Corrales y Paz del Río (Boyacá), Popayán (Cauca), Tocancipá y Gachancipá (Cundinamarca). Estos procesos surtieron cierre y entrada en vigencia. A la fecha de reporte se encuentran finalizando las actividades de cargue en el SNC, el cual se encuentra suspendido para estos municipios hasta el 15 de febrero de 2023 según lo dispuesto mediante resolución 074 de 2023.
Se continúa la intervención de la actualización del área rural de los municipios de San Carlos (Córdoba) y de Arauquita (Arauca), los cuales finalizarían en la vigencia 2023.
La información reportada en el presente informe es preliminar, el número de municipios con catastro rural multipropósito formado y/o actualizado final oficial podria tener una variación, dado que se encuentra en proceso la consolidación final de la información de la vigencia 2022, tanto de la información reportada por el IGAC, como en cuanto a lo correspondiente a los gestores catastrales habilitados.ral.
Indicador A.E15: Porcentaje de territorios étnicos con levantamiento catastral construido desde la participación de sus comunidades,durante el mes de noviembre se brindó el acompañamiento necesario para que las organizaciones indígenas adelantaran las actividades concernientes a los productos establecidos en las adiciones y prórrogas de los convenios y contratos pactados con Fondo Acción e IGAC, con ocasión a los planes de trabajo: planeación de campo, cronogramas y elaboración de propuestas del instrumento normativo en materia de catastro multipropósito por parte de cada una de las organizaciones indígenas y el alistamiento para la fase de concertación que comenzará en el mes de diciembre. En el mes de diciembre se llevó a cabo el espacio técnico de concertación y se realizó una Mesa Permanente de Concertación en donde se llegaron a acuerdos con respecto al objeto y ámbito de aplicación del instrumento normativo
En Comunidades NARP: durante el mes de noviembre en línea de lograr resolver el cuello de botella del tema contractual para dar inicio al proceso de Consulta Previa, se realizaron varias acciones desde el IGAC: reuniones con Mininterior y DACN. Durante el mes de diciembre, se avanzó con la fase de pre consulta, realizando dos reuniones: la primera se llevó a cabo del 18 al 23 de diciembre, en donde se concertó la ruta metodológica para avanzar en la consulta previa. La segunda se realizó del 26 al 30 de diciembre en la cual se avanzó en un diálogo de saberes para conocer con mayor profundidad la política del Catastro Multipropósito.
Indicador A.E16: Porcentaje de instrumentos de formación, capacitación, registro, caracterización, asistencia e inscripción del Sistema Nacional Catastral Multipropósito con la variable Rrom, indígena y NARP, para el mes de septiembre Si bien es cierto la variable étnica se verá  reflejada en su totalidad en el nuevo SNC a finales de la vigencia 2023, durante la presente vigencia se avanza en la generación de un campo dentro del proceso de conservación (Subproceso de Ejecución) que contiene la información de dicha variable.
Con respecto al Sistema Nacional de Información de Catastro Multipropósito – SINIC (Sistema Oficial), la variable étnica tiene garantizada su disposición y almacenamiento debido a que el Modelo LADM -COL desarrollado para el SINIC, ya lo tiene contemplado y es el mismo modelo del Sistema de contingencia SINIC Express que actualmente recibe los reportes de los gestores. Es así que al  cierre del mes de septiembre   se cuenta con 4 reportes bimestrales de gestores catastrales, donde se ha incluido la información de la variable étnica como un atributo de los interesados catastrales. Para este período,  se recibió el reporte de 23 gestores correspondiente a 117 municipios. De las validaciones efectuadas a estos reportes, 50 municipios pasaron la validación de forma exitosamente.  El IGAC en su papel de gestor catastral está en proceso de generación de archivos XTF para los 841 municipios, se espera que durante el mes de octubre se cubra el cargue completo de dichos municipios. 
Indicador A.E17: 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 en marzo se definió la guía metodologógica, con este documento se da por cumplido el indicador, lo que no significa que el proceso de concertación haya terminado, ya que se inicia el de consulta previa. No obstante, los avances sobre la consulta se seguirán reportando para el indicador A E 15. </t>
  </si>
  <si>
    <r>
      <t>V.</t>
    </r>
    <r>
      <rPr>
        <b/>
        <sz val="7"/>
        <color theme="1"/>
        <rFont val="Times New Roman"/>
        <family val="1"/>
      </rPr>
      <t xml:space="preserve">                    </t>
    </r>
    <r>
      <rPr>
        <b/>
        <sz val="11"/>
        <color theme="1"/>
        <rFont val="Calibri"/>
        <family val="2"/>
        <scheme val="minor"/>
      </rPr>
      <t>INFORMACIÓN DE EJECUCIÓN</t>
    </r>
  </si>
  <si>
    <r>
      <t>Objetivo I:</t>
    </r>
    <r>
      <rPr>
        <sz val="11"/>
        <color rgb="FF000000"/>
        <rFont val="Calibri"/>
        <family val="2"/>
      </rPr>
      <t xml:space="preserve"> </t>
    </r>
    <r>
      <rPr>
        <b/>
        <sz val="11"/>
        <color rgb="FF000000"/>
        <rFont val="Calibri"/>
        <family val="2"/>
      </rPr>
      <t>Ajustar el modelo de operación y de gestión catastral del Instituto</t>
    </r>
  </si>
  <si>
    <t>Producto 1: Servicio de información catastral</t>
  </si>
  <si>
    <t>Sistema de Información predial actualizado</t>
  </si>
  <si>
    <r>
      <rPr>
        <b/>
        <sz val="8"/>
        <color rgb="FF000000"/>
        <rFont val="Calibri"/>
      </rPr>
      <t xml:space="preserve">Observaciones del Indicador:
En mayo: DGC entregó especificación funcional a DTecnología en julio/2021,es decir,44% del avance total.DTecnología ha verificado el proceso del 99% de las historias de usuario,realizado el 90% de las historias de usuario, 62% de casos de prueba,desarrollado 18% del sistema y realizado pruebas del 12%.
</t>
    </r>
    <r>
      <rPr>
        <sz val="8"/>
        <color rgb="FF000000"/>
        <rFont val="Calibri"/>
      </rPr>
      <t xml:space="preserve">
En junio: DGC entregó especificación funcional a DTIC en julio/2021,a la fecha 54% avance general.DTecnología ha verificado el proceso del 99% de las historias de usuario,realizado el 90% de historias de usuario, 62% de casos de prueba,desarrollado 18% del sistema,realizado pruebas del 12%, despliegue del 8%
En julio: DGC entregó especificación funcional a DTIC en julio/2021,a la fecha 54% avance general.DTecnología ha verificado el proceso del 99% de las historias de usuario,realizado el 90% de historias de usuario, 62% de casos de prueba,desarrollado 20% del sistema,realizado pruebas del 12%, despliegue del 8%
En agosto: DGC entregó especificación funcional a DTIC en julio/2021,a la fecha 55,59% avance general.DTIC ha verificado el proceso del 99% de las historias de usuario,realizado el 91% de historias de usuario, 62% de casos de prueba,desarrollado 22% del sistema,realizado pruebas del 14%, despliegue del 8%
En Septiembre:  DGC entregó especificación funcional a DTIC en julio/2021,a la fecha 56% avance general.DTIC ha verificado el proceso del 99% de las historias de usuario,realizado el 92% de historias de usuario, 62% de casos de prueba,desarrollo 23% del sistema,realizado pruebas del 14%, despliegue del 8%
En Octubre: DGC entregó especificación funcional a DTIC en julio/2021, a la fecha 56% avance general. DTIC ha verificado el proceso del 99% de las historias de usuario, realizado el 92% de historias de usuario, 62% de casos de prueba, desarrollo 24% del sistema, realizado pruebas del 14%, despliegue del 8%
En Noviembre: DGC entregó especificación funcional a DTIC en julio/2021, a la fecha 56% avance general. DTIC ha verificado el proceso del 99% de las historias de usuario, realizado el 92% de historias de usuario, 62% de casos de prueba, desarrollo 26% del sistema, realizado pruebas del 14%, despliegue del 8%
En Diciembre: DGC entregó especificación funcional a DTIC en julio/2021, a la fecha 57% avance general. DTIC ha verificado el proceso del 99% de las historias de usuario, realizado el 92% de historias de usuario, 62% de casos de prueba, desarrollo 29% del sistema, realizado pruebas del 16%, despliegue del 8%</t>
    </r>
  </si>
  <si>
    <t>Estandarizar las coberturas de información del proceso de catastro</t>
  </si>
  <si>
    <r>
      <rPr>
        <b/>
        <sz val="8"/>
        <color rgb="FF000000"/>
        <rFont val="Calibri"/>
      </rPr>
      <t xml:space="preserve">Detalle Ejecución:
</t>
    </r>
    <r>
      <rPr>
        <sz val="8"/>
        <color rgb="FF000000"/>
        <rFont val="Calibri"/>
      </rPr>
      <t>Se actualizó la información catastral con corte a Marzo 2022 en el Portal de Datos Abiertos de Catastro.
Se actualizó la publicación de la información geográfica y alfanumérica de catastro para el portal Colombia en Mapas con corte del mes de Abril de 2022.
Se actualizó la publicación de la información geográfica y alfanumérica de catastro para Datos Abiertos y el geoservicio para el portal Colombia en Mapas con corte al mes de Mayo de 2022.
Se actualizó la publicación de la información geográfica y alfanumérica de catastro para Datos Abiertos y el geoservicio para el portal Colombia en Mapas con corte al mes de junio de 2022.
Se actualizó la publicación de la información geográfica y alfanumérica de catastro para Datos Abiertos y el geoservicio para el portal Colombia en Mapas con corte al mes de julio de 2022.
Se actualizó la publicación de la información geográfica y alfanumérica de catastro para Datos Abiertos y el geoservicio para el portal Colombia en Mapas con corte al mes de agosto de 2022.
Se actualizó la publicación de la información geográfica y alfanumérica de catastro para Datos Abiertos y el geoservicio para el portal Colombia en Mapas con corte al mes de septiembre de 2022.
Se actualizó la publicación de la información geográfica y alfanumérica de catastro para Datos Abiertos y el geoservicio para el portal Colombia en Mapas con corte al mes de octubre de 2022.
Se actualizó la publicación de la información geográfica y alfanumérica de catastro para Datos Abiertos y el geoservicio para el portal Colombia en Mapas con corte al mes de noviembre de 2022.</t>
    </r>
  </si>
  <si>
    <t>Implementar el modelo de habilitación de gestores catastrales a nivel nacional</t>
  </si>
  <si>
    <t>Detalle Ejecución:
Se evaluaron propuestas de los municipios de Quibdó-Chocó, Villavicencio-Meta y Departamento de Sucre, y se solicitaron requerimientos. También se evaluó la subsanación realizada por el municipio de Acevedo-Huila y la Unidad Administrativa Especial de Restitución de Tierras, como resultado de la verificación se les profirió acto administrativo de rechazo a través de la Res. 286 y 289 del 3 y 4 de febrero respectivamente. Se finalizaron los procesos de empalme con los municipios de Sahagún-Córdoba, Garzón Huila, Cajicá (Gestor Municipio de Zipaquirá), Ubaque y Cucunubá (Gestor Gobernación Cundinamarca). Continúan en ejecución los procesos de empalme con los municipios de El Espinal-Tolima, Chirigüaná-Cesar y por contrato con los municipios Cogua (Gestor Gobernación Cundinamarca)  y el Distrito de Cartagena (Gestor UAECD).
Se dio inicio al trámite de habilitación como gestor catastral al municipio de Cota-Cundinamarca y a Ia Unidad Administrativa Especial de Gestión de Restitución de Tierras Despojadas – UAEGRTD a través de las Resoluciones No. 378 y 448 del 8 y 29 de marzo de 2022. Se profirió acto administrativo de habilitación como gestor catastral al municipio de Cota-Cundinamarca a través de la Resolución No. 449 del 29 de marzo de 2022. Se evaluaron las solicitudes de habilitación de los municipios de Florencia-Caquetá y Málaga-Santander, y se les requirió que atendieran las observaciones enviadas. Se evaluó la subsanación realizada por los municipios de Barrancabermeja y Zapatoca ubicados en el departamento de Santander y el municipio de Nobsa del Departamento de Boyacá, como resultado de la verificación se les profirió acto administrativo de rechazo a través de las Resoluciones  No. 417 del 18 de marzo, 442 y 443 del 28 de marzo de 2022. Se profirió acto administrativo de desistimiento al municipio de Buenaventura-Valle del Cauca a través de la Resolución No. 416 del 18 de marzo de 2022 y se enviaron oficios de aceptación a la solicitud de prórroga de los municipios de Quibdó-Choco y Villavicencio-Meta. Se finalizaron los procesos de empalme con los municipios de Chiriguana-Cesar, Cartagena de Indias (Gestor Catastral Unidad Administrativa Especial de Catastro Distrital - UAECD) y Cogua (Gestor Catastral Departamento de Cundinamarca). Se profirió acto administrativo mediante el cual se dio por terminado unilateralmente el periodo de empalme con el municipio de El Espinal-Tolima a través de la Resolución No. 381 del 9 de marzo de 2022, el municipio interpuso recurso de reposición el cual se encuentra en trámite de respuesta y se comunicó a la Superintendencia de Notariado y Registro – SNR el acto administrativo citado anteriormente.
En abril: El avance acumulado del cuatrienio es de 36 gestores catastrales habilitados los cuáles cubren 260 municipios del país. Adicionalmente se tienen 17 municipios que contrataron un gestor habilitado, teniendo un total de 277 municipios del territorio nacional cubiertos por gestores catastrales habilitados. Así las cosas se tiene un avance del 180% con respecto a la meta total del Plan Nacional de Desarrollo 2018-2022, definida en 20 gestores catastrales habilitados.
Actualmente, los municipios de Florencia (Caquetá) y Barrancabermeja (Santander) se encuentran en proceso de habilitación. A hoy se encuentran en proceso de evaluación 6 propuestas de habilitación de entidades territoriales, es importante aclarar que algunas de estas evaluaciones corresponden a subsanaciones que han realizado a las observaciones enviadas. Se inicio el proceso de empalme con el municipio de Cota que fue habilitado en el mes de marzo y se encuentra en espera de firmeza del acto administrativo para iniciar empalme con la Unidad Administrativa Especial Gestión Restitución de Tierras Despojadas –UAEGRTD que se habilitó en el mes de abril.
Si bien el municipio de El Espinal fue habilitado como gestor catastral, no se realizó la entrega del servicio público catastral pues se profirió acto administrativo mediante el cual se dio por terminado unilateralmente el periodo de empalme (Resolución No 381 del 09-03-2022), el municipio interpuso recurso de reposición el cual se respondió con la Resolución 544 del 28-04-2022. Se comunicó a la Superintendencia de Notariado y Registro – SNR el acto administrativo citado anteriormente. A 5 propuestas se les profirió acto administrativo de rechazo y a 1 propuesta se le profirió acto administrativo de desistimiento.
En mayo: El avance acumulado del cuatrienio es de 38 gestores catastrales habilitados los cuáles cubren 262 municipios del país. Adicionalmente, se tienen 17 municipios que contrataron un gestor habilitado, teniendo un total de 279 municipios del territorio nacional cubiertos por gestores catastrales habilitados. Así las cosas se tiene un avance del 190% con respecto a la meta total del Plan Nacional de Desarrollo 2018-2022, definida en 20 gestores catastrales habilitados.
Actualmente, los municipios de Barrancabermeja (Santander) y Marinilla (Antioquia) se encuentran en proceso de habilitación. A hoy se encuentran en proceso de evaluación 4 propuestas de habilitación de entidades territoriales, es importante aclarar que algunas de estas evaluaciones corresponden a subsanaciones que han realizado a las observaciones enviadas. Nos encontramos en el proceso de empalme con el municipio de Cota ya que fue habilitado en el mes de marzo y estamos a la espera de firmeza de los actos administrativos para iniciar empalme con la Unidad Administrativa Especial Gestión Restitución de Tierras Despojadas –UAEGRTD que se habilitó en el mes de abril, en el mes de mayo se habilitaron los municipios de Florencia (Caquetá) y Villavicencio (Meta) y se profirió acto administrativo de rechazo a 1 propuesta.
En Agosto: se habilito  al municipio de Málaga - Santander. Se evaluó una propuesta de habilitación de entidades territoriales. Es importante aclarar que algunas de estas corresponden a subsanaciones que se han realizado a las observaciones enviadas. Como resultado de la verificación se le profirió acto administrativo de rechazo al municipio de Nobsa - Boyacá y se profirió acto administrativo de desistimiento del municipio de Acevedo - Huila. A la fecha se han habilitado un total de 43 gestores catastrales, obteniendo un avance de 215 % de la meta del cuatrienio, establecida en 20 gestores catastrales habilitados.
En Septiembre: se evaluó una propuesta de habilitación de entidades territoriales. Es importante aclarar que algunas de estas corresponden a subsanaciones que se han realizado a las observaciones enviadas. Como resultado de la verificación se profirieron actos administrativos de rechazo a los municipios de Buenaventura- Valle del Cauca, Departamento de Sucre, Chiquinquirá-Boyacá, Valle de San José-Santander y Chía-Cundinamarca. A la fecha se han habilitado un total de 43 gestores catastrales, obteniendo un avance de 215 % de la meta del cuatrienio, establecida en 20 gestores catastrales habilitados</t>
  </si>
  <si>
    <t>Alinear el componente tecnológico de las nuevas y mejores prácticas catastrales definidas para la operación</t>
  </si>
  <si>
    <r>
      <rPr>
        <b/>
        <sz val="8"/>
        <color rgb="FF000000"/>
        <rFont val="Calibri"/>
      </rPr>
      <t>Detalle Ejecución:
Implementación de mejoras a componente móvil de CICA,</t>
    </r>
    <r>
      <rPr>
        <sz val="8"/>
        <color rgb="FF000000"/>
        <rFont val="Calibri"/>
      </rPr>
      <t xml:space="preserve">  Atención de solicitudes SNC a nivel nacional, Soporte a CICA proyectos de actualización, Implementación NUPRE conservación y atención de solicitudes segundo nivel, migración de COBOL a SNC, Mantenimiento componente geográfico SNC, Soporte geoportal, apoyo en las especificaciones de las épicas para la definición de la conceptualización del SINIC.
En Mayo: Se realizó el levamiento de nuevos requerimientos definidos para funcionalidades definidas en CICA como: Permitir consultar propietarios, permitir cargar archivos en PDF en el dispositivo móvil, ajustar calificación para construcciones No Convencionales en el Dispositivo móvil. Se documentó los controles de cambios de los nuevos requerimientos definidos para funcionalidades definidas en el aplicativo CICA. Se  documentó las pruebas funcionales de los nuevos requerimientos definidos para funcionalidades y mejoras definidas en el aplicativo CICA. Paralelamente, se realizó en el sistema Nacional Catastral (SNC) una mejora en la lógica que habilita el exportar los detalles de un producto, para que se mantenga habilitado mientras este un detalle seleccionado, se arregló el guardado y reinicio de la variable de observaciones de los productos, se agregó un control para que antes de generar resolución el sistema siempre pase por la validación del director, se validó y ajustó el cargue de predios por rango en productos para que no se borre el municipio y departamento seleccionado, se realizó la generación de los ears con la versión v2.7.3.9 para el despliegue del SNC del 10/05/2022, se realizó el despliegue de los issues 1069 y 1090 en el ambiente de pruebas 172.19.3.25, se llevó a cabo el  despliegue de issue 1073 en el ambiente de pruebas 172.19.3.51, se realizó  el despliegue de los issues 1087 y 1088 en el ambiente de pruebas 172.19.3.39, se proporcionó  el soporte durante la ejecución de las pruebas de los desarrollos antes mencionados y se realizó las actualizaciones del código fuente del SNC en el repositorio de los desarrollos antes mencionados. Así mismo, se  ajustó el  desarrollo para que en el flujo del trámite se controle el envío a la actividad de modificar información geográfica y no permita que se duplique el trámite en dicha actividad y también  para cuando se realicen mutaciones de segunda desenglobe, donde el predio de condición cero se convierte en la ficha matriz, se informe al sistema NUPRE que el predio de condición cero debe pasar a estado INACTIVO. Adicional, se creó los issues de las siguientes nuevas funcionalidades del Sistema Nacional Catastral (SNC):  Se ajustó proceso de conservación catastral conforme al procedimiento para permitir la revisión del abogado. Se ajustó desarrollo para permitir al abogado realizar la revisión de los tramites catastrales, dentro del subproceso de validación en la conservación catastral. Se ajustó desarrollo en la actividad de revisar proyección de resolución por la inclusión del abogado al proceso. Se desarrolló para almacenar la información de entrada y respuesta del servicio para asignar códigos homologados. Por último, se coordinó los desarrollos y las pruebas de los controles de calidad y de las nuevas funcionalidades, antes mencionadas y adelantadas en el mes y se llevó a cabo  reuniones de seguimiento a los desarrollos y las pruebas de los controles de calidad y de las nuevas funcionalidades, antes mencionadas y adelantadas en el mes.
En julio: Implementación de mejoras a componente móvil de CICA,  Atención de solicitudes SNC a nivel nacional, Soporte a CICA proyectos de actualización, Implementación NUPRE conservación y atención de solicitudes segundo nivel, migración de COBOL a SNC, Mantenimiento componente geográfico SNC, Soporte geoportal, apoyo en las especificaciones de las épicas para la definición de la conceptualización del SINIC.
En Agosto, septiembre y octubre: Implementación de mejoras a componente móvil de CICA,  Atención de solicitudes SNC a nivel nacional, Soporte y mantenimiento a CICA proyectos de actualización,  apoyo en las especificaciones de las épicas para la definición de la conceptualización del SINIC
En Noviembre: Implementación de mejoras a componente móvil de CICA,  Atención de solicitudes SNC a nivel nacional, Soporte y mantenimiento a CICA proyectos de actualización.
En Diciembre: implementación y  adecuaciones de  nuevos servicios CICA, Atención de solicitudes SNC a nivel nacional, soporte y mantenimiento SNC</t>
    </r>
  </si>
  <si>
    <t>Fortalecer al IGAC para la implementación del sistema de restitución de tierras</t>
  </si>
  <si>
    <r>
      <rPr>
        <b/>
        <sz val="8"/>
        <color rgb="FF000000"/>
        <rFont val="Calibri"/>
      </rPr>
      <t>Detalle Ejecución:
Durante el mes de enero se revisan opciones de pilotos viables de acuerdo al tiempo y entregable acordado, se acota alcance de piloto</t>
    </r>
    <r>
      <rPr>
        <sz val="8"/>
        <color rgb="FF000000"/>
        <rFont val="Calibri"/>
      </rPr>
      <t xml:space="preserve">  de acuerdo a sesiones explorativas con administrador aplicación SIGAC y COBOL. Se inicia implementación con proceso completo aprobado, pero con un alcance para actividades de traza de trámite de mutaciones de primera y sin integraciones. Se ajusta spec para piloto propuesto con espera de confirmación detalle de piloto viable con areas funcional y tecnica del IGAC, para redacción de documento entregable, se adecua el modelo de acuerdo con las observaciones realizadas por catastro.  Se realiza el avance de los nuevos términos de contratación de Bizagi con los fondos del Banco Mundial. Durante el mes de febrero la firma Bizagi realiza la propuesta piloto del proceso de conservación catastral. Adicional a esto, se realizan mesas tecnicas de trabajo con el área de IT para validar los impactos en la propuesta. El área de IT da su concepto sobre lo planteado y se asigna equipo de trabajo para avanzar en las tareas técnicas. Se define el alcance del piloto y se avanza en la especificación detallada del mismo. Se realizan los ajustes respectivos a los documentos para avanzar en la contratación de la firma Bizagi a través del Banco Mundial.  Durante el mes de marzo, se realizó analisis de los 17 procesos de la Entidad de acuerdo al levantamiento de información realizado en 2020 y 2021 con el objetivo de priorizar un proceso para realizar especificación detallada y piloto de automatización. Adicional a esto, se realizo la invitación por parte del banco mundial para realizar el análisis y asesoría en el modelamiento BPMN 2.0, optimización, instalación, diseño, parametrización y soporte de los procesos de la plataforma bizagi.
Durante el mes de abril se socializaron los avances del proyecto con la dirección general y se presentaron los pasos a seguir, generando compromisos entre el Instituto y la firma Bizagi, adicional a esto, se ha venido adelantando la revisión y ajustes al modelo del proceso donde se evidencian que existen algunas diferencias entre el modelo del proceso levantado anteriormente y el modelo de operación actual para casos de la primera mutación, por lo anterior se realizaron las modificaciones al modelo definido en Bizagi ajustándolo con el proceso actual del IGAC. Por otro lado, se hizo la revisión y definición de las integraciones desde VIVI y el SNC.  Actualmente la firma Bizagi se encuentra documentando esta definición entregada.
Adicionalmente, se realizó la evaluación técnica y financiera de la propuesta presentada por la fima Bizagi para la intervención de los procesos de: Venta de productos y/o servicios, Gestión de cartera y modelamiento, especificación, implementación y piloto del proceso de PQR.
Se viene adelantando la actualización del proceso de Direccionamiento estratégico para iniciar con la especificación detallada de alguno de los procesos que lo componen. Se genera documento que evidencia el análisis de cada uno de los procesos.
Se realiza la socialización del proyecto de arquitectura de procesos con el equipo de la oficina asesora de planeación con el fin de despejar dudas, mostrar avance y proyecciones de este.
Durante el mes de mayo se avanzó en las definiciones técnicas del proyecto (integraciones y bases de datos), adicionalmente se realizaron ajustes funcionales al modelo. Por parte de bizagi, se generaron dos versiones de los documentos Spec t Tech, la segunda versión se encuentra en revisión por parte del IGAC. Se encuentra en proceso la definición por parte del área técnica del IGAC de la fecha de inicio de las diferentes construcciones técnicas. Se realizaron las reuniones de seguimiento semanales con Bizagi para evidenciar los avances del proyecto. Adicionalmente, se realizó la revisión general del proceso de direccionamiento estratégico y se escogió el procedimiento de seguimiento físico y financiero para la realización de un piloto de automatización. Se realiza la reunión preliminar con la firma que realizará la intervención de los procesos de: Venta de productos y/o servicios, Gestión de cartera y modelamiento, especificación, implementación y piloto del proceso de PQR. Se entrega informe con los avances del proyecto desde el año 2020 hasta la fecha para incluirlo dentro del informe de empalme.
Durante el mes de junio se realizaron reuniones de seguimiento semanal del proyecto de conservación catastral con el equipo de bizagi y tecnología del instituto. Se realizó el primer acercamiento y sensibilización con los líderes de los procesos de Ventas de bienes y servicios, Gestión de PQRS y Gestión de Cartera para aclarar dudas y alcance del proyecto de automatización que se realizará con los recursos del Banco Mundial. Se ha venido trabajando en el levantamiento de la información para realizar la especificación detallada del procedimiento de seguimiento físico y financiero de los proyectos de inversión y se ha venido trabajado en la revisión de los trámites de los procesos de gestión catastral, información geográfica y regulación y habilitación, que deben ser publicados en el SUIT con cada uno de los líderes de los procesos.
Durante el mes de julio se realizaron reuniones de seguimiento semanal del proyecto de conservación catastral con el equipo de bizagi y tecnología del instituto. Se realizó el primer acercamiento y sensibilización con los líderes de los procesos de Ventas de bienes y servicios, Gestión de PQRS y Gestión de Cartera para aclarar dudas y alcance del proyecto de automatización que se realizará con los recursos del Banco Mundial. Se ha venido trabajando en el levantamiento de la información para realizar la especificación detallada del procedimiento de seguimiento físico y financiero de los proyectos de inversión y se ha venido trabajado en la revisión de los trámites de los procesos de gestión catastral, información geográfica y regulación y habilitación, que deben ser publicados en el SUIT con cada uno de los líderes de los procesos.
En el mes de julio inició la especificación y diseño detallado del proceso de PQRSD y la especificación y diseño detallado del proceso de Venta de productos y servicios con la firma bizagi. Se realizan mesas de trabajo para la revisión y propuesta de la caracterización de innovación y gestión del conocimiento aplicado donde se incluyen los temas de cooperación técnica internacional y formación. Adicionalmente, se realizan reuniones de entendimiento de los trámites de gestión catastral y se construye matriz con la información suministrada por el equipo de la dirección de catastro para su respectiva validación y modelamiento. Ademas de lo anterior, se viene trabajando en la información complementaria para el levantamiento del proceso del seguimiento físico y financiero de los proyectos de inversión, para esto se realizaron mesas de trabajo con los enlaces de la oficina de planeación y se identificaron oportunidades de mejora.  Se realizó  el levantamiento de información de los trámites de: análisis de muestra laboratorio nacional de suelos, habilitación catastral, certificados catastrales, conservación catastral, ductos, delimitación de cuencas y embalses y OPA de ductos para publicación en el suit. Se entrego el informe de avance semestral donde se evidencian el cumplimiento de compromisos, beneficios, mejoras del proyecto de arquitectura de procesos.
Durante el mes de octubre se realizaron los seguimientos semanales de cada uno de los proyectos Bizagi – IGAC – BID y BIZAGI – IGAC – Banco Mundial. Se realiza presentación para consultores del BID sobre los avances del proyecto (proceso de conservación catastral), se realiza presentación para el BM sobre la justificación, avances, proyecciones 2023 del proyecto de arquitectura de procesos y s e revisan las evidencias para el plan de acción de la oficina asesora de planeación. Se realizaron mesas de trabajo con los consultores de bizagi y el equipo del proceso de gestión comercial junto con las áreas misionales para la construcción y entendimiento de la matriz técnica y económica que tiene cada uno de las áreas misionales siendo esta insumo para la elaboración de las propuestas económicas del Instituto. Se realiza la revisión del modelamiento del proceso, construcción e identificación de las reglas de negocio, descripción e incorporación de la información del cuadro con el detalle de las actividades dentro de la herramienta para identificar las diferentes interfases y poder llevar a cabo el piloto del proceso de seguimiento físico y financiero de los proyectos de inversión. Se realiza la revisión del documento SPEC aprobado y se comienza a construir los diferentes escenarios y casos de prueba para llevar a cabo el piloto de automatización del proceso de conservación catastral. Participación y entendimiento de las pruebas que se van a realizar en los procesos de conservación catastral y PQRSDF, donde se realiza y se explica a los líderes de los procesos los documentos spec, se asignan roles y responsables para la realización de las pruebas. Se envía el cuadro final con la propuesta de cuadro de los trámites de habilitación, geográficos y catastrales que fueron analizados por la oficina asesora de planeación.
Durante el mes de noviembre se realizaron las siguientes actividades para el proceso de gestión catastral: Transferencia en metodología de pruebas, Elaboración del plan y deck de pruebas, Ejecución de pruebas de certificación de Usuario, Aprobación de pruebas de certificación de Usuario y se encuentra en proceso la definición de las actividades del piloto. Para el proceso de PQRDS se realizaron las siguientes actividades: Se culminó la actividad de diseño conjunto entre IGAC y Bizagi, Se envió el documento SPEC final, Se aprobaron los documentos SPEC y TECH por parte del IGAC, Se realizó por parte de Bizagi a IGAC la transferencia en metodología de pruebas, se realizó el plan y deck de pruebas, se realizó la ejecución de pruebas de certificación de Usuario y se realizó la aprobación verbal de pruebas de certificación de Usuario, en proceso la formalización mediante acta. Para el proceso de venta de productos y servicios: Se encuentra en proceso de elaboración de los documentos finales Spec y Tech por parte de Bizagi. Para el proceso de gestión de cartera: Se encuentra en proceso de elaboración de los documentos finales Spec y Tech por parte de Bizagi</t>
    </r>
  </si>
  <si>
    <t>Implementar el componente tecnológico para el catastro multipropósito y su integración con el registro de la propiedad</t>
  </si>
  <si>
    <r>
      <rPr>
        <b/>
        <sz val="8"/>
        <color rgb="FF000000"/>
        <rFont val="Calibri"/>
      </rPr>
      <t>Detalle Ejecución:
Se dio inició a la ejecución del contrato</t>
    </r>
    <r>
      <rPr>
        <sz val="8"/>
        <color rgb="FF000000"/>
        <rFont val="Calibri"/>
      </rPr>
      <t xml:space="preserve">  suscrito  con la empresa INDRA Colombia S.A.S.  para la prestación de servicios de  fábrica de software para el SNC, se llevaron a cabo  reuniones de planificación,  transferencia de conocimiento para el entendimiento del negocio y socialización de  los ajustes que se harán de manera prioritaria al SNC (Implementación del Modelo Económico y Avalúo, los ajustes y mejoras del Visor Geográfico). Con respecto a adquisiciones y soporte de infraestructura tecnológica, en lo relacionado con la línea de adquisición de plataforma de comunicaciones (Swicth y WIFI) se han venido  realizando  reuniones de workshop con el contratista para hacer  seguimiento al plan de trabajo y alcance del contrato (Ejecución: 8%). Con relación a la  adquisición  de equipos de computo, impresoras, scanner, plotter, se viene realizando la  planeación logística para la distribución de los plotter a nivel nacional (Ejecución: 15%). Con respecto a  la renovación de servicios de soporte Oracle, el contrato fue financiado con recursos propios (Proyecto de Inversión)  toda vez que fue necesario adelantar el proceso por ley de garantías. En lo que se refiere a la renovación de servicios de licenciamiento ESRI, el contrato se ejecutó  al 100 % con soporte de servicios hasta noviembre de 2022. Dichas actividades se han venido desarrollo de manera oportuna como soporte en el rediseño y  puesta  en marcha del  Sistema Nacional Catastral. Se continúa en el proceso de entendimiento y conocimiento de negocio.  Primer ciclo ingenieria inversa, basada en documentación técnica recibida de SNC Actual,  inicio de elaboración de casos de uso de SNC Actual, elaboración y contextualización del plan de requisitos, gestión y tramite de permisos al repositorio de codigo fuente para toma de linea base de desarrollo SNC Actual. Adicionalmente, Se desarrolla documento de  business blueprint (as is - to be). Para el actual SNC se  realizó la priorización de necesidades de desarrollo, las cuales  se encuentran en    el proceso evolutivo    de especificaciones y análisis de requerimientos, para el  nuevo  SNC  se encuentra en la etapa de especificaciones de requerimientos.
Con respecto al contrato suscrito  con la empresa INDRA Colombia S.A.S.  para la prestación de servicios de  fábrica de software para el RDM/SINIC, se llevaron a cabo  reuniones de planificación y transferencia de conocimiento para el entendimiento del negocio, se entregó y divulgó la documentación de arquitectura del sisttema RDM desarrollada por el DNP y explicó el alcance y el desarrollo actual del sistema SINIC exprés de contigencia.
En  relación al SINIC Exprés,  se continuó  con la pruebas funcionales entre los equipos IGAC,  Swiss Tierras y SNR; así mismo, se llevó a cabo el despliegue en ambiente productivo de la aplicación en la plataforma dispuesta por SNR. En cuanto a los ajuste adicionales solicitados para la  aplicación SINIC Exprés, que consistieron  en permitir  a los gestores catastrales reportar información en un formato distinto al planificado (archivos xtf), sufrió un atraso adicional, debido a la prioridad  que se tuvo con el proceso de contratación por recursos propio  y PGN frente a los  contratos con recursos provenientes del Banco Mundial y BID. Se continúa en el proceso de entendimiento y conocimiento de negocio.  Se desarrolla la primera versión del documento business blueprint el cual nos da lineamiento en la ejecución del proyecto. A partir del mismo se priorizan la primera fase del proyecto relacionada con la interrelación catastro - registro y se inician las mesas de trabajo con SNR y con ANT. Se cuenta con los primeros requerimientos tanto para SNR como para IGAC, que definen los datos maestros iniciales que serán intetegrados al RDM. Los requerimientos se encuentran en proceso de firma y  aprobación por cada entidad
El Sistema de Transición se un Ecosistema de Solución que permite gestionar la información necesaria para realizar el levantamiento catastral.  Se ajusto el sistema de conformidad a lo dispuesto en la resolución 315 del 15 de febrero de 2022 Se habilito el cargue de los barridos prediales por parte de los gestores y operadores en lo que es hoy en día es el SINIC Expres.  En el SINIC Express se habilitó el cargue de la información predial ya sea en archivos .XTF o en archivos planos.  El IGAC y la SNR están trabajando en un sistema de pruebas para hacer más eficaces y efectivos los nuevos desarrollos que se realicen sobre el Sistema de Transición y SINIC Expres.  Elaboración de casos de uso de SNC actual. Elaboración y contextualización del plan de requisitos, gestión, línea base SNC Actual. Transferencia de conocimiento para el entendimiento del negocio y socialización de los ajustes al SNC actual.                          
 Primer ciclo ingeniería inversa, basada en documentación técnica recibida de SNC actual. Primera versión del documento de  business blueprint. Análisis y diseño del módulo de extracción de datos de contingencia y se crea un módulo de escritura y lectura en formato xtf.
Para el actual SNC se  realizó la definicion de los requerimiento  en Criticos, Altos,Medio y Bajos de necesidades de desarrollo, para el nuevo SNC,  se realizó la definición de los siguientes procesoso (Radicación,Asignación,Ejecución.
Los 6 primeros requerimientos iniciados en el mes de marzo han sido finalizados; dos de estos requerimientos referentes a la integración inicial de datos catastrales y registrales ya están aprobados, y falta la firma de los 4 restantes.
Ya se cuenta con un documento que plasma la arquitectura técnica propuesta por la fábrica de software encargada del desarrollo del RDM y ha sido divulgada al equipo técnico del IGAC. Dicha infraestructura ha sido solicitada para aprovisionar los ambientes de desarrollo y calidad  de acuerdo al análisis de dimensionamiento efectuado. Con esta infraestructura se inicia el proceso de desarrollo que involucra la integración inicial (primer momento) de datos catastrales y registrales. La SNR ya entregó a IGAC archivos de prueba en formato xtf para propósitos de probar la integración y se espera que en mayo se tengan datos provenientes del sistema SINIC Express.
En Mayo: Para el actual SNC se realizó el levantamiento de requerimientos priorizados:  Requerimientos (Eliminar la actividad "Generación de la resolución" y "Aplicar cambios" y que se genere la resolución de manera automática en la actividad "Revisar proyección de resolución del director. Permitir la depuración simultanea de diferentes tramites en la misma manzana  o vereda,  en la actividad determinada " Respecto al nuevo SNC se realizó la planificación del Subproceso  de Radicación (levantamiento de requerimientos, y diseño de prototipos de  pantallas)
Basados en la probación de los 6 requerimientos de los cuales 4 de ellos (Administración de gestores catastrales, Administración de periodos y grupos de reporte, Recepción de información catastral y Reportes e informes catastrales) van hacer cubiertos en el primer producto mínimo viable y los 2 restantes (Disposición de información catastral via web service y Disposición de información catastral a interesados) será cubiertos en una siguiente fase, se reciben los primeros archivos de prueba de SNR e IGAC y se inicia la fase de implementación del primer producto mínimo viable (PMV1) teniendo como base la línea de tiempo proyectada y cuya finalización está agenda para septiembre 2022. Con los archivos enunciados anteriormente se está implementando el proceso de carga inicial de datos registrales y catastrales. Paralelo a esto se continua en el levantamiento de los requerimientos que permiten al RDM integrar información. Con respecto a NUPRE Se realizó  el desarrolló para la funcionalidad de búsqueda Códigos homologados por número predial.  Se llevó a cabo el  ajuste a script para asignación masiva de códigos homologados solicitado por el SNC.  Se realizo acompañamiento a los gestores para la asignación, descarga de códigos homologados. Adicional, se realizó el desarrollo de los siguientes prototipos para el micro sitio web de interrelación Catastro Registro y los correspondientes flujos de navegación: Depuración Nombres Propietarios-Depuración Caracteres Especiales Nombres Propietarios.  Depuración Nombres Propietarios-Depuración Caracteres Especiales Nombres Propietarios.  Depuración Nombres Propietarios-Rectificación Caracteres Alfanumericos Nombres Propietarios. Depuración Nombres Propietarios. Depuración SUC. Depuración Nombres Propietarios-Rectificación Mismo Tipo Documento Diferentes Nombres. Depuración Nombres Propietarios-Rectificación Mismo Tipo Documento Diferentes Nombres. Con respecto al SNC se realizó la planificación del Subproceso  de Radicación (levantamiento de requerimientos, y diseño de prototipos de  pantallas)
En Junio: Para el actual SNC  se realizó  el  desarrollo de los siguientes requerimientos  Generación de archivos XTF para entrega al SINIC, Cargue de  archivo XTF  al SNC  entregados por los operadores catastrales, Generación de resolución, Automatizar actividad aplicar cambios.
Para el nuevo SNC se realizó el diseño de pantallas de interfaz de usuario, desarrollo de FrontEnd de pantallas, Levantamiento y modelado de procesos de radicación en BMP, refinamiento del modelo de datos del proceso de radicación. Se avanza en la generación y almacenamiento de los datos de control asociados a los cargues de información catastral y registral, archivos de registro de eventos de validaciones de carga y la configuración de un tablero de control que apoya la comparación de la información registral y catastral. Se llevó a cabo los desarrollos y pruebas para integrar la información base catastral y registral. 022_Proceso_validación_preliminar_para_interrelación_de_predios_en_Catastro.pdf. Adicional se realizó el diseño del Story Maps Análisis de Datos y Modelos del Observatorio Inmobiliario Catastral (Micrositio) que será vinculado con la nueva página web del IGAC. Se continúa con la implementación del nuevo SNC. al respecto  se realizó el diseño de pantallas de interfaz de usuario, desarrollo de FrontEnd de pantallas, Levantamiento y modelado de procesos de radicación en BMP, refinamiento del modelo de datos del proceso de radicación Para el actual SNC  se realizó  el  desarrollo de los siguientes requerimientos  Generación de archivos XTF para entrega al SINIC, Cargue de  archivo XTF  al SNC  entregados por los operadores catastrales, Generación de resolución, Automatizar actividad aplicar cambios.
En julio: Levantamiento Diseño modelo LDAM para conservación catastral,  Ddescomposición de los procesos de conservación a nivel de componentes y subcomponentes a nivel de datos y lógica. En el mes de julio, se finaliza por completo el desarrollo del primer escenario de integración de datos que involucran el cargue inicial de datos catastrales y registrales al RDM. La SNR dispone del ambiente de calidad para las pruebas UAT (Pruebas funcionales por parte del usuario) y se planifica el inicio de pruebas para el mes de agosto. Proyecto SICRE, se hicieron los siguientes ajustes (guardar la entidad proceso propietario, se guarda entidad propietario). Se  realizó el desarrollo del consumo del servicio expuesto por la SNR ConsultaModeloIntercambioRegistralUnoUnoporPeticion para implementar la HU03 del proyecto de SICRE, El servicio cumple con las siguientes funcionalidades: (guarda la entidad  proceso propietario en base de datos, guardar la entidad propietario en base de datos, guarda la entidad Log en base de datos). Se realizó pruebas y ajustes del servicio expuesto por la SNR para implementar la HU02 Servicio consumo de información Catastral, Consume solución tecnológica – expone SNC. Adicional se realizó desarrollo  sobre herramientas de prototipo  de pantallas requeridas y su posterior integración en múltiples plataformas con los mockups para ajustes formulario de radicación VIVI y el desarrollo del Micrositio Story Maps Análisis de Datos y Modelos del Observatorio Inmobiliario Catastral. Para el actual SNC se realizó el desarrollo  creación  de campos en el proceso  de conservación iteración 1, documentación de desarrollos y  elaboración  de manuales  de usuario requerimientos (Reporte información catastral, levantamiento operadores catastrales, aplicar cambios automatizados, generar resolución automática). Para el nuevo SNC se realizó desarrollo  Proceso de radicación iteración 2, levantamiento  proceso de radicación iteración.
En agosto: Se realizaron los siguientes procesos
Proceso de radicación Iteración 3: Refinamiento UX/UI Diseño de pantallas de radicación, refinamiento desarrollo Front-end Radicación, Refinamiento BPM Implementación Flujo completo de radicación, refinamiento desarrollo de servicios Back-end, refinamiento BPM Implementación Flujo completo de radicación, implementación BBDD modelo LADM-COL en Oracle 19c, pruebas, actualización documento de Arquitectura. Proceso de  Validación :Diseño de pantallas de radicación Validación, Desarrollo Front-End Validación,  BPM Implementación Flujo BPM,  Desarrollo de servicios Back-end, Desarrollo de servicios Back-end, Integraciones (Back-end,Front-end,BPM), pruebas. Proceso de Ejecución: UX/UI Diseño de pantallas de Ejecución, Diseño y especificaciones (levantamiento iteración 1 - Procesos de Validación, Levantamiento Iteración 2 - Proceso de ejecución). Se están llevando a cabo las pruebas del  desarrollo del primer escenario de integración de datos, el cual cuenta con un avance del 40%. Se espera planificar en conjunto con SNR un nuevo plan de pruebas de usuario funcional para los requerimientos de integración de datos del momento inicial, cuya ejecución inicial estaba prevista para agosto.  Proyecto SICRE  Se realizaron pruebas de los servicios expuesto por SNR   ConsultaModeloIntercambioRegistralUnoUnoporPeticion y ConsultarPropietarioSegregados (para implementar la HU-CR-003 Servicio consumo de información Registral, Expone SNR – Consume la Solución Tecnológica del proyecto de SICRE,  se corrigieron  los siguientes issues: ( Actualizar a estado 6 la instancia cuando exista algún error bloqueante del servicio. para que el sistema pueda reintentar de nuevo automáticamente,   Al validar la matricula inmobiliaria el campo  num_matricula_imnmobiliaria_snr tiene el mismo valor que el campo num_circulo_snr y esto ocasiona que ningún predio se pueda interrelacionar,  El sistema deberá validar en Registro en caso de que el tipo de documento sea NIT que en el primer apellido se pueda ver el nombre de la empresa, En la tabla int_proceso_propietrario y int_propietario (por primera vez) no se está llenando el campo val_tipo_propietario, posibles valores: D para vendedor y A para comprador. El sistema deberá validar en Catastro el estado del predio que debe estar en estado activo). Se realizaron   despliegues en ambiente de pruebas: Proyecto SICRE y PROYECTO SNC. https://dev-interelacion-cr-api.igac.gov.co/swagger-ui/index.html?configUrl=/v3/api-docs/swagger-config#/interrelacion-cat-reg-controller/downloadFileCsv, https://dev-sso.igac.gov.co/auth/realms/IGAC/protocol/openid-connect/auth?client_id=interrelacion-cr-ui&amp;redirect_uri=https%3A%2F%2Fdev-catastro-registro.igac.gov.co%2F&amp;state=aea34c0f-f54b-444a-87aa-bcc5b6fe8aa5&amp;response_mode=fragment&amp;response_type=code&amp;scope=openid&amp;nonce=82846143-2241-4b7c-98cd-8e1300851997. Refinamiento BPM Implementación Flujo completo de radicación, refinamiento desarrollo de servicios Back-end, refinamiento BPM Implementación Flujo completo de radicación, implementación BBDD modelo LADM-COL en Oracle 19c, pruebas,          actualización documento de Arquitectura. Proceso de  Validación :Diseño de pantallas de radicación Validación, Desarrollo Front-End Validación,  BPM Implementación Flujo BPM, Desarrollo de servicios Back-end, Desarrollo de servicios Back-end, Integraciones (Back-end,Front-end,BPM), pruebas. Proceso de Ejecución: UX/UI Diseño de pantallas de Ejecución, Diseño y especificaciones (levantamiento iteración 1 - Procesos de Validación, Levantamiento Iteración 2 - Proceso de ejecución).
En septiembre: (50%) Para  el proceso de validación de la radicación, ejecución: se realizaron las siguientes actividades    (Desarrollo Front-End, BPM implementación del flujo, Desarrollo de servicios Back-end,  Dockerizacion de los desarrollos (Back-End, Front End,  BPM), pruebas). Para los  procesos Mutación de primera, Mutación de segunda (Englobe), Mutación de segunda (Desenglobe): se realizaron las siguientes actividades (análisis del proceso, diseño del proceso, diagramación del proceso, elaboración Modelo Entidad Relación, elaboración diagrama de clases, elaboración de interfaces gráficas, mapeo de campos, identificación de datos de entrada y salida, identificación de acciones de entrada y salida, identificación de reglas de negocio, identificación de restricciones, diseño de acuerdos de integración, diseño de caso de pruebas).
(53%) Del proceso de análisis y diseño llevado a cabo en el proyecto se dividió el alcance de esta vigencia en el desarrollo de dos productos mínimos viables.  El primer producto mínimo viable (MVP1) cristaliza la integración de la línea base de información catastral y registral al RDM, el cual está por diez requerimientos.  Dichos requerimientos fueron elaborados a partir del documento de arquitectura detallada desarrollado en la vigencia 2021 y de las entrevistas que se llevaron a cabo con funcionarios de la Dirección de Gestión Territorial de IGAC y de SNR. El segundo producto mínimo viable (MVP2) corresponde la implementación de servicios que permiten actualizar el RDM a partir de las novedades generada a nivel registral y catastral. Para cumplir con todos estas metas se solicitó  y aprovisionó  la infraestructura para los ambientes de desarrollo y calidad de acuerdo al análisis de dimensionamiento efectuado. Con esta infraestructura se inició el proceso de desarrollo que involucra la integración inicial (primer momento) de datos catastrales y registrales. La SNR ya entregó al IGAC archivos de prueba en formato XTF para propósitos de probar la integración registral y catastral cercana al tiempo real mediante servicios que deben consumir las entidades participantes (SNR.IGAC, Gestores Catastrales).
A corte de septiembre la fábrica de software terminó las pruebas de calidad internas para los artefactos de software que implementan los requerimientos del 1 al 6, y se avanzó en el desarrollo del servicio de actualización de información correspondiente al requerimiento 7.
Si el servicio consulta la instancia de proceso y esta está en estado 6 y el número de intentos SNR es mayor o igual a 3 deja la instancia en estado 7 y termina la ejecución.
Para  el proceso de validación de la radicación, ejecución: se realizaron las siguientes actividades    (Desarrollo Front-End, BPM implementación del flujo, Desarrollo de servicios Back-end,  Dockerizacion de los desarrollos (Back-End, Front End,  BPM), pruebas).
Para los  procesos Mutación de primera, Mutación de segunda (Englobe), Mutación de segunda (Desenglobe): se realizaron las siguientes actividades (análisis del proceso, diseño del proceso, diagramación del proceso, elaboración Modelo Entidad Relación, elaboración diagrama de clases, elaboración de interfaces gráficas, mapeo de campos, identificación de datos de entrada y salida, identificación de acciones de entrada y salida, identificación de reglas de negocio, identificación de restricciones, diseño de acuerdos de integración, diseño de caso de pruebas).
En octubre: Para las funcionabilidades priorizadas del SNC: Asignación  Automática, Iteracion1 Generación automática de resolución –aplicar cambios,  Iteracion1  Matriz de roles, Iteración 2 Depuración  geográfica, Iteración 2 Mutación de segunda Desenglobe, Iteracion1 Devolución  se realizaron las siguientes actividades por cada funcionabilidad.  (análisis y diseño del proceso diagrama del proceso, elaboración del modelo entidad relación, elaboración de diagrama de clases,  elaboración de interfaces graficas de baja fidelidad, mapeo de campos, identificación de datos y acciones de entrada y salida, identificación de reglas de negocios, identificación de restricciones, diseño de acuerdos de integración, diseño de casos de prueba). Por decisión de la  nueva Dirección del IGAC,   durante el mes octubre se evaluo el estado de los proyectos;  lo que implicó  la suspensión de laborores por parte de la fábrica. Se realizó la  creación y asignación de municipios a los siguientes Gestores catastrales: url de la aplicación : https://tramitesvirtuales.igac.gov.co/
Gestor catastral: Villavicencio: Municipio  asignado al gestor: Villavicencio. Códigos Homologados entregados: 292231. Códigos Homologados a asignados a predios: 212443
Gestor Catastral: Marinilla: Municipio  asignado al gestor: Marinilla. Códigos Homologados entregados: 35747. Códigos Homologados a asignados a predios: 0
Gestor catastral: Florencia: Municipio  asignado al gestor: Florencia. Códigos Homologados entregados: 93581. Códigos Homologados a asignados a predios: 67008
Para las funcionabilidades priorizadas del SNC: Asignación  Automática, Iteracion1 Generación automática de resolución –aplicar cambios,  Iteracion1  Matriz de roles, Iteración 2 Depuración  geográfica, Iteración 2 Mutación de segunda Desenglobe, Iteracion1 Devolución  se realizaron las siguientes actividades por cada funcionabilidad.  (análisis y diseño del proceso diagrama del proceso, elaboración del modelo entidad relación, elaboración de diagrama de clases,  elaboración de interfaces graficas de baja fidelidad, mapeo de campos, identificación de datos y acciones de entrada y salida, identificación de reglas de negocios, identificación de restricciones, diseño de acuerdos de integración, diseño de casos de prueba).
En Noviembre: A la fecha la DTIC  se encuentran evaluando el estado de los proyectos  de la dependencia, por tal razón no se presenta avance durante el mes de noviembre.. Se realizó la  creación y asignación de municipios a los siguientes Gestores catastrales: url de la aplicación : https://tramitesvirtuales.igac.gov.co/
Gestor catastral: Villavicencio: Municipio  asignado al gestor: Villavicencio. Códigos Homologados entregados: 292231. Códigos Homologados a asignados a predios: 212443. Gestor Catastral: Marinilla: Municipio  asignado al gestor: Marinilla. Códigos Homologados entregados: 35747. Códigos Homologados a asignados a predios: 0. Gestor catastral: Florencia: Municipio  asignado al gestor: Florencia. Códigos Homologados entregados: 93581. Códigos Homologados a asignados a predios: 67008</t>
    </r>
  </si>
  <si>
    <t>Fortalecer la Infraestructura Colombiana de Datos Espaciales - ICDE, para su incorporación en el sistema de e-gobierno y su interoperabilidad con el nodo de tierras</t>
  </si>
  <si>
    <r>
      <rPr>
        <b/>
        <sz val="8"/>
        <color rgb="FF000000"/>
        <rFont val="Calibri"/>
      </rPr>
      <t xml:space="preserve">Detalle Ejecución:
</t>
    </r>
    <r>
      <rPr>
        <sz val="8"/>
        <color rgb="FF000000"/>
        <rFont val="Calibri"/>
      </rPr>
      <t xml:space="preserve">Durante el mes de marzo de 2022 se llevó a cabo la revisión de las propuestas de prototipos de servicios a implementar durante el año 2022 con miras a seleccionar el servicio final de acuerdo a la pertinencia en relación con los demás componentes existentes de la plataforma ICDE. En este mismo periodo se realizaron las reuniones de infraestructura para el aprovisionamiento de recursos en el entorno OKD para la instalación de los componentes de servicios a implementar en el año 2022. Se continua  con  las mejoras tecnológicas y  con el proceso de mantenimiento de la plataforma. Se dará inicio a  la  implementación  nuevos componentes y mejoras a los existentes. En el marco de la construcción de los modelos extendidos para la objetivos territoriales conforme a LADM-COL, se lidera un equipo de trabajo cuyo objetivo es optimizar el modelo núcleo en conjunto con SwissTierras. Este trabajo permitirá a las entidades  una mayor agilidad y rapidez en la implementación de objetos territoriales. 2.4.4. No se han generado nuevos datos fundamentales.  Contratación de personal para gestión del indicador.  Continuación de mesa técnica del sector ambiental para el modelamiento de los objetos territoriales. Planeación y operación de mesas técnicas sectoriales con las entidades. Revisión de modificación a modelo núcleo en mesa conjunta con DNP, SNR y Swwis Tierras Revisión y actualización de instrumentos de estandarización que permitan la disposición de datos con estándares de calidad.
En el marco de la construcción de los modelos extendidos para la objetivos territoriales conforme a LADM-COL, se lidera un equipo de trabajo cuyo objetivo es optimizar el modelo núcleo en conjunto con SwissTierras. Este trabajo permitirá a las entidades  una mayor agilidad y rapidez en la implementación de objetos territoriales. 2.4.4. No se han generado nuevos datos fundamentales. Contratación de personal para gestión del indicador.  Continuación de mesa técnica del sector ambiental para el modelamiento de los objetos territoriales. Planeación y operación de mesas técnicas sectoriales con las entidades. Revisión de modificación a modelo núcleo en mesa conjunta con DNP, SNR y Swwis Tierras Revisión y actualización de instrumentos de estandarización que permitan la disposición de datos con estándares de calidad.
En el marco del diseño e implementación de la Estrategia Territorial para el Fortalecimiento de Capacidades en materia de acceso, uso y aprovechamiento de la información geoespacial dispuesta por la plataforma de la ICDE, se realizó la revisión del diseño, estructuración y disposición en la plataforma tecnológica de la ICDE, de las cuatro (4) Unidades Temáticas que servirán de eje estructural para que usuarios y entidades en Colombia reconozcan en la ICDE los avances y retos asociados a la política de Catastro Multipropósito y la Administración del Territorio. Esto con el propósito de priorizar la realización de módulos de aprendizaje orientados al reconocimiento de la ICDE en las entidades territoriales del país en torno a fortalecer y complementar la planeación y ordenamiento del territorio.
La propuesta de acompañamiento para el fortalecimiento de capacidades en torno al acceso, uso y aprovechamiento de la información geoespacial dispuesta por la ICDE se estructuró con estas prioridades temáticas:
1. Balance de actividades en Gestión de Datos 2021
2. Actividades y Retos en torno a la operación de las Mesas Sectoriales para la Gestión de Datos.
3. Balance y publicación de servicios y herramientas en la plataforma virtual de la ICDE.
4. Hoja de ruta para fortalecer el módulo de Datos Abiertos en el marco de la ICDE.
5. Propuesta de priorización temática para el fortalecimiento de capacidades territoriales en torno a la gestión de datos geoespaciales y la gestión catastral con enfoque multipropósito.
Durante el mes de abril se comenzó a implementar el servicio de catálogo web para la consolidación de una base de metadatos de información geográfica de la ICDE. Las actividades se desarrollaron en dos frentes: por un lado se dió inicio a la configuración de la instancia productiva del catálogo nacional de metadatos para soportar la colección de metadatos de fuentes externas. Por otro lado se seleccionó la entidad externa INVEMAR como la primera de las fuentes de información para la implementación del servicio dando inicio al apoyo interinstitucional para adecuar su catálogo de metadatos para realizar el procesamiento de dicha información. Desarrollo de mesas técnicas sectoriales con sector transporte, DIMAR, UPRA, sector minero energético, en dichas mesas se socializa la estrategia de la ICDE y los temas a abordar en las mesas con relación a la gestión de datos.Durante el mes de mayo se realizó la puesta en entorno de pruebas del portal de desarrolladores y el administrador de APIs de ICDE en el cual se ofrecerán ls servicios web desarrollados para la plataforma. Este portal será el nuevo punto de acceso del servicio de geocodificación lanzado en 2021 con las mejoras que la administración de APIs trae para los usuarios que hacen uso de nuestros servicios. https://am-icde-prod01.developer.azure-api.net. .En mesa técnica con SGC se genera el compromiso de la publicación de  tres dtos fundamentales y posteriormente según su organización interna publicar los de más datos fundamentales que tienen bajo su responsabilidad. Por otro lado, en mesa tecnica con medio ambiente se invitan nuvas entidades del sector, para contrxtualizarlas e iniciar gestión de datos con ellos.
Con relación a los objetos territoriales la gestión se reume en lo siguiente:
UPRA - Unidad de Planificación Rural Agropecuaria, ZIDRES (Zonas de Interés de Desarrollo Rural, Económico y Social): se presenta modelo LADM extendido y de aplicación de ZIDRES para revisión por parte de UPRA, Frontera Agrícola: en proceso de revisión y ajuste de matriz de identificación del OT. ANT - Agencia Nacional de Tierras
Territorios de propiedad colectiva: en proceso de revisión y ajuste de matriz de identificación del OT. Territorios ancestrales: se plantea por parte de ANT la posibilidad de inlcuir este ítem como OT.ANM - Agencia Nacional de Minería.Titulo Minero: en proceso de revisión y ajuste de matriz de identificación del OT.ANH - Agencia Nacional de Hidrocarburos.Mapa de Tierras/Contratos Hidrocarburíferos: en proceso de revisión y ajuste de matriz de identificación del OT.SGC - Servicio Geológico Colombiano ZPPGP (Zona de Protección Patrimonial Geológica y Paleontológica): en proceso de revisión y ajuste de matriz de identificación del OT.MADS - Ministerio de Ambiente y Desarrollo Sostenible.Actualmente SwissTierras viene acompañando la creación y ajuste de modelos extendidos (de acuerdo a obseravciones previas de ICDE). MADS está en proceso de ajuste de dicha información. Actualización del esquema de intervención en territorio, en el marco del proceso de socialización y promoción del Proyecto de Fortalecimiento Tecnológico de la ICDE en los frentes de trabajo: Datos, Tecnología e Innovación. De acuerdo a la prioridades planteadas y en el marco del ejericicio de fortalecimiento de capacidades a realizarse en territorio se plantean las siguientes temáticas:
1. Contexto y antecedentes normativos
2. Vías estratégicas y Marco de Referencia Geoespacial de la ICDE
3. Responsabilidades y retos territoriales para la usabilidad de la información dispuesta por la ICDE
4. Compromisos de las entidades y agentes que hacen parte de la ICDE en torno a fortalecer las capacidades territoriales en materia de acceso, uso y aprovechamiento de información geoespacial
5. Ventajas de la ICDE en torno a la actualización Catastral con enfoque Multipropósito
6. Importancia de los Datos Geoespaciales dispuestos mediante la ICDE para su uso en el ámbito territorial.
7. Recorrido guiado por la plataforma virtual de la ICDE.
8. Uso y aprovechamiento de los recursos, datos e información geoespacial dispuesta por la ICDE
9. Uso de geocodificador y aprovechamiento de los geoservicios dispuestos en la ICDE
Apoyo la estructuración de una Guía de Uso para el aprovechamiento y visualización de los datos e información geoespacial a través del software libre QGIS. Este guía se estructura con el objetivo de facilitar y promover que los usuarios territoriales con conocimientos técnicos limitados en torno al aprovechamiento de los datos geoespaciales, puedan tener un documento de referencia para poder acceder y aprovechar la información dispuesta por la ICDE. El documento se estructura a través de las siguientes secciones:
1. Introducción
2. Conceptos
3. Instalación software
4. Explicación de la Interfaz
5. Como cargar y visualizar capas
Gestión y participación en una jornada de planeación y estructuración con el Departamento Nacional de Planeación - DNP el día 1 de mayo, con el fin de coordinar los espacios de fortalecimiento en territorio a realizarse por parte del equipo de la ICDE. En esta jornada se presentaron los avances que se han obtenido por parte del equipo de Gestión de Datos, además de formalizar una agenda de trabajo en donde se priorice el reconocimiento de los municipios focalizados en el marco de la Política de Catastro Multipropósito, sobre el acceso, el uso y el aprovechamiento de la información geoespacial dispuesta en la plataforma de la ICDE. Estas jornadas de acompañamiento se proponen para realizarse durante el tercer trimestre de la vigencia 2022.
La priorización temática presentada durante esta jornada es:
 1. Antecedentes y misionalidad de la Infraestructura Colombiana de Datos Espaciales - ICDE
2. Presentación del proyecto de Fortalecimiento de la ICDE - Catastro con enfoque Multipropósito. ÉNFASIS: Acceso, uso y aprovechamiento de datos geoespaciales
3. Acceso a tecnología y servicios ICDE para la gestión y ordenamioento del territorio
3. Política de Catastro Multipropósito, aportes desde la ICDE
4. Participación ciudadana, Catastro Multipropósito e ICDE"
Estructuración de manera articulada con los profesionales de la Subdirección de Información responsables de los temas de datos, una presentación con el balance en torno a la gestión de datos geoespaciales durante la vigencia 2022. Esta presentación fue diseñada para abordar los siguientes temas:
1. Balance de actividades en Gestión de Datos 2022
2. Actividades y Retos en torno a la operación de las Mesas Sectoriales para la Gestión de Datos.
3. Hoja de ruta para fortalecer las capacidades territoriales en torno a los datos geoespaciales en el marco de la ICDE
Elaboración, junto con los profesionales de la Subdirección de Información, responsables de la comunicación estratégica, una propuesta de Panel Territorial en el que se discuten, a través de cuatro (4) preguntas orientadoras, la expectativa, los obstáculos, las recomendaciones y las necesidades en torno al fortalecimiento de capacidades territoriales en el marco del acceso, uso y aprovechamiento de la información geoespacial dispuesta por la ICDE para la gestión y ordenamiento del territorio.
Datos fundamentales: mesa con SGC se gener ael compromiso de disponer inicialmente tres datos fundamentales en el transcurso del siguiente mes. Por otro lado se genera mesa con sector ambiental con el fin de revisar los servicios acutales disponible y si requieren actualización.
Mesas trabajabas para objetos territoriales: UPRA - Unidad de Planificación Rural Agropecuaria, ZIDRES (Zonas de Interés de Desarrollo Rural, Económico y Social): se presenta modelo LADM extendido y de aplicación de ZIDRES para revisión por parte de UPRA. Frontera Agrícola: en proceso de revisión y ajuste de matriz de identificación del OT.
ANT - Agencia Nacional de Tierras. Territorios de propiedad colectiva: en proceso de revisión y ajuste de matriz de identificación del OT.Territorios ancestrales: se plantea por parte de ANT la posibilidad de inlcuir este ítem como OT. ANM - Agencia Nacional de MineríaTitulo Minero: en proceso de revisión y ajuste de matriz de identificación del OT
ANH - Agencia Nacional de Hidrocarburos. Mapa de Tierras/Contratos Hidrocarburíferos: en proceso de revisión y ajuste de matriz de identificación del OTSGC - Servicio Geológico Colombiano. ZPPGP (Zona de Protección Patrimonial Geológica y Paleontológica): en proceso de revisión y ajuste de matriz de identificación del OTMADS - Ministerio de Ambiente y Desarrollo Sostenible. Actualmente SwissTierras viene acompañando la creación y ajuste de modelos extendidos (de acuerdo a obseravciones previas de ICDE). MADS está en proceso de ajuste de dicha información.
En el mes de junio se implementó la versión final del de un portal de desarrolladores para la administración y consulta de las APIs de ICDE
y se lanzó el servicio de identificación y validación de las características de los datos de las entidades ICDE. De igual forma se continuó con la actualización y monitoreo de los nuevos geoservicios desplegados por las entidades ICDE.
https://dev.icde.gov.co
https://www.icde.gov.co/indata
https://www.icde.gov.co/geoservicio
Se realizan mesas permanentes con los diferentes sectores priorizados. En el marco de la mesa del sector Ambiental se obtiene acceso a la información del SINAP y se dispone a través la plataforma ICDE el servicio de PNN que contiene 9 datos fundamentales. Estructuración y ajuste de los contenidos asociados al proceso de fortalecimiento de capacidades territoriales en torno al acceso, uso y aprovechamiento de la información geoespacial dispuesta por la ICDE. Estos contenidos tienen como énfasis los Datos Geospaciales dispuestos en la plataforma virtual de la ICDE, para lo cual se propone un Módulo introductorio el cual se estructura de la siguiente manera:
- Importancia de los datos geoespaciales
- Introducción a los Sistemas de Información Geográfica (SIG)
- Ejemplos temáticos para la identificación y visualización de información geoespacial en el ámbito territorial
- Tipos de datos geoespaciales ICDE
- Imprtancia del Sistema de Coordenadas
- Formatos de los datos geoespaciales
- Geoprocesamiento, conceptos y usos
Mediante estos contenidos temáticos, se plantea igualmente una serie de talleres prácticos a través de los cuales las entidades territoriales puedan acceder a la plataforma de la ICDE e interactuar con los datos dispuestos para su aprovechamiento en los procesos de planeación y ordenamiento territorial.
* De igual manera se realiza una propuesta de estructuración de cursos asincrónicos para que las entidades territoriales puedan formarse en torno a las temáticas estratégicas asociadas al proyecto de fortalecimiento tecnológico de la ICDE.
Esta propuesta se estructura así:
- Generalidades de la ICDE
- Estándares de Información geográfica para la identificación, disposición y uso de datos geoespaciales
- Desarrollo y uso de Geoeservicios ICDE
- Territorio y cultura geoespacial
Durante el mes de julio se realizó la incorporación de los distintivos institucionales al administrador de APIs y se continuó la documentación del servicio de geocodificación dispuesto allí. Se dió inicio al desarrollo de un robot de captura de nuevos geoservicios que permitan acrecentar el número de servicios dispuestos en el catálogo. En la herramienta para la identificación de datos geográficos de Colombia (inData) se agregó la funcionalidad de agregar nuevos registros de datos fundamentales mediante la incorporación de inicio de sesión con usuario y contraseña. https://pruebas.icde.gov.co/portal-para-desarrolladores https://www.icde.gov.co/geoservicio https://www.icde.gov.co/indata. Objetos Territoriales:
ANT se encuentra en proceso de ajuste del modelo extendido de 1 objeto territorial (Territorios de Propiedad Colectiva) - avance 84%
UPRA se encuentra en proceso de revisión del modelo extendido propuesto por ICDE de 2 objetos territoriales (Frontera Agrícola y Zonas de Interes de Desarrollo Rural, Económico y Social) - avance 78% y 78%
ANM se encuentra en proceso de ajuste de la matriz de caracterización de 1 objeto territorial (Título Minero) - avance 28%
ANH se encuentra en proceso de ajuste de la matriz de caracterización de 1 objeto territorial (Mapa de Tierras - Contratos Hidrocarburiferos) - avance 28%
Datos Fundamentales : Se presenta como avance para el mes de julio de 2022, reunión con la mesa del sector minero energético, específicamente con el Ministerio de minas y energía con el fin de coordinar las acciones para la gestión de datos fundamentales.
Se realizó durante la presente vigencia la estructuración de una propuesta de socialización de la Estrategia territorial de la ICDE para el fortalecimiento de capacidades con énfasis en los Datos Geoespaciales. Esta propuesta fue presentada y realizada a delegados de la Gobernación de Boyacá, con el fin de que se pueda coordinar unas fechas y espacios mediante los cuales se logren las jornadas presenciales de acompañamiento junto a las administraciones locales de los municipios focalizados en el marco de la política de Catastro Multipropósito además de los otros municipios del departamento de Boyacá, que se encuentren interesados en hacer parte de estas sesiones.
Las jornadas fueron presentadas teniendo en cuenta las siguientes prioridades temáticas y técnicas:
1. Introducción proyecto Fortalecimiento ICDE
• ¿Qué es la ICDE?
• Usos y beneficios de la ICDE para los territorios de Colombia
• Identificación de necesidades territoriales en materia de acceso, uso y aprovechamiento de información geoespacial
2. Presentación temática Datos Geoespaciales y su importancia para el territorio
• Importancia de los datos geoespaciales
• Introducción a los Sistemas de Información Geográfica - SIG
• Aproximación técnica y conceptual a los datos geoespaciales
• Usabilidad y aprovechamiento de datos geoespaciales
3. Taller práctico con usuarios territoriales
• Acceso a datos geoespaciales desde la ICDE
• Ejercicio visualización de datos a través de software libre (QGIS)
• Creación de mapas para uso y aprovechamiento territorial
* El contratista realizó la revisión, validación y emisión de recomendaciones para fortalecer la estructuración, disposición y aprovechamiento de la Guía básica para el uso de QGIS por parte de usuarios territoriales para la visualización de los datos geoespaciales dispuestos a través de la plataforma virtual de la ICDE. Esta guía está pensada para ser usada en las jornadas de socialización y acompañamiento en sitio con las administraciones territoriales.
* El contratista realizó, junto al equipo de la Dirección de Información y Tecnologías de la Información la revisión y solicitud de ajuste sobre la propuesta de la Unidad Temática 5 - Datos Geoespaciales, de modo que se pueda disponer en la plataforma y a su vez servir de referencia para los procesos de fortalecimiento de capacidades con entidades territoriales.
* El contratista realizó durante la presente vigencia el Informe de monitoreo a la ejecución de la Estrategia territorial ICDE para el fortalecimiento de capacidades con las actividades y resultados obtenidos durante el semestre I del 2022.
Este informe sirve como soporte para la actividad:Implementar la estrategia de fortalecimiento en el uso y aprovechamiento de la información geoespacial dispuesta a través de la ICDE para el catastro multipropósito y la administración de las tierras en los municipios priorizados en el marco de la política de catastro multipropósito.
En este informe se reportan avances sobre: - Generación y gestión del conocimiento: estructuración y disposición de la Unidad Temática 5 relacionada con la importancia del acceso, uso y aprovechamiento de los Datos Geoespaciales. Unidad que se proyecta con el fin de garantizar que exista un reconocimiento conceptual y técnico en los territorios del país, que complemente los procesos asociados la formulación, implementación y monitoreo de políticas públicas. Así mismo, durante el primer semestre de la vigencia 2022 se ha realizado la estructuración de un Módulo Pedagógico y la proyección de cursos asincrónicos con temáticas funcionales al proyecto de la ICDE, para promover y fortalecer el conocimiento de las entidades territoriales en torno a los temas asociados al acceso, uso y aprovechamiento de datos geoespaciales en el marco de las actividades y estándares propuestos. - Fortalecimiento de capacidades territoriales: coordinación con el Departamento Nacional de Planeación – DNP y con la Gobernación del departamento de Boyacá para la realización de jornadas presenciales para el segundo semestre del año, de modo que el desarrollo de los contenidos priorizados para la presente vigencia coincida con los requerimientos identificados durante los encuentros realizados en el segundo semestre del 2021 así como con la planeación y estructuración temática.
En el mes de agosto se entregó la primera versión del robot de captura de nuevos geoservicios para ICDE. Este robot recorre los geoservicios específicos configurados e integra los nuevos datos que se visualizan en https://www.icde.gov.co/geoservicio. Durante este periodo también se presentó la primera versión en desarrollo del visor web de mapas de la ICDE. Asímismo se desarrolló el servicio web de capas y geoservicios que sirve de insumo para el visor de mapas de la ICDE. Objetos Territoriales:
ANT se encuentra en proceso de ajuste del modelo extendido de 1 objeto territorial (Territorios de Propiedad Colectiva) - avance 84%
UPRA se encuentra en proceso de revisión del modelo extendido propuesto por ICDE de 2 objetos territoriales (Frontera Agrícola y Zonas de Interes de Desarrollo Rural, Económico y Social) - avance 78% y 78%
ANM se encuentra en proceso de ajuste de la matriz de caracterización de 1 objeto territorial (Título Minero). Se ha presentado versión inicial de modelo LADM para ajustes - avance 52%
ANH se encuentra en proceso de ajuste de la matriz de caracterización de 1 objeto territorial (Mapa de Tierras - Contratos Hidrocarburiferos). Se ha presentado versión inicial de modelo LADM para ajustes - avance 52%
Datos Fundamentales: 3 Datos fundamentales a proyectar con ANT (Agencia Nacional de Tierras) en mesa tecnica agropecuaria (Resguardos Indigenas, Zonas de Reserva Campesina y Consejos Comunitarios). Para la mesa tecnica territorial, con la gobernación de Boyacá, se generaron espacios tecnicos en el mes de Agosto, se proyectan 5 datos fundamentales (Asistencias Tecnicas, Vias Depto, Sector Salud, Sector Industrial, Sector Seguridad). Disposición de 3 datos fundamentales asociados al SGC. Avance en gestión de datos asociados al sector minero energético.
* Se realiza la planeación y estructuración de la jornada de socialización y capacitación en materia de uso y gestión de información geográfica en el marco del proyecto de fortalecimiento tecnológico de la ICDE, a realizarse el día 5 de septiembre en el municipio de Sogamoso, con la participación de los municipios de Aquitania, Cuítiva, Firavitoba, Gámeza, Iza, Mongua, Monguí, Nobsa, Pesca, Sogamoso, Tibasosa, Tópaga y Tota. Esta jornada tiene como objetivo socializar el proyecto de fortalecimiento tecnológico de la ICDE, así como sus beneficios y usos potenciales por parte de las entidades territoriales en torno al acceso, uso y aprovechamiento de los datos, servicios y tecnologías al servicio del ordenamiento y la planeación del territorio. Para lo cual se estructuraron los siguientes contenidos y actividades a trabajarse con los delegados de las entidades territoriales participantes: - Introducción proyecto Fortalecimiento ICDE (30 minutos)
•¿Qué es la ICDE?
•Usos y beneficios de la ICDE para los territorios de Colombia
•Identificación de necesidades territoriales en materia de acceso, uso y aprovechamiento de información geoespacial
- Presentación temática Datos Geoespaciales y su importancia para el territorio
•Importancia de los datos geoespaciales•Introducción a los Sistemas de Información Geográfica-SIG
•Aproximación técnica y conceptual a los datos geoespaciales
•Usabilidad y aprovechamiento de datos geoespaciales
- Taller práctico con usuarios territoriales
•Acceso a datos geoespaciales desde laICDE
•Ejercicio visualización de datos a través de software libre (QGIS)
•Creación de mapas para usoy aprovechamientoterritorial
En septiembre: en el indicador Número de nuevos servicios web disponibles bajo la ICDE se entregó la versión depurada del robot de captura de nuevos geoservicios para ICDE. Durante este periodo se avanzó en funcionalidad de busqueda y de diseño gráfico en su tercera versión de desarrollo del visor web de mapas de la ICDE.  A la fecha se cuenta con 3 servcios nuevos: Inndata. Geocodificador y Geoservicios.
Objetos Territoriales: ANT se encuentra en proceso de ajuste del modelo extendido de 1 objeto territorial (Territorios de Propiedad Colectiva) - avance 84%
UPRA se encuentra en proceso de revisión del modelo extendido propuesto por ICDE de 2 objetos territoriales (Frontera Agrícola y Zonas de Interes de Desarrollo Rural, Económico y Social) - avance 78% y 78% ANM se encuentra en proceso de ajuste de la matriz de caracterización de 1 objeto territorial (Título Minero). Se ha presentado versión inicial de modelo LADM para ajustes - avance 52% ANH se encuentra en proceso de ajuste de la matriz de caracterización de 1 objeto territorial (Mapa de Tierras - Contratos Hidrocarburiferos). Se ha presentado versión inicial de modelo LADM para ajustes - avance 52% SGC: se reinicia mesa para revisión del objeto terriotorial Zonas de Protección Patrimonial Geológica y Paleontológica. SGC está en proceso de ajuste de la matriz de cacraterización - avance del 20%
UPME - se inicia el proceso de revisión de los resultados del formulario de encuesta para la definición del Objeto territorial Servidumbre de red de distribución eléctrica. Igualmente se está revisando el posible responsable del Objeto identificado con la aplicación del formulario. Se remite Matriz de caracterización. Datos Fundamentales: Se presenta avance en las mesas técnicas con la Unidad de Planeación Minero-Energética (UPME) en cuanto a la definición de los datos fundamentales de la entidad. Así mismo, en la mesa del sector ambiental, se avanza con ANLA en la definición de los datos fundamentales, para lo cual comparten dos primeros datos que se encuentran en proceso de revisión. En la mesa técnica con Ministerio de Ambiente y Desarrollo Sostenible (MADS) presenta la actualización de seis de los datos fundamentales publicados en la plataforma ICDE, ocho metadatos, la inclusión del catálogo de objetos para los 18 datos fundamentales y disposición de ocho informes de calidad de los datos. OT: 0, DT: 12
El día 5 de septiembre se llevó a cabo una jornada presencial en el municipio de Sogamoso, departamento de Boyacá, para socializar la Estrategia Territorial para el Fortalecimiento de Capacidades con el fin de fomentar el acceso, uso y aprovechamiento de la información geoespacial dispuesta. En esta jornada participaron los municipios que hacen parte de la Provincia de Sugamuxi: Aquitania, Cuítiva, Firavitoba, Gámeza, Iza, Mongua, Monguí, Nobsa, Pesca, Sogamoso, Tibasosa, Tópaga y Tota. Previo a esta jornada se desarrolló material  de apoyo y de cubrimiento al evento.
Se llevaron a cabo mesas de trabajo con el equipo de la IDE de Biocarbono Orinoquia con el objetivo de apoyar al fortalecimiento de capacidades territoriales a los municipios que conforman la región de la Orinoquía.
De manera paralela la gobernación de Boyacá por intermedio de su IDE solicitó apoyo para divulgar a otros municipios.
En el mes de octubre se entregó la versión final del robot de captura de nuevos geoservicios para ICDE para desplegarlo en el entorno de pruebas. Este robot recorrío los geoservicios específicos configurados, encontrando más de  5000 geoservicios para integralos a futuro a la base de datos de https://www.icde.gov.co/geoservicio. Durante este periodo lanzó el visor geográfico de la ICDE con 1760 geoservicios dispuestos en el catálogo. Objetos Territoriales:  ANT se encuentra en proceso de ajuste del modelo extendido de 1 objeto territorial (Territorios de Propiedad Colectiva) - avance 84%
UPRA se encuentra en proceso de revisión del modelo extendido propuesto por ICDE de 2 objetos territoriales (Frontera Agrícola y Zonas de Interes de Desarrollo Rural, Económico y Social) - avance 78% y 78%
ANM se encuentra en proceso de ajuste de la matriz de caracterización de 1 objeto territorial (Título Minero). Se ha presentado versión inicial de modelo LADM para ajustes - avance 52%
ANH se encuentra en proceso de ajuste de la matriz de caracterización de 1 objeto territorial (Mapa de Tierras - Contratos Hidrocarburiferos). Se ha presentado versión inicial de modelo LADM para ajustes - avance 52%
SGC: se encuentar en proceso de ajsute de matriz de carcaterización del objeto terriotorial Zonas de Protección Patrimonial Geológica y Paleontológica - avance del 28%
UPME - En proceso de revisión de responsabilidad del Objeto territorial Servidumbre.
Datos Fundamentales: Se presenta avance en las mesas técnicas con la Unidad de Planeación Minero-Energética (UPME) en cuanto a la definición de los datos fundamentales de la entidad.
Se disponen dos datos fundamentales de ANLA en el marco de la gestión de datos de la mesa ambiental. Por otro lado se avanza en la identificación de los datos fundamentales a acrago de IDEAM.
Se convoca a mesa a UPIT con el fin de avanzar en la disposición de los datos fundamentales del sector transporte
Gestión y programación de una jornada de fortalecimiento de capacidades territoriales en el marco de la ICDE en  Villa de Leyva, departamento de Boyacá, con la participación de los municipios de Arcabuco, Chitaraque, Gachantivá, Moniquirá, Ráquira, Sáchica, San José de Pare, Santa Sofia, Santana, Sutamarchán, Tinjacá, Togüi, Paz de Rio, Socha y Tasco, así como con delegados de la Gobernación. Esta jornada se programó para ser llevada a cabo el día 9 de noviembre.
De igual manera se realizó el día 12 de octubre una conferencia virtual, para presentar los principales objetivos, retos y actividades que el proyecto de la ICDE ha venido desarrollando para promover el acceso, uso y aprovechamiento de la información geoespacial dispuesta en la plataforma. A través de este encuentro se convocaron a usuarios nacionales y territoriales de todo Colombia para que conozcan los principales avances y servicios que ofrece la ICDE.
En el marco del acompañamiento y el fortalecimiento de capacidades que brinda la ICDE a los territorios del país, se han realizado jornadas durante esta vigencia, de transferencia de conocimiento y metodología a delegados del Proyecto Biocarbono - IDE Orinoquia, con el fin de mostrar el proceso de diseño y planeación que tuvo la ICDE mediante la lectura e implementación de la ruta metodológica propuesta por Naciones Unidas mediante el Marco IGIF.
En Noviembre: Se entregó la versión final del robot de captura de nuevos geoservicios para ICDE para desplegarlo en el entorno de producción.Los cuales se verán reflejados en https://www.icde.gov.co/geoservicio. Se espera que el geovisor consuma los nuevos geoservicios encontrados por el robot en el mes de diciembre. Objetos Territoriales: ANT se encuentra en proceso de ajuste del modelo extendido de 1 objeto territorial (Territorios de Propiedad Colectiva) - avance 99%. ANT está desarrollando el modelo. UPRA se encuentra en proceso de revisión del modelo extendido propuesto por ICDE de 2 objetos territoriales (Frontera Agrícola y Zonas de Interes de Desarrollo Rural, Económico y Social) - avance 78% y 78%.ANM se encuentra en proceso de ajuste de la matriz de caracterización de 1 objeto territorial (Título Minero). Se ha presentado versión inicial de modelo LADM para ajustes - avance 84%.ANH el proceso de caracterizacion del OT a partir de lo aspectos definidos en la matriz de caracterización de 1 objeto territorial (Mapa de Tierras - Contratos Hidrocarburiferos) ha finalizado. Se ha presentado versión inicial de modelo LADM para ajustes - avance 95%. Se esta definiendo el mecanismo de formalizacion y adopcion del Modelo extendido del Objeto Territorial Mapa de Tierras - Contratos Hidrocarburiferos. Se solicita se pueda publicar por parte de ICDE como un estandar y no recurrir a formalizar el objeto con una resolución. SGC: se encuentra en proceso de construcción del modelo extendido del objeto terriotorial Zonas de Protección Patrimonial Geológica y Paleontológica - avance del 70%.UPME - En proceso de revisión de responsabilidad del Objeto territorial Servidumbre. Se espera definir un responsable en una reunion de presentacion de resultados del año para el sector Minero. Datos Fundamentales: Se realizan mesa. </t>
    </r>
  </si>
  <si>
    <t>El día 9 de noviembre se llevó a cabo una jornada presencial en el municipio de Villa de Leyva, departamento de Boyacá, para socializar la Estrategia Territorial para el Fortalecimiento de Capacidades con el fin de fomentar el acceso, uso y aprovechamiento de la información geoespacial dispuesta. En esta jornada participaron los municipios que hacen parte de la Provincia de Ricaurte: Arcabuco, Chitaraque, Gachantivá, Moniquirá, Ráquira, Sáchica, San José de Pare, Santa Sofia, Santana, Sutamarchán, Tinjacá, Togüi, Villa de Leyva, Paz de Rio, Socha y Tasco. Previo a esta jornada se desarrolló material  de apoyo y de cubrimiento al evento.
Así mismo y en el marco de la estrategia territorial de la ICDE para el fortalecimiebnto de capacidades, se continuó con el ejericio de acompañamiento a la IDE de Biocarbono Orinoquia en torno a dar a conocer la experiencia del equipo ICDE respecto a la adopción del Marco IGIF de la ONU, en cada una de sus vías estratégicas, para la consolidación de los datos y las tecnologías geoespaciales en Colombia.
Actualización del Marco de Referencia de la ICDE respecto a la Via Estratégica de Capacidad y Educación, extraida de las recomendaciones técnicas y metodológicas del Marco IGIF de la ONU.</t>
  </si>
  <si>
    <t>Densificar la red geodésica y generar los insumos cartográficos en los municipios priorizados para la conformación del catastro multipropósito</t>
  </si>
  <si>
    <r>
      <rPr>
        <b/>
        <sz val="8"/>
        <color rgb="FF000000"/>
        <rFont val="Calibri"/>
      </rPr>
      <t>Detalle Ejecución:
Se generaron y validaron ortoimágenes en 5 municipios correspondientes a: El Peñón, Padilla, Mercaderes, San Diego y Tamalameque. MDT: se validaron los modelos digitales de terreno para 62 municipios. ORTOIMAGENES: Se validaron ortoimágenes rurales de cinco municipios (Altos del Rosario, Balcón del Cesar, Mercaderes, Topaipí, Tolú viejo). CARTOGRAFIA BASICA: Se realizó la validación de los tres productos cartográficos urbanos del municipio de Topaipí. ORTOIMAGENES
Se validaron ortoimágenes rurales de once</t>
    </r>
    <r>
      <rPr>
        <sz val="8"/>
        <color rgb="FF000000"/>
        <rFont val="Calibri"/>
      </rPr>
      <t xml:space="preserve">  municipios (ARACATACA, LEIVA , MOMIL, PALMITO, CABUYARO, GUCHENE, MORROA, PURISIMA DE LA CONCEPCION, SAN ANDRES DE SOTAVENTO, SAN MIGUEL, VALLE DEL GUAMEZ).
CARTOGRAFIA RURAL: Se validó carto10000 de los municipios de MANAURE, IZA, TAMALAMEQUE.
El avance en enero consistió en la planeación y organización del trabajo de elaboración de los insumos agrológicos a realizar durante el año 2022. Se realizó la actualización de las Áreas Homogéneas de Tierras en el municipio de San Onofre, departamento de  Sucre. Se realizó el potencial de uso de las tierras en el municipio de San Onofre, departamento de  Sucre.
ORTOIMAGENES
Se validaron ortoimágenes rurales de ocho municipios: PUERTO GAITAN, ASTREA,CHIMA, TUCHIN, BECERRIL, SAN ESTANISLAO). CARTOGRAFIA RURAL: Se validó bases de datos vectoriales de los municipios de EL PEÑON Y TIPACOQUE. CARTOGRAFIA URBANA: Se validaron los tres productos cartográficos de los municipios de TIPACOQUE Y CUMBITARA. Se realizó la actualización de las Áreas Homogéneas de Tierras en el municipio de Villagarzón, departamento de  Putumayo.
En mayo: ORTOIMAGENES: Se validaron ortoimágenes rurales de siete municipios: CHALAN, FUNDACION, PUEBLO BELLO, ZAMBRANO, LOS PALMITOS, DIBULLA Y AGUSTIN CODAZZI. CARTOGRAFIA RURAL: Se validó bases de datos vectoriales de los municipios de ALTOS DEL ROSARIO, ARACATACA, ASTREA, CHALAN,  MORROA, PALMITO, SAN DIEGO. CARTOGRAFIA URBANA: Se validaron los tres productos cartográficos del  municipio de CABUYARO. Se realizó el potencial de uso y actualización de áreas homogéneas de tierras de los municipios de Trinidad, Cubarral, Colombia, Paz del Río y Montecristo.
Durante el mes de junio se realizó la validación de bases de datos vectoriales rurales y productos cartográficos urbanos de 9 municipios. 
Duante el mes de julio se realizó validación de productos basicos de cartografia, rurales (bases de datos vectoriales y  ortoimagenes)  y urbanos  (Ortoimágenes, MDT y bases de datos vectoriales) de 16 municipios. No hubo materialización de estaciones; se realizó  exploracion de estaciones en SAN JOSE DE LA FRAGUA y  MILAN,  y mantenimiento de estación en FUQUENE. Adicionalmente, se continua con la configuración de estaciones del centro de control con 207 estaciones configuradas, de las cuales 61 funcionan de manera óptima para protocolo NTRIP.
Duante el mes de agosto, se avanza en la validación y ajuste de ortoimágenes rurales de 4 de los 53 municipios recibidos, y en 15 de los 38 municipios recibidos con bases de datos vectoriales rurales. Así mismo, se avanza en la validación y ajuste de productos cartográficos urbanos de 34 municipios de los 54 entregados a la fecha por parte del contratista.
En septiembre 13 municipios, se avanza en la validación y ajuste de ortoimágenes rurales de 2 de los 53 municipios recibidos, y en 8 de los 46 municipios recibidos con bases de datos vectoriales rurales. Así mismo, se avanza en la validación y ajuste de productos cartográficos urbanos de 7 municipios de los 61 entregados a la fecha por parte del contratista.
Duante el mes de octubre, se terminó de valiidar las ortoimagenes rurales para completar 53 municipios aprobados, se avanza en la validación y ajuste de y en 15 de los 53 municipios recibidos con bases de datos vectoriales rurales. Así mismo, se avanza en la validación y ajuste de productos cartográficos urbanos de 8 municipios de los 61 entregados a la fecha por parte del contratista.
Durante el mes de noviembre el Consocio Canadiense entregó todos los productos del objeto del contrato, específicamente el 21 de noviembre, los cuales se encuentran validados por parte del IGAC. Es preciso mencionar que los productos cartográficos validados corresponden al área urbana (62 cabeceras municipales y 222 centros problados) y área rural (53 municipios)</t>
    </r>
  </si>
  <si>
    <t>Generar los productos agrológicos como insumos para el Catastro multipropósito</t>
  </si>
  <si>
    <r>
      <rPr>
        <b/>
        <sz val="8"/>
        <color rgb="FF000000"/>
        <rFont val="Calibri"/>
      </rPr>
      <t>Detalle Ejecución:
Se materializaron 2 estaciones en los municipios de Curumaní y Pinillos. Y se finalizó la exploración de los 13 sitios a materializar. Materialización estaciones de 3 operación continua en los municipios de Norosí, Patía y Argelia Configuración de 92 estaciones del centro de control. Materialización estaciones de 4 operación continua en los municipios de Santa Rosa, Magüi, Cumbitara y Agustín Codazzi, Configuración de 3</t>
    </r>
    <r>
      <rPr>
        <sz val="8"/>
        <color rgb="FF000000"/>
        <rFont val="Calibri"/>
      </rPr>
      <t xml:space="preserve">  estaciones del centro de control para un total de 95 estaciones configuradas con protocolo NTRIP, de las cuales 52 funcionan de manera óptima.
Materialización de 2 estaciones de operación continua en los municipios de TOPAIPI Y COLON, Se continua con la configuración de estaciones del centro de control con protocolo NTRIP con 149 estaciones configuradas, de las cuales 56 funcionan de manera óptima.
En mayo: Materialización de 8 estaciones geodésicas adicionales (Orito, Puerto Guzmán, Majagual, Santa Rosa del Sur, Trinidad, Primavera, San Luis de Cubarral y Puerto Gaitan) con cubrimiento de 6 municipios, tales como Montecristo, Trinidad, San Luis de Cubarral, Puerto Gaitán, San Miguel y Valle del Guamez. Adicionalmente, se continua con la configuración de estaciones del centro de control con 204 estaciones configuradas, de las cuales 58 funcionan de manera óptima para protocolo NTRIP.
Materialización de 1 estación de operación continua en los municipios Florencia, El Doncello, Paujil y Montañita (Caquetá). Se cumplió la meta en el mes de mayo 2022.
En agosto: Se continua con la configuración de estaciones del centro de control con 209 estaciones configuradas, de las cuales 68 funcionan de manera óptima para protocolo NTRIP.
En septiembre: Se continua  con 209 estaciones configuradas en el centro de control, de las cuales 80 funcionan de manera óptima para protocolo NTRIP.
En octubre: Se continua  con 209 estaciones configuradas en el centro de control, de las cuales 80 funcionan de manera óptima para protocolo NTRIP.
En noviembre: Durante el mes de noviembre, se continua  con 204 estaciones configuradas en el centro de control, de las cuales 81 funcionan de manera óptima para protocolo NTRIP. Es preciso mencionar que 20 municipios han sido beneficiados con una cobertura entre 60%-80% y que 54 municipios han sido beneficiados con una cobertura entre el 81%-100%. Asimismo, se avanzó en las gestiones para materializar en diciembre las estaciones CORS de La Plata (Huila), Málaga (Santander) y San José de Fragua (Caquetá)</t>
    </r>
  </si>
  <si>
    <t>Realizar el levantamiento catastral en los municpios priorizados para la conformación del catastro multiproposito</t>
  </si>
  <si>
    <t xml:space="preserve">Detalle Ejecución:
No se pueden reportar hectáreas porque en 2020 y 2021 no se finalizaron procesos de actualización catastral. Se continúa en mesas técnicas con la SNR para definir el procedimiento que permita adelantar los procesos catastrales con fines registrales los cuales se darán una vez se cargue la información al sistema de información catastral. Como producto de las reuniones entre el DNP, la SNR, el BM y el IGAC se ajusto el indicador. Con la nueva ficha se identificó que durante la vigencia 2021 en los 40 municipios se actualizó información de 415.635 Ha por conservación.
Se relacionan los predios avanzados así: Socha 1.344, Tasco 1.499, Socotá 1.022 y Sativasur 0, para un total de: 3.865. Se está actualizando la información una vez se termine se iniciara el cargue al sistema de la totalidad de los predios, toda vez que dichos predios pueden surtir cambios mientras se encuentre el proceso de actualización vigente. Para el mes de marzo no se reporta avance en esta actividad toda vez que la captura de información culmino el 28 de febrero en territorio, se encuetra en proceso de validación de calidas y una vez ingrese al sistema nacional catastral se reportara.
Para el indicador: Predios resultantes de los levantamientos catastrales conforme a los modelos LADM_COL , en el mes de Diciembre se realizó el cierre del proceso de captura de información. Asi las cosas se encuentran en proceso de consolidación de los productos, por lo tanto no se reporta avance en campo. Se culmina el proceso de captura del componente físico jurídico en los 7 municipios de Boyacá, adicional en el municipio de Socotá se adelantaron 6878 predios y en el municipio de Paz del Rio se adelantaron 923 predios del componente físico jurídico. Correnponde al municipio de Paz del Rio, ya que los otros municipios se encuentran en proceso de ejecución
PAara el indicador:  Municipios con actualización catastral multipropósito puesta en vigencia, se culmino el levantamiento de la información del componente físico jurídico de todos los municipios es necesario culminar el componente económico con el objeto de poder establecer el avaluó e ingresar la información al SNC y asi colocar en vigencia. Para el mes de marzo no se reporta avance en esta actividad toda vez que la captura de información culmino el 28 de febrero en territorio, se encuetra en proceso de validación de calidas y una vez ingrese al sistema nacional catastral se reportara
Como producto de las reuniones entre el DNP, la SNR, el BM y el IGAC se ajusto el indicador. Con la nueva ficha se identificó que durante la vigencia 2021 en los 40 municipios se actualizó información de 415.635 Ha por conservación.
Para el mes de abril  no se reporta avance en este Número de predios con datos actualizados en el Sistema Nacional Catastral toda vez que la captura de información culmino el 28 de febrero en territorio, se encuetra en proceso de validación de calidas y una vez ingrese al sistema nacional catastral se reportara
1883 Corresponden al municipio de Paz del Rio, ya que los otros municipios se encuentran en proceso de ejecución
Para el mes de abril no se reporta avance en este indicador:  Municipios con actualización catastral multipropósito puesta en vigencia toda vez que la captura de información culmino el 28 de febrero en territorio, se encuetra en proceso de validación de calidas y una vez ingrese al sistema nacional catastral se reportará.
En mayo: Como producto de las reuniones entre el DNP, la SNR, el BM y el IGAC se ajusto el indicador. Con la nueva ficha se identificó que durante la vigencia 2021 en los 40 municipios se actualizó información de 415.635 Ha por conservación. En el mes de mayo se avanzó en la validación de calidad de los productos entregados por el Operador Catastral, por lo que en el momento que sean aprobados en el marco de los estándares establecidos por el IGAC será reportado el número de predios correspondiente. Para el mes de mayo no se reporta avance en los indicadores: Número de predios con datos actualizados en el Sistema Nacional Catastral y Recuperando datos. Espere unos segundos e intente cortar o copiar de nuevo, toda vez que la captura de información culmino el 28 de febrero en territorio, se encuetra en proceso de validación de calidad y una vez ingrese al sistema nacional catastral se reportara.
En junio: para el indicador: Área dentro de municipios del proyecto con información catastral y registral actualizada: Se encuentra en proceso de validación de la calidad de los productos entregados por el operador Catastral Telespazio.  Para el indicador: Número de predios con datos actualizados en el Sistema Nacional Catastral: Una vez se culmine la valización y subsanación de los productos se procedera a realizar el cargue de la infomación en el SNC. Para el indicador: Predios resultantes de los levantamientos catastrales conforme a los modelos LADM_COL: Las actividades de Levantamientos prediales culmino el pasado 28 de febrero. Asi las cosas se enuentra en proceso de validación de los productos, una vez se culmine la validación y subsanación se procede a ingreso a la base SNC, momento en el cual se contara con el numero real de predios. Para el indicador: Municipios con actualización catastral multipropósito puesta en vigencia: En la actualidad se cuenta con los productos entregadospor el operador Catastral para 8 municipios, una vez la información se ingrese al SNC se procedera a realizar el acto administrativo de puesta en vigencia.
En Julio: En el indicador Área dentro de municipios del proyecto con información catastral y registral actualizada En la actualidad se encuentra en proceso de validación de losproductos entregados para un area incial de 114119,64 Ha. EL número resultado de los predios 23623 en el caso de BM y 12438 para BID con levantamiento predial para los 8 municipios del Departamento de Boyacá que en la actualidad se enceuntran en validación de la calidad de los prodiuctos entregados por el Operador Catastral. En el mes de julio se realizó la validación de la calidad de los productos entregados por el Operador Catastral, en los componentes Fisico, juridico y Económico para los 8 municipios financiados con recursos de Banca Multilateral.
En agosto: Para el indicador:ODP 1: Área dentro de municipios del proyecto con información catastral y registral actualizada una vez validadas las bases de datos consolidadas se evidencia la necesidad de realizar ajustes los cuales han sido solicitados de manera formal al operador Catastral Telespazio, desde el componente físico Jurídico y económico. Para el indicador: 3.2 Número de predios con datos actualizados en el Sistema Nacional Catastral si bien no se ha realizado entrega y cargue al SNC se envio a la oficina de e Tecnologias de la Informacion y Comunicaciones la base consolidada del Municipio de Busbanza con el objeto de realizar los desarrollos necesarios para el cargue en SNC. Para el indicador: 3.4 Predios resultantes de los levantamientos catastrales conforme a los modelos LADM_COL En la actulidad  el Operador Catastral se encuentra ajustando y subsanando las observaciones realziadas una vez validadas las bases consolidadas. Para el indicador: 3.5 Municipios con actualización catastral multipropósito puesta en vigencia El operador Catastral se encuentra subsanando las observaciones realizadas a los productos fisico Jurídico y Económico a las bases de datos consolidadas entregadas, con el objeto de poder colocar en vigencia.
En septiembre: Una vez validadas las bases de datos consolidadas se evidencia la necesidad de realizar ajustes los cuales han sido solicitados de manera formal al operador Catastral Telespazio, desde el componente físico Jurídico y económico, se establecen tiempos de entrega y compromisos entre Direccion General del IGAC y el Operador Catastral. Si bien no se ha realizado entrega y cargue al SNC se envio a la oficina de Tecnologias de la Informacion y Comunicaciones la base consolidada del Municipio de Busbanza con el objeto de realizar los desarrollos necesarios para el cargue en SNC, una vez se adelanto el cargue inicial se encuentra que la estructura del modelo cumple en cuanto a requerimientos, sin embargo, se deben ajustar algunos registros dado que se encuentran algunos registros con inconsistencias en los datos. Consecuentemente, se remite la informacion para ajuste de por parte del operador. En la actulidad el Operador Catastral se encuentra ajustando y subsanando las observaciones realziadas una vez validadas las bases consolidadas. Para el caso de los municipios de Beteitiva, Busbanza, Corrales y Paz del Rio se esta cerca de la aprobacion de calidad por parte del IGAC. El operador Catastral se encuentra subsanando las observaciones realizadas a los productos fisico Jurídico y Económico a las bases de datos consolidadas entregadas, con el objeto de poder colocar en vigencia.
En octubre: En el presente periodo de octubre se procedio a realizar la validación de la calidad de los productos contractuales requeridos para adelantar la actualización Catastral, en donde fue necesario solicitar al operdor catstral la subsanación de los productos que no cumplen la calidad exigida. En la actualidad se encuentra aprobado en el componente fisico juridico del municipio de Busbanza el cual se procedera a realizar pruebas de cargue en el SNC los otros 7 municipios estan en proceso de validación de la calidad una vez cumplan con los parametros establecidos se procedera a realizar cargue en el SNC. En el mes de octubre, luego de realizar la validación de la calidad de los productos del componete Fisico Juridio, se remitieron al operador Catastral las observaciones a los productos que deben ser subsanadas. Una vez se cuente con los municipos ingresados al SNC se procedera a ejecutar la resolcuión de puesta en vigencia, en el mes de octubre se avanzo en el proceso de aprobación del componente fisico juridico del municipio de Busbaza los otros 7 se encuentran en proceso de validación, además se realizó aprobación del componente económico de los 8 municipios financiados con recursos de Banca multilateral.
En noviembre: realiza la validación de calidad de los prodcutos de los componentes Fisico Juridico y economico dando aporbación para los municipios de Busbanza, Beteitiva, Paz de Rio, Corrales y Sativasur. Los municipios de Socha, Socota y Tasco se encuentran en subsanación por parte del operador Catastral. se procedera con el ingreso al SNC de los municpios con aprobación de la calidad de los productos. Se realizó aprobación de los levantamientos prediales de los municipios de Sativasur, Corrales, Busbanza, Beteitiva y Paz de Río, se procedera arealizr el ingreso de la infomación al SNC una vez se cuente con el comité de avaluos y el nivel de interlocución 4. los municipos de Socha, Socotá y Tasco se encunetran en proceso de subsanación y validación de las correcciones solicitadas. Se realizó aprobación de los productos contractuales para los municipios de Sativasur, Corrales, Busbanza, Beteitiva y Paz de Río, se procedera arealizr el ingreso de la infomación al SNC una vez se cuente con el comité de avaluos y el nivel de interlocución 4. los municipos de Socha, Socotá y Tasco se encunetran en proceso de subsanación y validación de las correcciones solicitadas </t>
  </si>
  <si>
    <t>Gestionar técnicamente la operación del proyecto de catastro multipropósito, en lo correspondiente al IGAC</t>
  </si>
  <si>
    <t>Detalle Ejecución:
La unidad de gestión está conformada y operando al 100%</t>
  </si>
  <si>
    <t>Predios actualizados catastralmente</t>
  </si>
  <si>
    <t>Observaciones del Indicador:
Los proyectos de actualización se encuentran en diferentes etapas de acuerdo al cronograma establecido en cada marco contractual, por tanto, las cifras de predios actualizados se tendrán hasta que cada proyecto finalice y se inscriba en el Sistema Nacional Catastral.
En Diciembre: Con la Resolución 1483 desde 30/12/2022 hasta 23/01/2023,el IGAC suspendió operación de los sistemas de gestión catastral a nivel nacional,términos y actuaciones catastrales con la Resolución 074 del 20/01/2023 prorroga hasta el 15/02/2023, el indicador se reportará una vez finalicen etapas de cierre y cargue de información</t>
  </si>
  <si>
    <t>Ejecutar procesos de actualización catastral a nivel nacional</t>
  </si>
  <si>
    <t>Detalle Ejecución:
Los proyectos de actualización se encuentran en diferentes etapas de acuerdo al cronograma establecido en cada marco contractual, por tanto, las cifras de predios actualizados se tendrán hasta que cada proyecto finalice y se inscriba en el Sistema Nacional Catastral.
En Diciembre: Con la Resolución 1483 desde 30/12/2022 hasta 23/01/2023,el IGAC suspendió operación de los sistemas de gestión catastral a nivel nacional,términos y actuaciones catastrales con la Resolución 074 del 20/01/2023 prorroga hasta el 15/02/2023, el indicador se reportará una vez finalicen etapas de cierre y cargue de información</t>
  </si>
  <si>
    <t>Mutaciones realizadas</t>
  </si>
  <si>
    <t>Detalle Ejecución:
En el mes de marzo se realizaron 20.839 trámites de conservación, para un total acumulado de 46.395 trámites, que corresponden al 16,1% de la meta anual. El área ajustó el dato acumulado reportado a febrero quedando en 25.556 trámites.
En el mes de abril se realizaron 11.510 trámites de conservación, para un total acumulado de 57.905 trámites, que corresponden al 20,11% de la meta anual.
En el mes de mayo se realizaron 14.017 trámites de conservación, para un total acumulado de 71.922 trámites, que corresponden al 24,97% de la meta anual.
En el mes de junio se realizaron 15.549 trámites de conservación, para un total acumulado de 87.471 trámites, que corresponden al 30,37% de la meta anual.
En el mes de julio se realizaron 16.264 trámites de conservación, para un total acumulado de 103.735 trámites, que corresponden al 36,02% de la meta anual.
En el mes de agosto se realizaron 21.439 trámites de conservación, para un total acumulado de 125.174 trámites, que corresponden al 43,46% de la meta anual.
En el mes de septiembre se realizaron 21.173 trámites de conservación, para un total acumulado de 146.347 trámites, que corresponden al 50,81% de la meta anual.
En el mes de octubre se realizaron 25.524 trámites de conservación, para un total acumulado de 171.871 trámites, que corresponden al 59,68% de la meta anual. 
En el mes de noviembre se realizaron 29.922 trámites de conservación, para un total acumulado de 201.793 trámites, que corresponden al 70,07% de la meta anual.
A diciembre 29 de 2022 se realizaron 38.616 trámites de conservación, para un total acumulado de 240.409 trámites, que corresponden al 83,48% de la meta anual.</t>
  </si>
  <si>
    <t>Ejecutar procesos de conservación catastral a nivel nacional</t>
  </si>
  <si>
    <r>
      <rPr>
        <b/>
        <sz val="8"/>
        <color rgb="FF000000"/>
        <rFont val="Calibri"/>
      </rPr>
      <t xml:space="preserve">Detalle Ejecución:
En el mes de marzo se realizaron 20.839 trámites de conservación, para un total acumulado de 46.395 trámites, que corresponden al 16,1% de la meta anual. El área ajustó el dato acumulado reportado a febrero quedando en 25.556 trámites.
</t>
    </r>
    <r>
      <rPr>
        <sz val="8"/>
        <color rgb="FF000000"/>
        <rFont val="Calibri"/>
      </rPr>
      <t xml:space="preserve">
En el mes de abril se realizaron 11.510 trámites de conservación, para un total acumulado de 57.905 trámites, que corresponden al 20,11% de la meta anual.
En el mes de mayo se realizaron 14.017 trámites de conservación, para un total acumulado de 71.922 trámites, que corresponden al 24,97% de la meta anual.
En el mes de junio se realizaron 15.549 trámites de conservación, para un total acumulado de 87.471 trámites, que corresponden al 30,37% de la meta anual.
En el mes de julio se realizaron 16.264 trámites de conservación, para un total acumulado de 103.735 trámites, que corresponden al 36,02% de la meta anual.
En el mes de agosto se realizaron 21.439 trámites de conservación, para un total acumulado de 125.174 trámites, que corresponden al 43,46% de la meta anual.
En el mes de septiembre se realizaron 21.173 trámites de conservación, para un total acumulado de 146.347 trámites, que corresponden al 50,81% de la meta anual.
En el mes de octubre se realizaron 25.524 trámites de conservación, para un total acumulado de 171.871 trámites, que corresponden al 59,68% de la meta anual.
En el mes de noviembre se realizaron 29.922 trámites de conservación, para un total acumulado de 201.793 trámites, que corresponden al 70,07% de la meta anual.
A diciembre 29 de 2022 se realizaron 38.616 trámites de conservación, para un total acumulado de 240.409 trámites, que corresponden al 83,48% de la meta anual.</t>
    </r>
  </si>
  <si>
    <t>Solicitudes atendidas</t>
  </si>
  <si>
    <r>
      <rPr>
        <b/>
        <sz val="8"/>
        <color rgb="FF000000"/>
        <rFont val="Calibri"/>
      </rPr>
      <t xml:space="preserve">Observaciones del Indicador:
Al mes de marzo de 2022 se han recibido 1.471 requerimientos y se han atendido 829. Incluye solicitudes de información en etapa administrativa y judicial, suspensión de predios y solicitudes de peritajes en etapa judicial, el detalle se encuentra en el archivo CONSOLIDADO_MARZO_2022_04-04.
</t>
    </r>
    <r>
      <rPr>
        <sz val="8"/>
        <color rgb="FF000000"/>
        <rFont val="Calibri"/>
      </rPr>
      <t xml:space="preserve">
Al mes de abril de 2022 se han recibido 1.865 requerimientos y se han atendido 1190. Incluye solicitudes de información en etapa administrativa y judicial, suspensión de predios y solicitudes de peritajes en etapa judicial, el detalle se encuentra en el archivo CONSOLIDADO_ABRIL_2022_05-04.
Al mes de mayo de 2022 se han recibido 2.293 requerimientos y se han atendido 1.621. Incluye solicitudes de información en etapa administrativa y judicial, suspensión de predios y solicitudes de peritajes en etapa judicial, el detalle se encuentra en el archivo CONSOLIDADO_MAYO_2022_05-04.
Al mes de junio de 2022 se han recibido 2.488 requerimientos y se han atendido 1.789. Incluye solicitudes de información en etapa administrativa y judicial, suspensión de predios y solicitudes de peritajes en etapa judicial, el detalle se encuentra en el archivo CONSOLIDADO_JUNIO_2022_07-04.
Al mes de julio de 2022 se han recibido 3.063 requerimientos y se han atendido 2.395. Incluye solicitudes de información en etapa administrativa y judicial, suspensión de predios y solicitudes de peritajes en etapa judicial, el detalle se encuentra en el archivo CONSOLIDADO_JULIO_2022_08-04.
Al mes de agosto de 2022 se han recibido 3.328 requerimientos y se han atendido 2.655. Incluye solicitudes de información en etapa administrativa y judicial, suspensión de predios y solicitudes de peritajes en etapa judicial, el detalle se encuentra en el archivo CONSOLIDADO_AGOSTO_2022_09-04.
A septiembre de 2022 se han recibido 3.995 requerimientos y se han atendido 3.267. Incluye solicitudes de información en etapa administrativa y judicial, suspensión de predios y solicitudes de peritajes en etapa judicial, el detalle se encuentra en el archivo CONSOLIDADO_SEPTIEMBRE_2022_10-04
A octubre de 2022 se han recibido 4.439 requerimientos y se han atendido 3.896. Incluye solicitudes de información en etapa administrativa y judicial, suspensión de predios y solicitudes de peritajes en etapa judicial, el detalle se encuentra en el archivo CONSOLIDADO_OCTUBRE_2022_11-02
A noviembre de 2022 se han recibido 5.054 requerimientos y se han atendido 4.436. Incluye solicitudes de información en etapa administrativa y judicial, suspensión de predios y solicitudes de peritajes en etapa judicial, el detalle se encuentra en el archivo CONSOLIDADO_NOVIEMBRE_2022_12-02
A diciembre de 2022 se han recibido 5.379 requerimientos y se han atendido 4.833. Incluye solicitudes de información en etapa administrativa y judicial, suspensión de predios y solicitudes de peritajes en etapa judicial, el detalle se encuentra en el archivo CONSOLIDADO_DICIEMBRE_2022_12-30</t>
    </r>
  </si>
  <si>
    <t>Atender las solicitudes en materia de Política de Restitución de Tierras y Ley de Víctimas</t>
  </si>
  <si>
    <r>
      <rPr>
        <b/>
        <sz val="8"/>
        <color rgb="FF000000"/>
        <rFont val="Calibri"/>
      </rPr>
      <t xml:space="preserve">Detalle Ejecución:
Al mes de marzo de 2022 se han recibido 1.471 requerimientos y se han atendido 829. Incluye solicitudes de información en etapa administrativa y judicial, suspensión de predios y solicitudes de peritajes en etapa judicial, el detalle se encuentra en el archivo CONSOLIDADO_MARZO_2022_04-04.
</t>
    </r>
    <r>
      <rPr>
        <sz val="8"/>
        <color rgb="FF000000"/>
        <rFont val="Calibri"/>
      </rPr>
      <t xml:space="preserve">
Al mes de abril de 2022 se han recibido 1.865 requerimientos y se han atendido 1190. Incluye solicitudes de información en etapa administrativa y judicial, suspensión de predios y solicitudes de peritajes en etapa judicial, el detalle se encuentra en el archivo CONSOLIDADO_ABRIL_2022_05-04.
Al mes de mayo de 2022 se han recibido 2.293 requerimientos y se han atendido 1.621. Incluye solicitudes de información en etapa administrativa y judicial, suspensión de predios y solicitudes de peritajes en etapa judicial, el detalle se encuentra en el archivo CONSOLIDADO_MAYO_2022_05-04.
Al mes de junio de 2022 se han recibido 2.488 requerimientos y se han atendido 1.789. Incluye solicitudes de información en etapa administrativa y judicial, suspensión de predios y solicitudes de peritajes en etapa judicial, el detalle se encuentra en el archivo CONSOLIDADO_JUNIO_2022_07-04.
Al mes de julio de 2022 se han recibido 3.063 requerimientos y se han atendido 2.395. Incluye solicitudes de información en etapa administrativa y judicial, suspensión de predios y solicitudes de peritajes en etapa judicial, el detalle se encuentra en el archivo CONSOLIDADO_JULIO_2022_08-04.
Al mes de agosto de 2022 se han recibido 3.328 requerimientos y se han atendido 2.655. Incluye solicitudes de información en etapa administrativa y judicial, suspensión de predios y solicitudes de peritajes en etapa judicial, el detalle se encuentra en el archivo CONSOLIDADO_AGOSTO_2022_09-04.
A septiembre de 2022 se han recibido 3.995 requerimientos y se han atendido 3.267. Incluye solicitudes de información en etapa administrativa y judicial, suspensión de predios y solicitudes de peritajes en etapa judicial, el detalle se encuentra en el archivo CONSOLIDADO_SEPTIEMBRE_2022_10-04
A octubre de 2022 se han recibido 4.439 requerimientos y se han atendido 3.896. Incluye solicitudes de información en etapa administrativa y judicial, suspensión de predios y solicitudes de peritajes en etapa judicial, el detalle se encuentra en el archivo CONSOLIDADO_OCTUBRE_2022_11-02
A noviembre de 2022 se han recibido 5.054 requerimientos y se han atendido 4.436. Incluye solicitudes de información en etapa administrativa y judicial, suspensión de predios y solicitudes de peritajes en etapa judicial, el detalle se encuentra en el archivo CONSOLIDADO_NOVIEMBRE_2022_12-02
A diciembre de 2022 se han recibido 5.379 requerimientos y se han atendido 4.833. Incluye solicitudes de información en etapa administrativa y judicial, suspensión de predios y solicitudes de peritajes en etapa judicial, el detalle se encuentra en el archivo CONSOLIDADO_DICIEMBRE_2022_12-30</t>
    </r>
  </si>
  <si>
    <t xml:space="preserve">Área de información cartográfica actualizada en los municipios PDET priorizados. </t>
  </si>
  <si>
    <t xml:space="preserve"> Se registra en Fondo Colombia en Paz </t>
  </si>
  <si>
    <t xml:space="preserve">Observaciones del Indicador:
En Agosto: Contrato 387/2022 hicieron 4 ortoimágenes de municipios Puerto Asís,Puerto Caicedo,El Tambo,La Paz que el IGAC está validando.Avance en la captura de imágenes faltantes.Contrato 386/2022 recibió total de Modelos Digitales de Terreno,el IGAC ha validado 896.622,37 ha,convocatoria 44/2022 adjudicada
En Septiembre: Contrato 387/2022 avance en validación de 4 ortoimágenes de municipios Puerto Asís,El Tambo,La Paz y Puerto Caicedo.Avance en captura de imágenes de áreas faltantes cubrimiento mayor a 80% de Arenal,Santa Rosa del Sur,Montelíbano,Tierralta y Solita.Contrato 386/2022 validación de modelos digitales
En Octubre: Contrato 387 aprobó 3 ortoimágenes El Tambo,La Paz,Puerto Asis-Puerto Caicedo,validación 4 ortoimágenes Arenal,Solita,Tibú,Puerto Caicedo.Contrato 386 validación modelos digitales.Contrato 483,Plan Implementación-Calidad,fotografías aéreas,fotocontrol centros urbanos Fortul, Arenal, Santa Rosa
En Noviembre: Contrato 387 aprobó 2 ortoimágenes Arenal,Solita,validación 3 ortoimágenes Tibú,Puerto Caicedo,Santa Rosa del Sur.Contrato 386 entrega de modelos digitales de 19 municipios.Contrato 483,toma de fotografías aéreas de los centros urbanos de 7 municipios
En Diciembre: Contrato 387 se recibió corrección de ortoimágenes Arenal,Solita ,Puerto Caicedo,validación 3 ortoimágenes Tibú,Puerto Caicedo,Santa Rosa del Sur.Contrato 483 finaliza otografía aérea,control terrestre, ortoimagen y DTM.Contrato 562 se realizó reunión para identificar metodología y cronograma </t>
  </si>
  <si>
    <t>Área con información geodésica actualizada en los municipios PDET priorizados -</t>
  </si>
  <si>
    <t>Observaciones del Indicador:
En Agosto: Durante el mes de agosto, el Consorcio FCP realizó el estudio de mercado del nuevo proceso radicado, el cual fue validado por el IGAC. Se realiza convocatoria del proceso, y se estableció como fecha de publicación el 5 de septiembre de 2022.
En Septiembre: Adquirir Estaciones de Referencia de Operación Continua CORS para fortalecimiento de Red Geodésica en municipios priorizados PDET para actualización de información geográfica, implementación de catastro multipropósito con especificaciones técnicas IGAC,publicación convocatoria 55/2022 quedó desierta
En Octubre: Cierre de la convocatoria 55 de 2022, debido a que se declaró fallido el proceso de contratación porque los oferentes no cumplieron con lo establecido en el análisis preliminar.Adicionalmente, se publicó la convocatoria número 57/2022 la cual heredó este proceso y está en fase de observaciones.
En Noviembre: Cierre y evaluación preliminar de la convocatoria 57 de 2022, Así mismo, actualmente se están evaluando las propuestas que allegaron, por lo que se espera que en el mes de diciembre esta convocatoria sea adjudicada al proponente ganador.
En Diciembre: En el mes de diciembre se realizó el proceso de subasta de la CONVOCATORIA 057 de 2022, la cual fue adjudicada a la empresa DATUM INGENIERIA S.A.  </t>
  </si>
  <si>
    <t>Área con información agrológica actualizada en los municipios PDET priorizados -</t>
  </si>
  <si>
    <r>
      <rPr>
        <b/>
        <sz val="8"/>
        <color rgb="FF000000"/>
        <rFont val="Calibri"/>
      </rPr>
      <t>Observaciones del Indicador:
En Agosto: De acuerdo con los recursos asignados se reporta un área de 280.595,64ha, correspondientes</t>
    </r>
    <r>
      <rPr>
        <sz val="8"/>
        <color rgb="FF000000"/>
        <rFont val="Calibri"/>
      </rPr>
      <t xml:space="preserve">  a actualización y elaboración de 2 productos agrológicos (Áreas Homogéneas de Tierras y Potencial de Uso de las Tierras) asociados a 2 municipios PDET, Fortul (115.860 ha) y Puerto Libertador (164.735,64 ha)
En Septiembre: Para el análisis físico de los suelos de los municipios PDET Fortul y Puerto Libertador, se gestionó la adquisición de las pruebas de textura las cuales se esperan obtener en el mes de octubre de 2022.
En Octubre: Como insumo para el análisis físico de los suelos de los municipios PDET Fortul y Puerto Libertador, durante el mes de octubre, se gestionó con el proveedor la entrega de las pruebas de textura para el próximo mes.
En Noviembre: La prueba de textura allegada por el proveedor fue de evaluación satisfactoria, se envió al IDEAM para la acreditación de textura por el método de bouyoucos. Lo anterior, como insumo para el análisis físico de los suelos de los municipios PDET Fortul y Puerto Libertador.
En Diciembre: En el mes de diciembre no hay avance</t>
    </r>
  </si>
  <si>
    <t>Objetivo II: Implementar estrategias que permitan atender los avalúos comerciales que demandan los solicitantes del servicio.</t>
  </si>
  <si>
    <t>Producto 1: Servicio de Avalúos</t>
  </si>
  <si>
    <t>Avalúos realizados</t>
  </si>
  <si>
    <t xml:space="preserve">3.356.695.581,00	</t>
  </si>
  <si>
    <r>
      <rPr>
        <b/>
        <sz val="8"/>
        <color rgb="FF000000"/>
        <rFont val="Calibri"/>
      </rPr>
      <t xml:space="preserve">Observaciones del Indicador:
En marzo se entregaron 134 avalúos comerciales: Cauca 25, Cesar 9, Cundinamarca 6, Nariño 1, Sede central 83, Tolima 2, Risaralda 1, Meta 3 y Valle del cauca 4; correspondiente a solicitudes de la vigencia 2021 y 2022. Envío del link al DANE de la información catastral consolidada para IVP.
</t>
    </r>
    <r>
      <rPr>
        <sz val="8"/>
        <color rgb="FF000000"/>
        <rFont val="Calibri"/>
      </rPr>
      <t xml:space="preserve">
En abril se entregaron 138 avalúos: Cauca 2, Cesar 3,Córdoba 7, Cundinamarca 2, Magdalena 8, Meta 2, Nariño 3, Santander 1, Sede Central 108, Sucre 1, Tolima 1; correspondiente a solicitudes de la vigencia 2021 y 2022. Se envió el link al DANE con la información de catastro Medellín para IVP
En Mayo se entregaron 48 avalúos: Cauca (1), Meta (1), Sede Central (40), Tolima (1), Norte de Santander (5) ; correspondiente a solicitudes de la vigencia 2021 y 2022.
En junio IVP: envío al DANE de información catastro de algunas ciudades.En junio se entregaron 188 avalúos:Cauca 8,Cesar 11,Córdoba 6,Magdalena 10,Meta 11,Nariño 7,Risaralda 1,Santander 2,Sede Central 71,Sucre 13,Tolima 8,Valle del Cauca 1,Norte de Santander 10,Caquetá 2,Quindío 16, Atlántico 1,Caldas 10
En Julio se entregaron 401 avalúos: Cauca 18,Cesar 7,Córdoba 2,Magdalena 3,Meta 1,Nariño 9,Sede Central 349,Sucre 2,Tolima 2,Valle del Cauca 3,Norte de Santander 2,Quindío 3, correspondiente a solicitudes de la vigencia 2021 y 2022.
En Agosto se entregaron 70 avalúos: Cauca 2,Cesar 7,Córdoba 7,Meta 1,Nariño 8, Santander 1,Sede Central 36,Tolima 4,Valle del Cauca 3,Norte de Santander 1, correspondiente a solicitudes de la vigencia 2021 y 2022.
En Septiembre se entregaron 66 avalúos: Cauca 5,Cesar 8,Córdoba 1,Meta 4,Risaralda 2,Sede Central 36,Sucre 2,Tolima 3,Valle del Cauca 4,Norte de Santander 1 correspondiente a solicitudes de la vigencia 2021 y 2022.
En Octubre: En IVP el DANE aprobó 2.583 puntos de 12 ciudades capitales.En Octubre se entregaron 68 avalúos:Cauca 2,Cesar 5,Córdoba 1,Magdalena 5,Meta 1,Risaralda 2,Nariño 3,Sede Central 35,Tolima 4,Valle del Cauca 3,Norte de Santander 4,Caldas 1,Bolívar 2 correspondiente a solicitudes de vigencias 2021 y 2022
En Noviembre: En IVP se entregaron 2.336 puntos muestras para un total de 4.919.En Noviembre se entregaron 98 avalúos: Cauca 7, Cesar 9, Córdoba 4, Magdalena 4, Nariño 1,Sede Central 62,Valle del Cauca 2,Norte de Santander 4, Atlántico 1, Caldas 4  correspondiente a solicitudes de la vigencia 2021 y 2022.
En Diciembre: Se entregaron 91 avalúos: Cauca 1, Cesar 11, Meta 1, Nariño 1, Risaralda 1, Sede Central 69, Valle del cauca 5, Caldas 2 correspondiente a solicitudes de la vigencia 2021 y 2022. </t>
    </r>
  </si>
  <si>
    <t>Realizar avalúos IVP</t>
  </si>
  <si>
    <r>
      <rPr>
        <b/>
        <sz val="8"/>
        <color rgb="FF000000"/>
        <rFont val="Calibri"/>
      </rPr>
      <t xml:space="preserve">Detalle Ejecución:
Envío del link al DANE de la información catastral consolidada para IVP.
</t>
    </r>
    <r>
      <rPr>
        <sz val="8"/>
        <color rgb="FF000000"/>
        <rFont val="Calibri"/>
      </rPr>
      <t xml:space="preserve">
En abril: Se envió el link al DANE con la información de catastro Medellín para IVP.
En Junio: se envío al DANE de información catastro de algunas ciudades
En Julio: se envío al DANE de información catastro de algunas ciudades
En Agosto: se entregó información a los profesionales asignados en las diferentes ciudades
EnSeptiembre: se realizó las visitas de campo y recolección de las 22 ciudades capitales.
En Octubre: En IVP el DANE aprobó 2.583 puntos de 12 ciudades capitales.
En Noviembre: En IVP se entregaron 2.336 puntos muestras para un total de 4.919. </t>
    </r>
  </si>
  <si>
    <t>Realizar avalúos comerciales, de acuerdo a las solicitudes recibidas.</t>
  </si>
  <si>
    <r>
      <rPr>
        <b/>
        <sz val="8"/>
        <color rgb="FF000000"/>
        <rFont val="Calibri"/>
      </rPr>
      <t xml:space="preserve">Detalle Ejecución:
En marzo se entregaron 134 avalúos comerciales: Cauca 25, Cesar 9, Cundinamarca 6, Nariño 1, Sede central 83, Tolima 2, Risaralda 1, Meta 3 y Valle del cauca 4; correspondiente a solicitudes de la vigencia 2021 y 2022.
</t>
    </r>
    <r>
      <rPr>
        <sz val="8"/>
        <color rgb="FF000000"/>
        <rFont val="Calibri"/>
      </rPr>
      <t xml:space="preserve">
En abril se entregaron 138 avalúos: Cauca 2, Cesar 3,Córdoba 7, Cundinamarca 2, Magdalena 8, Meta 2, Nariño 3, Santander 1, Sede Central 108, Sucre 1, Tolima 1; correspondiente a solicitudes de la vigencia 2021 y 2022.
En Mayo se entregaron 48 avalúos: Cauca (1), Meta (1), Sede Central (40), Tolima (1), Norte de Santander (5) ; correspondiente a solicitudes de la vigencia 2021 y 2022.
En Junio se entregaron 188 avalúos:Cauca 8,Cesar 11,Córdoba 6,Magdalena 10,Meta 11,Nariño 7,Risaralda 1,Santander 2,Sede Central 71,Sucre 13,Tolima 8,Valle del Cauca 1,Norte de Santander 10,Caquetá 2,Quindío 16, Atlántico 1,Caldas 10
En Julio se entregaron 401 avalúos: Cauca 18,Cesar 7,Córdoba 2,Magdalena 3,Meta 1,Nariño 9,Sede Central 349,Sucre 2,Tolima 2,Valle del Cauca 3,Norte de Santander 2,Quindío 3, correspondiente a solicitudes de la vigencia 2021 y 2022.
En Agosto se entregaron 70 avalúos: Cauca 2,Cesar 7,Córdoba 7,Meta 1,Nariño 8, Santander 1,Sede Central 36,Tolima 4,Valle del Cauca 3,Norte de Santander 1, correspondiente a solicitudes de la vigencia 2021 y 2022.
En Septiembre se entregaron 66 avalúos: Cauca 5,Cesar 8,Córdoba 1,Meta 4,Risaralda 2,Sede Central 36,Sucre 2,Tolima 3,Valle del Cauca 4,Norte de Santander 1 correspondiente a solicitudes de la vigencia 2021 y 2022.
En Octubre: Se entregaron 68 avalúos:Cauca 2,Cesar 5,Córdoba 1,Magdalena 5,Meta 1,Risaralda 2,Nariño 3,Sede Central 35,Tolima 4,Valle del Cauca 3,Norte de Santander 4,Caldas 1,Bolívar 2 correspondiente a solicitudes de vigencias 2021 y 2022
En Noviembre: Se entregaron 98 avalúos: Cauca 7, Cesar 9, Córdoba 4, Magdalena 4, Nariño 1,Sede Central 62,Valle del Cauca 2,Norte de Santander 4, Atlántico 1, Caldas 4  correspondiente a solicitudes de la vigencia 2021 y 2022.
En Diciembre: Se entregaron 91 avalúos: Cauca 1, Cesar 11, Meta 1, Nariño 1, Risaralda 1, Sede Central 69, Valle del cauca 5, Caldas 2 correspondiente a solicitudes de la vigencia 2021 y 2022. </t>
    </r>
  </si>
  <si>
    <t xml:space="preserve">AVANCE CUALITATIVO </t>
  </si>
  <si>
    <t xml:space="preserve">Avalúos comerciales realizados </t>
  </si>
  <si>
    <t xml:space="preserve">En abril se entregaron 138 avalúos: Cauca 2, Cesar 3,Córdoba 7, Cundinamarca 2, Magdalena 8, Meta 2, Nariño 3, Santander 1, Sede Central 108, Sucre 1, Tolima 1; correspondiente a solicitudes de la vigencia 2021 y 2022.
En Mayo se entregaron 48 avalúos: Cauca (1), Meta (1), Sede Central (40), Tolima (1), Norte de Santander (5) ; correspondiente a solicitudes de la vigencia 2021 y 2022.
En Junio se entregaron 188 avalúos:Cauca 8,Cesar 11,Córdoba 6,Magdalena 10,Meta 11,Nariño 7,Risaralda 1,Santander 2,Sede Central 71,Sucre 13,Tolima 8,Valle del Cauca 1,Norte de Santander 10,Caquetá 2,Quindío 16, Atlántico 1,Caldas 10
En Julio se entregaron 401 avalúos: Cauca 18,Cesar 7,Córdoba 2,Magdalena 3,Meta 1,Nariño 9,Sede Central 349,Sucre 2,Tolima 2,Valle del Cauca 3,Norte de Santander 2,Quindío 3, correspondiente a solicitudes de la vigencia 2021 y 2022.
En Agosto se entregaron 70 avalúos: Cauca 2,Cesar 7,Córdoba 7,Meta 1,Nariño 8, Santander 1,Sede Central 36,Tolima 4,Valle del Cauca 3,Norte de Santander 1, correspondiente a solicitudes de la vigencia 2021 y 2022.
En Septiembre se entregaron 66 avalúos: Cauca 5,Cesar 8,Córdoba 1,Meta 4,Risaralda 2,Sede Central 36,Sucre 2,Tolima 3,Valle del Cauca 4,Norte de Santander 1 correspondiente a solicitudes de la vigencia 2021 y 2022.
En Octubre se entregaron 68 avalúos:Cauca 2,Cesar 5,Córdoba 1,Magdalena 5,Meta 1,Risaralda 2,Nariño 3,Sede Central 35,Tolima 4,Valle del Cauca 3,Norte de Santander 4,Caldas 1,Bolívar 2 correspondiente a solicitudes de vigencias 2021 y 2022
En Noviembre se entregaron 98 avalúos: Cauca 7, Cesar 9, Córdoba 4, Magdalena 4, Nariño 1,Sede Central 62,Valle del Cauca 2,Norte de Santander 4, Atlántico 1, Caldas 4  correspondiente a solicitudes de la vigencia 2021 y 2022.
En Diciembre se entregaron 91 avalúos: Cauca 1, Cesar 11, Meta 1, Nariño 1, Risaralda 1, Sede Central 69, Valle del cauca 5, Caldas 2 correspondiente a solicitudes de la vigencia 2021 y 2022. </t>
  </si>
  <si>
    <t>Sistemas De Información Actualizados</t>
  </si>
  <si>
    <t>En mayo: DGC entregó especificación funcional a DTecnología en julio/2021,es decir,44% del avance total.DTecnología ha verificado el proceso del 99% de las historias de usuario,realizado el 90% de las historias de usuario, 62% de casos de prueba,desarrollado 18% del sistema y realizado pruebas del 12%.
En Junio: DGC entregó especificación funcional a DTIC en julio/2021,a la fecha 54% avance general.DTecnología ha verificado el proceso del 99% de las historias de usuario,realizado el 90% de historias de usuario, 62% de casos de prueba,desarrollado 18% del sistema,realizado pruebas del 12%, despliegue del 8%
En julio: DGC entregó especificación funcional a DTIC en julio/2021,a la fecha 54% avance general.DTecnología ha verificado el proceso del 99% de las historias de usuario,realizado el 90% de historias de usuario, 62% de casos de prueba,desarrollado 20% del sistema,realizado pruebas del 12%, despliegue del 8%
En agosto: DGC entregó especificación funcional a DTIC en julio/2021,a la fecha 55,59% avance general.DTIC ha verificado el proceso del 99% de las historias de usuario,realizado el 91% de historias de usuario, 62% de casos de prueba,desarrollado 22% del sistema,realizado pruebas del 14%, despliegue del 8%
En septiembre: DGC entregó especificación funcional a DTIC en julio/2021,a la fecha 56% avance general.DTIC ha verificado el proceso del 99% de las historias de usuario,realizado el 92% de historias de usuario, 62% de casos de prueba,desarrollo 23% del sistema,realizado pruebas del 14%, despliegue del 8%
En Octubre: DGC entregó especificación funcional a DTIC en julio/2021, a la fecha 56% avance general. DTIC ha verificado el proceso del 99% de las historias de usuario, realizado el 92% de historias de usuario, 62% de casos de prueba, desarrollo 24% del sistema, realizado pruebas del 14%, despliegue del 8%
En Noviembre: DGC entregó especificación funcional a DTIC en julio/2021, a la fecha 56% avance general. DTIC ha verificado el proceso del 99% de las historias de usuario, realizado el 92% de historias de usuario, 62% de casos de prueba, desarrollo 26% del sistema, realizado pruebas del 14%, despliegue del 8%
En Diciembre: DGC entregó especificación funcional a DTIC en julio/2021, a la fecha 57% avance general. DTIC ha verificado el proceso del 99% de las historias de usuario, realizado el 92% de historias de usuario, 62% de casos de prueba, desarrollo 29% del sistema, realizado pruebas del 16%, despliegue del 8%</t>
  </si>
  <si>
    <t xml:space="preserve"> 10/01/2023</t>
  </si>
  <si>
    <t>Meta Plan Nacional de Desarrollo: NO APLICA</t>
  </si>
  <si>
    <t xml:space="preserve">Proyecto de Inversión: Desarrollo de estudios de suelos, tierras y aplicaciones agrológicas como insumo para el ordenamiento integral y el manejo sostenible del territorio a nivel Nacional </t>
  </si>
  <si>
    <t>Responsable del Proyecto: Dirección de Gestión de Información Geográfica - Subdirección de Agrología - Laboratorio Nacional de Suelos</t>
  </si>
  <si>
    <t xml:space="preserve"> </t>
  </si>
  <si>
    <t>Objetivo I: Aumentar la caracterización de suelos y aplicaciones agrologicas a escalas semidetalladas para apoyar los procesos catastrales, de planificación y desarrollo integral del territorio</t>
  </si>
  <si>
    <t>Producto 1: Información básica para suelos generada</t>
  </si>
  <si>
    <t>Area con información básica para suelos generada</t>
  </si>
  <si>
    <t xml:space="preserve">En el mes de diciembre se avanzó en los levantamientos de suelos y capacidad de uso de los dos proyectos que adelanta la Subdirección de Agrología, Estudio de suelos como insumo para el cumplimiento de los acuerdos de paz – municipios de Ciénaga y Aracataca (Magdalena) se avanzó en un 13,3% con la ejecución de las actividades de la etapa de poscampo. Para el Levantamiento de suelos y la capacidad de uso en el Estudio de suelos con la Corporación del Valle del Cauca – CVC, se presentó un 15,20% de avance del proyecto que corresponde a las actividades de las etapas de levantamiento del proyecto, extrapolación y correlación.  </t>
  </si>
  <si>
    <t>Elaborar los estudios de suelos como insumo para el ordenamiento integral del territorio</t>
  </si>
  <si>
    <t>El Levantamiento de suelos y la capacidad de uso en el Estudio de suelos con la Corporación del Valle del Cauca – CVC de 15,20% correspondiente a las actividades de las etapas de levantamiento del proyecto, extrapolación y correlación.</t>
  </si>
  <si>
    <t>Elaborar los estudios de suelos como insumo para el cumplimiento de los acuerdos de paz</t>
  </si>
  <si>
    <t xml:space="preserve">Estudio de suelos como insumo para el cumplimiento de los acuerdos de paz – municipios de Ciénaga y Aracataca (Magdalena) de 13,3% referente a actividades de poscampo </t>
  </si>
  <si>
    <t>Producto 2: información Agrologica de suelos levantada</t>
  </si>
  <si>
    <t>Áreas con levantamiento agrológico de suelos</t>
  </si>
  <si>
    <t>En la interpretación de Geomorfología se avanzó en 18.194 hectáreas en el mes de diciembre, en Cobertura y uso de las Tierras 12.896 hectáreas.</t>
  </si>
  <si>
    <t>Elaborar la cartografía geomorfológica aplicada a levantamiento de suelos</t>
  </si>
  <si>
    <t>En la interpretación de Geomorfología se avanzó en 18.194 hectáreas en el mes de diciembre, que corresponde a la interpretación de sectores del municipio de Saravena, localizado en el Departamento de Arauca</t>
  </si>
  <si>
    <t>Elaborar la cartografía de Coberturas y Uso de la tierra</t>
  </si>
  <si>
    <t>Durante el mes de diciembre, se realizó la interpretación de Cobertura de la tierra en 12.896 hectáreas, del departamento de Magdalena, en los municipios de Santa Bárbara de Pinto (11.905 ha) y Santa Ana (991 ha).</t>
  </si>
  <si>
    <t>Producto 3: Servicio de análisis químicos, físicos, mineralógicos y biológicos de suelos</t>
  </si>
  <si>
    <t>Pruebas químicos, físicos, mineralógicos y biológicos de suelos realizadas</t>
  </si>
  <si>
    <t>Durante el mes de diciembre de 2022, se ejecutaron 6.894 análisis, correspondiente a propiedades químicas 6.046, físicas 680, mineralógica 38 y biológicas 130, para suelos, aguas y tejido vegetal, de las cuales seis (6) clientes internos y 6.888 clientes externos</t>
  </si>
  <si>
    <t>Realizar los análisis físicos, químicos, biológicos y mineralógicos de suelos</t>
  </si>
  <si>
    <t>Fortalecer el Laboratorio Nacional de suelos.</t>
  </si>
  <si>
    <t>Se avanzó en 10%, reflejado en actividades de la revisión, actualización y ajuste de la documentación, verificación y ejecución de controles, verificación, mantenimiento y calibración de equipos involucrados en la acreditación, y en el seguimiento al programa de gestión ambiental y manejo de RESPEL</t>
  </si>
  <si>
    <t>Objetivo II: Generar las metodologías y estándares de los estudios y aplicaciones agrológicas</t>
  </si>
  <si>
    <t>Producto 2: Productos Agrológicos</t>
  </si>
  <si>
    <t>Productos Agrológicos Generados</t>
  </si>
  <si>
    <t>Realizar las actualizaciones homologaciones y correlaciones de áreas homogéneas de tierras con fines múltiples</t>
  </si>
  <si>
    <t xml:space="preserve">En Áreas Homogéneas de Tierras durante el mes de diciembre se actualizaron 3.195.196 has, en los municipios: Mirití Paraná (1’681.339 ha) y Santander (1.469.213 ha) en el departamento del Amazonas; igualmente, San Carlos (44.644 ha), departamento de Córdoba.   Para Potencial de Uso de las Tierras se elaboró en el mes de diciembre 1.940.099 hectáreas distribuidas de los municipios de Mongua, Guacamayas (Boyacá) y San Marcos (Sucre).  </t>
  </si>
  <si>
    <t xml:space="preserve">Conflictos biofísicos de uso del territorio, difusión y disposición de la información generada. </t>
  </si>
  <si>
    <t>se atendieron ocho (8) solicitudes de asesoría agrológica de usuarios externos y siete (7) de Información de Clases Agrológicas.</t>
  </si>
  <si>
    <t> Plan de Monitoreo que Agrología realizará basado en la programación recibida por la Policía Antinarcóticos</t>
  </si>
  <si>
    <t>Durante el mes de diciembre se generó el informe de la comisión</t>
  </si>
  <si>
    <t> No. Convenios suscritos en el mes / No. Total de Convenios programados en el año</t>
  </si>
  <si>
    <t>Durante el mes de noviembre, se firmó el contrato interadministrativo 004 de 2022 cuyo objeto es “La realización del análisis de suelos y transferencia de tecnología a productores agropecuarios del municipio de Cajicá”, por valor de $30.000.000.</t>
  </si>
  <si>
    <r>
      <t>I.</t>
    </r>
    <r>
      <rPr>
        <b/>
        <sz val="11"/>
        <color rgb="FF000000"/>
        <rFont val="Times New Roman"/>
        <family val="1"/>
      </rPr>
      <t xml:space="preserve">                    </t>
    </r>
    <r>
      <rPr>
        <b/>
        <sz val="11"/>
        <color rgb="FF000000"/>
        <rFont val="Calibri"/>
        <family val="2"/>
      </rPr>
      <t>INFORMACIÓN GENERAL</t>
    </r>
  </si>
  <si>
    <t>Fecha de Reporte:</t>
  </si>
  <si>
    <t>Meta Plan Nacional de Desarrollo: Geoservicios publicados y disponibles</t>
  </si>
  <si>
    <t>Objetivo Estratégico:
* Implementar políticas y acciones enfocadas en el fortalecimiento institucional y la arquitectura de procesos como pilar estratégico del Institutocional.
* Maximizar la disposición y uso de la información generada
* Trabajar de manera colaborativa y participativa con nuestras partes interesadas para la generación de valor público</t>
  </si>
  <si>
    <t>Proyecto de Inversión: Fortalecimiento de la gestión del conocimiento y la innovación en el ámbito geográfico del territorio Nacional</t>
  </si>
  <si>
    <t>Responsable del Proyecto: Dirección de investigación y prospectiva- Observatorio inmobiliario</t>
  </si>
  <si>
    <r>
      <t>III.</t>
    </r>
    <r>
      <rPr>
        <b/>
        <sz val="11"/>
        <color rgb="FF000000"/>
        <rFont val="Times New Roman"/>
        <family val="1"/>
      </rPr>
      <t xml:space="preserve">                    </t>
    </r>
    <r>
      <rPr>
        <b/>
        <sz val="11"/>
        <color rgb="FF000000"/>
        <rFont val="Calibri"/>
        <family val="2"/>
      </rPr>
      <t xml:space="preserve">INFORMACIÓN PRESUPUESTAL </t>
    </r>
  </si>
  <si>
    <t>%
EJEC.</t>
  </si>
  <si>
    <t>%
PAGO</t>
  </si>
  <si>
    <r>
      <t>IV.</t>
    </r>
    <r>
      <rPr>
        <b/>
        <sz val="7"/>
        <color rgb="FF000000"/>
        <rFont val="Times New Roman"/>
        <family val="1"/>
      </rPr>
      <t xml:space="preserve">                    </t>
    </r>
    <r>
      <rPr>
        <b/>
        <sz val="11"/>
        <color rgb="FF000000"/>
        <rFont val="Calibri"/>
        <family val="2"/>
      </rPr>
      <t xml:space="preserve">INFORMACIÓN PRESUPUESTAL (Trazadores presupuestales) </t>
    </r>
  </si>
  <si>
    <t>INDICADOR PMI:   INDIGENAS</t>
  </si>
  <si>
    <r>
      <t>V.</t>
    </r>
    <r>
      <rPr>
        <b/>
        <sz val="7"/>
        <color rgb="FF000000"/>
        <rFont val="Times New Roman"/>
        <family val="1"/>
      </rPr>
      <t xml:space="preserve">                    </t>
    </r>
    <r>
      <rPr>
        <b/>
        <sz val="11"/>
        <color rgb="FF000000"/>
        <rFont val="Calibri"/>
        <family val="2"/>
      </rPr>
      <t>INFORMACIÓN DE EJECUCIÓN</t>
    </r>
  </si>
  <si>
    <t>Objetivo I: Aumentar la articulación de los procesos de gestión del conocimiento entorno a los recursos geográficos</t>
  </si>
  <si>
    <t>Producto 1: Servicios de Investigación Desarrollo e Innovación geoespacial</t>
  </si>
  <si>
    <t>Proyectos de  Investigación Desarrollo e innovación en tecnologías geoespaciales realizados</t>
  </si>
  <si>
    <t>Diseñar e implementar una metodología para la captura de linderos prediales a partir de productos de observación de la tierra de alta resolución mediante técnicas avanzadas de teledetección): Se avanzó en la ejecución del proyecto en un 100%</t>
  </si>
  <si>
    <t>Formular y desarrollar proyectos de investigación prospectiva apoyados en ciencia de datos.</t>
  </si>
  <si>
    <t xml:space="preserve">"Proyecto 1: 2022-04Diseñar e implementar una metodología para la captura de linderos prediales a partir de productos de observación de la tierra de alta resolución mediante técnicas avanzadas de teledetección): Se avanzó en la ejecución del proyecto en un 100%.  Se realizó socialización de los resultados obtenidos por el IGAC a nivel institucional.
Proyecto 2:  2022-05 .Clasificación de tipologías constructivas a partir de imágenes aéreas y terrestre). Se avanzó en la ejecucion del proyecto en un 100%, se realizó la entrega del informe final y el articulo científico, . Se realizó la difusion y transferencia de conocimientos para el cierre del proyecto en el mes de diciembre con dos talleres virtuales los dias 20 y 21 de diciembre.
</t>
  </si>
  <si>
    <t xml:space="preserve">Desarrollar e implementar proyectos en análisis de dinámica inmobiliaria y modelos estadísticos para el proceso valuatorio  requeridos por el observatorio inmobiliario. </t>
  </si>
  <si>
    <t xml:space="preserve">En el mes de abril se hizo entrega del documento final de la investigación 'Variación de valores comerciales de predios urbanos con destino habitacional en 9 ciudades capitales de Colombia'. </t>
  </si>
  <si>
    <t>Fortalecer y brindar soporte a las plataformas tecnológicas para el cumplimiento de los servicios de investigación desarrollo e innovación geoespacial</t>
  </si>
  <si>
    <t>Detalle de Ejecución:
Para este periodo no se reporta avance de la actividad</t>
  </si>
  <si>
    <t>Objetivo II: Aumentar el aprovechamiento de los recursos geográficos oficiales del país</t>
  </si>
  <si>
    <t>Producto 2:  Servicio de asistencia técnica</t>
  </si>
  <si>
    <t>Entidades asistidas técnicamente</t>
  </si>
  <si>
    <t>Se cumple con el análisis, diseño y desarrollo para el proyecto Geoportal SAE. Se realizó la asistencia técnica para el cumplimiento de la fase de soporte definida en el convenio IDEAM-Fondo Patrimonio natural Para SIG_Tierras se terminaron las actividades por etapas</t>
  </si>
  <si>
    <t>Planear la asistencia técnica asesoría y/o consultoría a desarrollar</t>
  </si>
  <si>
    <t>El 27 de diciembre de 2022, se entregó propuesta técnico económica a la División de Fuerzas Especiales del Ejercito Nacional</t>
  </si>
  <si>
    <t>Desarrollar y socializar  la asistencia técnica asesoría y/o consultoría</t>
  </si>
  <si>
    <t>Se realizó la asitencia técnica para el cumplimiento de la fase de soporte definida en el convenio Convenio IGAC-IDEAM-Fondo Patrimonio natural
SIG_Tierras: En el mes de diciembre se terminaron las actividades por etapa así: Desarrollo: Se finalizó el desarrollo propuesto para el periodo 2022. Soporte y mantenimiento: Se realizó la verificación del correcto funcionamiento de los servicios registrados en el administrador de la tabla de contenido del sistema. Se generó backup de la base de datos del sistema</t>
  </si>
  <si>
    <t>Realizar el diseño desarrollo e implementación de las nuevas funcionalidades y  aplicaciones del  SIG-Comisión Nacional de Territorios Indígenas (CNTI).</t>
  </si>
  <si>
    <t xml:space="preserve">Se realizó la implementación del sistema en la infraestructura de producción dispuesta por la CNTI (Comisión Nacional de Territorios Indígenas).
Se realiza soporte y se genera el código fuente final y archivos de despliegue del sistema: http://172.17.3.152:8080/VISORSIGINDIGENA/
</t>
  </si>
  <si>
    <t>Fortalecer y brindar soporte a las plataformas tecnológicas para el cumplimiento de las asistencias técnicas asesoría y/o consultoría</t>
  </si>
  <si>
    <t>Detalle Ejecución:
No se reportaron avances en este mes para la actividad</t>
  </si>
  <si>
    <t>Producto 3:  Información geoespacial actualizada</t>
  </si>
  <si>
    <t>Niveles de información geoespacial dispuestos</t>
  </si>
  <si>
    <t>La meta se cumplió en el mes de octubre</t>
  </si>
  <si>
    <t>Gestionar y generar los niveles de información geoespacial</t>
  </si>
  <si>
    <t xml:space="preserve">Disponer los niveles de información geoespacial </t>
  </si>
  <si>
    <t>Convenios Interadministrativos de Cooperación Técnica en Ejecución</t>
  </si>
  <si>
    <t>La meta del indicador se cumplió en el mes de Junio.</t>
  </si>
  <si>
    <t>Artículos Técnico Científicos Publicados</t>
  </si>
  <si>
    <t xml:space="preserve">La meta del indicador se cumplió en el mes de Septiembre.Fue publicada para el Volumen de Septiembre </t>
  </si>
  <si>
    <t xml:space="preserve">Diciembre </t>
  </si>
  <si>
    <t>Meta Plan Nacional de Desarrollo: N/A</t>
  </si>
  <si>
    <t>Objetivo Estratégico: Implementar políticas y acciones enfocadas en el fortalecimiento institucional y la arquitectura de procesos como pilar estratégico del Instituto
Fortalecer los recursos técnicos y tecnológicos para la modernización institucional 
Garantizar una atención eficiente y oportuna a los ciudadanos y partes interesadas
Trabajar de manera colaborativa y participativa con nuestras partes interesadas para la generación de valor público</t>
  </si>
  <si>
    <t xml:space="preserve">Proyecto de Inversión: Fortalecimiento de la gestión institucional del IGAC a nivel nacional </t>
  </si>
  <si>
    <t>Responsable del Proyecto: Secretaria General - Oficina Asesora de Planeación - Dirección de Tecnologías de la Información y Comunicaciones - Oficina de Relación con el ciudadano - Subdirección de Talento humano - Oficina de Control Interno</t>
  </si>
  <si>
    <t>INDICADOR PMI: N/A</t>
  </si>
  <si>
    <t>N/A</t>
  </si>
  <si>
    <t>Objetivo I: Fortalecer el proceso de direccionamiento estratégico y planeación</t>
  </si>
  <si>
    <t xml:space="preserve">Producto 1: Documentos de planeación </t>
  </si>
  <si>
    <t>Documentos de planeación realizados</t>
  </si>
  <si>
    <t xml:space="preserve">Documentos de planeación con seguimiento realizado </t>
  </si>
  <si>
    <t>Observaciones del Indicador:
Se realizó seguimiento a las metas institucionales. Se realizó seguimiento a las actividades de cooperación internacional. Se realizó seguimiento al plan anual de adquisiciones.Se elaboraron los informes de gestión requeridos.</t>
  </si>
  <si>
    <t>Actualizar planes institucionales</t>
  </si>
  <si>
    <t>Detalle de ejecución: 
Se elaborarón, aprobó y publicó el Plan de Acción Anual de la Entidad vigencia 2022, conformado por los planes de acción anual de los diferentes procesos. 
Se elaboró, aprobó y publicó el Plan Anticorrupción y de Atención al ciudadano vigencia 2022
Se actualizó el reporte de seguimiento de las metas SIGOB, para la evaluación correspondiente al cierre de la vigencia 2021.
Se actualizó el reporte de avance de las metas del PEI con corte al mes de diciembre 2021 y se publicó en la Sección de Transparencia y Acceso a la Información de la página web del IGAC. 
Se llevó a cabo la revisión, ajuste y actualización del informe balance de gestión del sector estadística, remitido por el DANE al IGAC.
Se elaboró el Plan de Acción presentación del avance de los compromisos étnicos del IGAC, respecto al Plan Marco de Implementación del Acuerdo de Paz, requerido por la Consejería Presidencial para la Estabilización y Consolidación.
Durante el mes de marzo en el marco del desarrollo del plan anticorrupción y de atención al ciudadano vigencia 2022, se presentaron ajustes por parte de DTIC, los cuales dieron origen a la versión 3 del PAAC 2022, y el cual se encuentra publicado en el área de trasparencia y acceso a la información.
Se realizó la actualización de las actividades del Plan de Acción para el cumplimiento de los compromisos del Plan Marco de Implementación del Acuerdo de Paz, de manera particular aquellos que tienen enfoque étnico. Lo anterior, por solicitud de la Consejería Presidencia para la Estabilización y Consolidación.
Se actualiza el Plan Anticorrupción y de Atención al Ciudadano de acuerdo a las observaciones realizadas desde la OAP
Como insumo para presentar el informe de empalme entre gobiernos 2018-2022, se realizó la actualización del resumen ejecutivo de avance de los indicadores del Plan Nacional de Desarrollo, con corte el mes de junio.
Se elaboraron los lineamientos para llevar a cabo el reporte de avance de los compromisos, metas e indicadores del Plan Marco de Implementación del Acuerdo de Paz, a cargo del IGAC, correspondiente al segundo trimestre de la vigencia 2022</t>
  </si>
  <si>
    <t>Realizar el seguimiento de los planes de acción anual</t>
  </si>
  <si>
    <t>Detalle Ejecución:
Se realizó el seguimiento al Plan Anticorrupción y de Atención al Ciudadano con corte al 31 de diciembre de 2021, el cual se publicó en la página web de la Entidad
Se realizó el seguimiento del plan de acción anual de la Entidad con corte al 31 de diciembre de 2021, el cual se publicó en la página web de la Entidad
Se llevó a cabo el seguimiento y se realizaron las respectivas observaciones al reporte de avance de las metas e indicadores del Plan Nacional de Desarrollo a cargo de la Dirección de Gestión Catastral, la Dirección de Regulación y Habilitación, la Dirección de Gestión de Información Geográfica, la Dirección de Investigación y Prospectiva y la Dirección de Tecnologías de la Información y Comunicaciones; correspondiente a los meses de enero y febrero de 2022.
Se realizaron los ajustes requeridos a la solicitud de modificación de la periodicidad de reporte de los indicadores “porcentaje del área geográfica con catastro actualizado”, “porcentaje del área geográfica de municipios PDET con catastro actualizado” y “porcentaje de área geográfica con cartografía básica a las escalas y con la temporalidad adecuadas”, del DNP. Adicionalmente, se preparó y consolidó el formato de cargue masivo requerido por esta misma entidad. 
Se elaboró y consolidó el reporte de avance de las metas e indicadores del PMI, con corte al mes de diciembre de 2021
Se elaboró la estructura de informe del presidente al Congreso de la República. Así mismo, se consolidó, revisó y validó la información remitida por las dependencias del Instituto para la consolidación del informe.
Se diligenciaron los formularios del SIREC a cargo de la Oficina Asesora de Planeación, para la rendición de cuentas del informe anual, vigencia 2021, según solicitud de la Contraloría General de la República.
Se elaboró, consolidó y publicó el informe de rendición de cuentas sobre los compromisos del Plan Marco de Implementación del Acuerdo de Paz, a cargo del IGAC. Dicho informe corresponde a la gestión realizada por la Entidad, al cierre de la vigencia 2021.
Se revisaron y se emitieron los respectivos ajustes y observaciones, al informe “Balance de resultados del Plan Nacional de Desarrollo 2021 Versión 2_consolidada_envío sectores y direcciones técnicas 18032022”, remitido por el DANE.
Se realizó difusión de información remitida por APC sobre cursos y/o convocatorias ofertados para funcionarios públicos. 
Se realizó seguimiento Comixta Argentina con el fin de formalizar la finalización del proyecto  
Se realizó seguimiento a las comixtas de Guatemala y de República Dominicana
Se realizó en conjunto con APC seguimiento al avance y cumplimiento del plan de trabajo de cooperación internacional planteado para el año 2021 
Se realizó seguimiento al proyecto de comixta que dará inicio en marzo entre INEGI México e IGAC
Elaboración y envío del plan de trabajo de Cooperación Internacional para el año 2022, previa revisión con el equipo de internacionalización. 
Publicación del portafolio de buenas prácticas 
Se llevó a cabo el seguimiento y se realizaron las respectivas observaciones al reporte de avance de las metas e indicadores del Plan Nacional de Desarrollo a cargo de la Dirección de Gestión Catastral, la Dirección de Regulación y Habilitación, la Dirección de Gestión de Información Geográfica, la Dirección de Investigación y Prospectiva y la Dirección de Tecnologías de la Información y Comunicaciones; correspondiente al mes de mayo de 2022.
Se elaboró el reporte de avance de los indicadores del Plan Nacional de Desarrollo a cargo del IGAC, en lo correspondiente a la gestión adelantada en el primer trimestre de la vigencia 2022. Dicho reporte fue publicado en la sección de Transparencia y Acceso a la Información Pública de la página web del Instituto.
Se llevó a cabo el seguimiento y se realizaron las respectivas observaciones al reporte de avance de las metas e indicadores del Plan Marco de Implementación del Acuerdo de Paz a cargo de la Dirección de Gestión Catastral y la Dirección de Tecnologías de la Información y Comunicaciones; en lo correspondiente al primer trimestre de la vigencia 2022.
Se elaboró el reporte de avance de los indicadores del Plan Marco de Implementación del Acuerdo de Paz a cargo del IGAC, en lo correspondiente a la gestión adelantada en el primer trimestre de la vigencia 2022, el cual fue registrado en el SIIPO del DNP. Dicho reporte fue publicado en la sección de Transparencia y Acceso a la Información Pública de la página web del Instituto.
Se realizó el seguimiento al reporte de avance de las metas e indicadores a cargo del IGAC, establecidas en el Plan Estratégico del Sector Estadística, correspondientes al cierre de la vigencia 2021. El reporte resultado del proceso de seguimiento, fue publicado en la sección de Transparencia y Acceso a la Información Pública de la página web del Instituto.
Se diseñaron y comunicaron los lineamientos para la elaboración y presentación del informe de empalme entre gobiernos, requerido por el DNP, en lo correspondiente a la gestión desarrollada por el IGAC durante el periodo de gobierno 2018-2022. Al mes de abril, el Instituto inició el proceso de elaboración de dicho informe de gestión.
En el marco de la Ley 1955 de 2019, que reglamenta el Plan Nacional de Desarrollo “Pacto por Colombia. Pacto por la Equidad 2018-2022, artículo 219, se elaboraron los informes gestión de grupos étnicos (comunidades negras y pueblos indígenas), relacionados con la gestión realizada por el IGAC en lo relacionado con los compromisos generados con estas comunidades durante la vigencia 2021 – primer trimestre 2022.
Los informes (tanto el de pueblos indígenas como el de comunidades NARP) fueron publicados en la sección de Transparencia y Acceso a la Información Pública de la página web del Instituto.
Se elaboró la presentación insumo para la reunión de revisión del Marco de Gasto de Mediano Plazo del Sector Estadística 2023-2026, en lo relacionado con el presupuesto de ingresos y gastos, los avances de las metas del Plan Nacional de Desarrollo, y los compromisos transversales a cargo del IGAC (Plan Marco de Implementación, atención a víctimas, grupos étnicos).
Dentro del seguimiento y desarrollo del Plan Anticorrupción y de Atención al Ciudadano para el mes de abril se realizo el seguimiento por parte de los procesos involucrados y por parte de la Oficina Asesora de Planeación, de igual forma el PAAC 2022 fue incluido dentro del Planigac para realizar un seguimiento mas practico y eficiente.
Seguimiento primer trimestre 2022 respecto a los avances cooperación internacional en el IGAC 
Actualización de la matriz de criterios de priorización (líneas de demanda) en trabajo conjunto con las respectivas áreas 
Desde el equipo de internacionalización del IGAC se logró la firma de un memorando de entendimiento con el Centro de Investigación del Atlántico-Air Centre
Participación del IGAC en el Programa de Voluntarios de JICA, a través de envío de presolicitud
Seguimiento y actualización avances en cooperación internacional primer trimestre 2022
Presentación de proyecto en la convocatoria de comisión mixta con Perú, a través de CONIDA 
Seguimiento al cumplimiento de proyectos enmarcados en las comisiones mixtas con Guatemala y República Dominicana, así mismo verificar con APC avances respecto al cierre de la comixta con Argentina, y el proyecto de cooperación triangular. 
Se elaboró y actualizó la presentación del plan de acción para el cumplimiento de los compromisos y metas a cargo del IGAC, que hacen parte del PMI, relacionadas con los grupos étnicos. Lo anterior, por solicitud de la Consejería Presidencial para la Estabilización y Consolidación.
Se revisaron y se realizaron propuestas de ajuste de los hitos del nuevo SIGOB, socializados por el DNP y el DAPRE, a cargo del IGAC. Lo anterior con el fin de alinear estos hitos con las diferentes metas e indicadores a cargo del Instituto, relacionadas con la actualización catastral a nivel nacional y de manera particular para los municipios PDET
Se elaboró el informe presupuestal y de gestión, insumo para la presentación del Marco de Gasto de Mediano Plazo del Sector estadística.
Se consolidaron, publicaron y remitieron a las instancias pertinentes, los informes de gestión con comunidades étnicas, según lo estipulado en el artículo 2019 de la Ley 1955 de 2019
Se revisó y se incluyeron las observaciones y ajustes al 3er borrador del informe de gestión del sector estadística remitido por el DNP al DANE. Dichos ajustes se relacionan con la información reportada en el Informe, respecto a la gestión realizada por el IGAC tanto a nivel financiero como a nivel de gestión.
Se llevó a cabo la elaboración y consolidación del informe de empalme entre gobiernos, así como del informe del despacho del IGAC, en lo correspondiente a la gestión desarrollada por el Instituto durante las vigencias 2018, 2019, 2020, 2021 y primer cuatrimestre de 2022. Lo anterior de acuerdo con los lineamientos definidos por el DNP y por el DAPRE.
Se realizó seguimiento a la ejecución presupuestal y al plan anual de adquisiciones. 
Seguimiento con APC respecto a cierre de Comixta con Argentina y avances proyecto cooperación triangular con GIZ y Chile.
Aplicación a la convocatoria Programa de Voluntarios JICA a través de la elaboración del formulario definitivo trabajado con la Dirección de Gestión de Información Geográfica, posterior a la visita realizada por JICA  a las instalaciones del instituto.
Recopilación de información para el proyecto repositorio de información de cooperación internacional y avance en la aplicación de share point creando los vínculos y la organización requerida de la documentación
Revisión con equipo de internacionalización en temas de matriz líneas de oferta del IGAC y socialización del portafolio de Buenas Prácticas
Se llevó a cabo el reporte de avance de las metas e indicadores de los proyectos que componen el Plan Nacional de Gestión de Riesgos de Desastres, a cargo del IGAC, correspondiente al periodo diciembre 2021 - mayo 2022. El IGAC participó en una mesa técnica con el DANE para revisión y validación del reporte presentado
Se revisó y ajustó el informe de gestión sectorial, remitido por el DANE, a ser enviado a la Presidencia de la República, de acuerdo con las observaciones presentadas por el DNP
Se elaboró, revisó y consolidó el informe de empalme entre gobiernos con corte al mes de junio, así como la presentación que resume los principales avances obtenidos en dicho informe, como insumo para el desarrollo de las jornadas de empalme a realizar con el equipo del nuevo Gobierno designado para tal fin
Se elaboró, revisó, consolidó y presentó el V Informe de gestión del capítulo étnico de los avances de los compromisos e indicadores del PMI, con los grupos étnicos (indígenas y NARP), requerido por la Consejería para la Estabilización y Consolidación
Se inició el proceso de reporte y consolidación de la información correspondiente a la gestión desarrollada por el IGAC en el marco del PMI del acuerdo de paz, requerido por la Contraloría General de la República a través de SIRECI
Se inició el proceso de reporte y consolidación de la presentación solicitada por la Consejería para la Estabilización y Consolidación respecto a la gestión realizada por el IGAC en el capítulo étnico del PMI. Este documento es insumo para presentar al gobierno entrante los resultados obtenidos en esta materia y las recomendaciones a tener en cuenta para garantizar la continuidad del cumplimiento de las acciones contenidas en dicho Capítulo
Seguimiento con corte al segundo trimestre del plan anticorrupción y de atención al ciudadano
Seguimiento al avance realizado durante el segundo trimestre de convenios, instrumentos, espacios y otros de cooperación internacional
Seguimiento y envío de actividades realizadas por los organismos internacionales a los cuales el IGAC se encuentra afiliado.
Cierre Presencial de la Comixta Argentina con el Instituto Nacional de Tecnología Agropecuaria-INTASeguimiento a las actividades contempladas en los proyectos de comisión mixta CSS que se encuentran en curso.
Consolidación de la matriz de líneas de oferta en cooperación
Difusión evento: “Tierra Digital de las Américas: entregando valor a los usuarios" 
Seguimiento y difusión de las próximas actividades realizadas por los organismos internacionales a los cuales el IGAC se encuentra afiliado
Seguimiento al cumplimiento de las actividades contempladas en el proyecto de la comixta con República Dominicana</t>
  </si>
  <si>
    <t xml:space="preserve">Producto 2: Servicio de implementación de sistemas de gestión </t>
  </si>
  <si>
    <t>Sistema de gestión implementado</t>
  </si>
  <si>
    <t>Sistema de gestión certificado</t>
  </si>
  <si>
    <t>Observaciones del Indicador:
Actualización documental, arquitectura de procesos, actividades del SGA, seguimiento al PNC, mantenimiento de la sección de transparencia, diagramación de trámites, preparación de auditoria interna,realización de auditorias de gestión y seguimientos de ley. Preparación auditoria externa.</t>
  </si>
  <si>
    <t>Actualizar e implementar los planes de trabajo y/o mejoramiento anual</t>
  </si>
  <si>
    <t>Detalle Ejecución:
Se realizó el planteamiento plan de acción del sistema de gestión ambiental en Sede central y direcciones territoriales
Se socializó el plan de trabajo ambiental a las direcciones territoriales
Se impartieron lineamientos para el manejo integral de residuos sólidos en las direcciones territoriales
Se actualizó la matriz legal ambiental
Se actualizó la matriz de aspectos e impactos ambientales
Se realizó estudio de aguas residuales de la sede central
Se remitió a los responsables de proceso de cada uno de los sistemas de gestión la solicitud para revisar la pertinencia y adecuación de la Política del SGI, para su correspondiente actualización, con el fin de concertar y definir una única política integrada que incluya las directrices concretas de cada uno de los sistemas de gestión. 
Se remite el Informe de la Auditoría Externa realizada por Bureau Veritas - BVQI entre el 13 y el 16 de diciembre de 2021 a líderes de procesos y Direcciones territoriales involucradas con el fin de que se implementen y documenten las acciones de mejora correspondientes por las observaciones detectadas.
Se realiza el cargue de las acciones en el aplicativo Planner.
Se preparó la presentación para sensibilizar en los temas del SGI y de planeación, se lideró la logística para la presentación presencial en sede central y virtual en DT, se preparó formulario de evaluación de la apropiación de las temáticas tratadas relacionadas con el SGI y planeación.
Se lidera la logística para el registro de la información en el Formulario único de reporte de avance a la gestión - FURAG y la recopilación de las evidencias correspondientes mediante mesas de trabajo con los procesos involucrados.
Mediante mesas de trabajo se avanza en la revisión de las políticas del MIPG a cargo del proceso Direccionamiento Estratégico y Planeación: Planeación Institucional, Fortalecimiento Institucional y simplificación de procesos, Seguimiento y evaluación del desempeño institucional, Transparencia y acceso a la información pública, Gestión de la información estadística y	Gestión del conocimiento y la innovación
Se realiza el plan de trabajo para la preparación de la revisión y evaluación de la alta dirección al Sistema Integrado de Gestión – SGI,  solicitando la información y dando los lineamientos a los responsables de los procesos que hacen parte del SGI.  
Se da inicio a la preparación y envío de la información requerida para la Medición del Índice de Desempeño Institucional FURAG 2021. 
Se realizó la publicación de los siguientes documentos: Procedimiento Formulación, Seguimiento y Evaluación de los Planes Institucionales, código PC-EST-01, Procedimiento Comunicación Interna, código PC-GCI-01, Formato Solicitud de Comunicación Interna, código FO-GCI-PC01-01 y el Procedimiento Desagregación Presupuestal, código PC-PRE-03
Se realiza propuesta de Piloto para arquitectura de procesos. Se realizan reuniones tecnicas con el area de IT del IGAC con el fin de identificar el impactos de esta propuesta.  Se define el alcance del piloto de arquitectura de procesos.  Se avanza con la especificacion detallada del piloto propuesto
FURAG: Preparación de la información contenida en el formulario y enviada a los responsables a cargo de cada una de las políticas que hacen parte del Modelo Integrado de Planeación y Gestión. Mesas de trabajo con cada uno de los procesos involucrados para analizar la información a reportar en el formulario con las respectivas evidencias requeridas en el mismo. Seguimiento, ajustes al avance y reporte final en la herramienta FURAG dispuesta por el DAFP. 
Preparación de la información contenida en el mapa de riesgos institucional, con el fin de poner a disposición la herramienta Planigac para el respectivo reporte de la ejecución de los controles implementados en el mapa por parte de los procesos y direcciones territoriales.
Recepción, análisis y consolidación de la información requerida para llevar a cabo la revisión y evaluación de la alta dirección al sistema de gestión integrado. 
El 1° de marzo se realizó la presentación para sensibilizar en los temas del SGI y de planeación, de manera presencial en el auditorio del LNS en la sede central y virtual con alcance a las Direcciones Territoriales, con participación mediante registro de asistencia de 389 personas. 
Mediante mesas de trabajo se avanza en la revisión de las políticas del MIPG a cargo del proceso Direccionamiento Estratégico y Planeación: 1. Planeación Institucional. 2. Fortalecimiento Institucional y simplificación de procesos. 3. Seguimiento y evaluación del desempeño institucional. 4. Transparencia y acceso a la información pública. 5. Gestión de la información estadística. 6. Gestión del conocimiento y la innovación
Se avanza en la revisión de la Política del Sistema de Gestión Integrado y sus planes de trabajo, con participación de los responsables de los sistemas de gestión.
Se actualiza el procedimiento de “Revisión y evaluación por la alta dirección al SGI” con fecha de oficialización del 9 de marzo de 2022.
Se lleva a cabo el 30 de marzo la Revisión y evaluación por la alta dirección al SGI, en el marco del Comité Institucional de Gestión y Desempeño, con participación de todos los responsables de proceso.
Se realizan mesas de trabajo con los procesos misionales para justificar ante el Departamento Administrativo de la Función Pública – DAFP la conversión de los Otros Procedimientos Administrativos (OPA’s) en trámites institucionales.
En el proceso Direccionamiento Estratégico y Planeación surge la iniciativa de realizar transferencia del conocimiento de los temas que manejan cada uno de los profesionales que integran el equipo, mediante sesiones debidamente grabadas que se conservarán, para facilitar el aprendizaje en un futuro de nuevos profesionales que lleguen a la oficina y a quienes se les asigne cada temática. Para evidenciar la mejora que representa para el proceso, se documenta en la herramienta Planner.De acuerdo con el cronograma establecido, se inician las sesiones el 28 de marzo con las siguientes temáticas: Generación de Formularios, Transparencia y acceso a la información pública, Herramienta Planigac (Riesgos y PAA), PAAC, Sistema de Gestión de calidad, Manual Operativo MIPG-SGI, Documentación-Listado Maestro de documentos externos y Matriz de partes interesadas. Al final de cada jornada se realiza evaluación para medir la apropiación de cada temática.
Al mes de abril se cuenta con un porcentaje de actualización documental del 49,9%
Publicación de las siguientes caracterizaciones de procesos: Innovación y Gestión del Conocimiento Aplicado. Gestión Comercial. Gestión Contractual. Gestión Documental. Gestión de Sistemas de Información e Infraestructura
Se publicaron los siguientes documentos: Regulación. Participación Ciudadana e Interlocución Comunitaria para la Operación Catastral Multipropósito. Estudios Multitemporales. Modalidad de Teletrabajo Institucional. Transferencias Documentales. Préstamo y Consulta de Archivos de Gestión. Seguimiento y Control al Consumo y Pago de los Servicios Públicos
Se publicaron los siguientes instructivos: Participación Ciudadana e Interlocución Comunitaria para la Operación Catastral Multipropósito. Elaboración de Estudios Multitemporales. Consulta Documental del Gestor Habilitado
Se publicaron los siguientes formatos: Evaluación de Auditoría Interna del SGI. Evaluación de Equipo Auditor por Auditoría Interna del SGI.Informe de Auditoría Interna del SGI. Lista de Verificación Auditoría Interna del SGI. Plan de Auditorías Internas al SGI. Programa de Auditorías Internas al SGI. Agenda Regulatoria. Compromiso Trato Digno a la Población. Encuesta de Satisfacción para la Operación Catastral Multipropósito. Identificación Social. Informe de Interlocución Comunitaria. Mapa y Directorio de Actores. Registro de Asistencia Espacios Comunitarios. Declaración de Competencias Comportamentales para Teletrabajar. Acta de Transferencia Documental. Cuadro de Clasificación Documental. Tabla de Retención Documental. Control de Consulta Documental al Gestor Habilitado. Préstamo de documentos - Archivo de Gestión
Sistema de gestión ambiental: Seguimiento plan de trabajo ambiental de la sede central y direcciones territoriales. Estrategias de consumo sostenible de agua y energía. Lineamientos para el manejo integral de residuos sólidos en las direcciones territoriales. Informe de huella de carbono año 2021. Registro de residuos peligrosos ante el IDEAM respecto a la vigencia 2021. Estudio de aguas residuales de la sede central.Registro del estudio de aguas residuales ante el Acueducto de Bogotá
Se realizó seguimiento a los controles de riesgos de gestión y corrupción con corte al primer trimestre de 2022
En el marco del procedimiento “Control de las salidas de los productos, trabajos y/o servicios no conformes” en el mes de abril de 2022 se realizó seguimiento a los productos, trabajos y/o servicios no conforme, que se generaron en las diferentes sedes de la entidad durante el primer trimestre del año, con el fin de identificarlos, conocer el tratamiento dado y a través de la información consolidada y analizada poder determinar las acciones correctivas o de mejora a implementar y de esta manera asegurar que las salidas no conformes que se presenten se identifiquen y controlen para prevenir su uso o entrega no intencional, estableciendo las responsabilidades y autoridades relacionadas con su tratamiento. 
Por iniciativa del proceso Direccionamiento Estratégico y Planeación, durante el mes de abril se continúan realizando las jornadas de Transferencia del conocimiento de los temas que manejan cada uno de los profesionales que integran el equipo, mediante sesiones debidamente grabadas que se conservarán, para facilitar el aprendizaje en un futuro de nuevos profesionales que lleguen a la oficina y a quienes se les asigne cada temática. Para evidenciar la mejora que representa para el proceso, se documentó una acción en la herramienta Planner. Durante las jornadas se realiza evaluación para medir la apropiación de cada temática.
Se genera informe del estado de las acciones de mejora y correctivas con corte al 31 de marzo de 2022.
Por parte de la Oficina Asesora de Planeación y con el fin de avanzar en la gestión ante el DAFP para la conversión de las OPA's (Otros procedimientos administrativos) a trámites, se genera informe de los ingresos que generaron para el IGAC, las OPAS que tienen costo para el usuario, para el año 2021 y lo corrido de 2022. Dicho informe se remite a la Oficina Asesora Jurídica.
Se genera proyecto de oficio de respuesta de la Dirección de Información Geográfica al oficio del DAFP relacionado con el proyecto de resolución de los requisitos de los trámites a cargo de la dirección.
Se gestiona con el DAFP la solicitud de un modelo de Manifestación de Impacto Regulatorio-MIR para la generación del proyecto para el IGAC.
El 20 de abril de 2022 se realiza reunión con la OAJ de seguimiento a las actividades de revisión para la actualización de la Resolución de requisitos de los trámites institucionales.
Se valida que los formatos integrados disponibles para consulta de la ciudadanía tengan actualizado el decreto de estructura organizacional del IGAC, en la sección de normatividad.
Se realizo seguimiento del plan de trabajo ambiental
Se realizó seguimiento a las direcciones territoriales frente al plan de trabajo ambiental.
Capacitación al personal que maneja los residuos peligrosos dentro de la sede central
Lavado de tanques de agua potable en la sede central
Celebración del día del árbol, donde se desarrollo una jornada de siembra junto con el jardín botánico.
Se solicita a los procesos misionales el seguimiento a la Estrategia de racionalización de trámites correspondiente al primer trimestre 2022.
Durante el primer trimestre de 2022 a través de la herramienta PLANIGAC, el proceso de Direccionamiento Estratégico y Planeación realizó el seguimiento a los controles de riesgos y evidencias que soportan su ejecución. De acuerdo con lo anterior se identificaron oportunidades de mejora a implementar en el mapa de riesgos institucional 2022, por lo cual se realizaron las siguientes actividades: Realización de mesas de trabajo con el fin de analizar y ajustar los riesgos, controles y evidencias por cada uno de los procesos. Aprobación de los riesgos por cada uno de los responsables de proceso.
Actualización documental, con lo cual a mayo de 2022 se tienen actualizados 551 documentos dentro del sistema de gestión integrado del total de 1018, con un porcentaje de actualización del 54%
Gestión ambiental mes de mayo de 2022: Se realizaron las siguientes actividades: envío de piezas comunicativas donde se relacionan buenas prácticas ambientales,  actualización de inventario de redes hidráulicas y sistemas de energía, entrega de material reciclado a la asociación de recicladores crecer sin fronteras, acondicionamiento del centro de acopio para residuos peligrosos, capacitación de compras publicas sostenible junto con el ministerio de medio ambiente, reporte de consumo de servicio públicos y consumo de papel de la entidad y seguimiento con las Direcciones Territoriales frente a las actividades del segundo trimestre. (Lavado de tanques).
Se realizaron ajustes a los informes de los planes de trabajo a los sistemas que conforman el SGI, los cuales serán socializados en el mes de junio a los responsables de cada uno de estos sistemas.
Se actualizo el diagnóstico de la política de transparencia y acceso a la Información, el cual se hizo en la herramienta dispuesta por el Departamento Administrativo de la. Función Pública - DAFP
Se realizó la publicación correspondiente del Seguimiento al Primer Trimestre Estrategia Racionalización 
Reuniones de seguimiento con los procesos para la estrategia de racionalización de tramites 2022
Consolidación de las siguientes politicas: Fortalecimiento Institucional y Simplificación de Procesos, Seguimiento y Evaluación del Desempeño Institucional y Gestión del Conocimiento e Innovación e investigación 
Se llevaron a cabo reuniones de socialización del procedimiento de gestión del cambio con distintas dependencias del instituto, en dichas reuniones se brindó asesoría frente a la identificación, análisis y definición de planes de trabajo para la implementación de los cambios al interior del instituto.  Con base en lo anterior y a la información enviada por cada una de las dependencias, se llevó a cabo la consolidación de las matrices de los cambio que pueden llegar a impactar el Sistema de Gestión Integral del Instituto, así como de los palnes de trabajo definidos  para la implementación de dichos cambios, información que fue presentada y aprobada por parte del  comité institucional de gestión y desempeño.
Sistema de gestión ambiental mes de junio 2022: Se realiza semana ambiental donde se relacionan temas como; practicas sostenibles, agricultura urbana, consumo sostenible de agua, gestión integral de residuos, movilidad sostenible, cambio climático, se realiza actualización del inventario de sistemas hidráulicos, se realiza actualización del inventario de sistemas eléctricos y luminarias, se realiza jornada de orden  y aseo en la sede central y se realiza entrega de residuos peligrosos en la jornada de reciclatón organizada por la Secretaría Distrital de Ambiente
Consolidación de la matriz ajustada del mapa de riesgos 2022.
Realización de autodiagnósticos de las siguientes políticas: Gestión de Conflictos de Intereses / Gestión del Conocimiento y la Innovación / Transparencia y Acceso a la Información / Gestión de Información Estadística
Gestión del aplicativo Planner desde el rol de administrador, para la creación y ajustes de las respectivas acciones correctivas y de mejora solicitadas por los responsables durante el periodo.
Al mes de junio se cuenta con un porcentaje de actualización documental del 66% a nivel de toda la Entidad.
Se unificó el formato para la consolidación de los planes   de trabajo de los sistemas que conforman el SGI, se unificaron las actividades y se cruzaron estas con el plan de Acción asociado a cada Proceso responsable, el seguimiento a las actividades propuestas se realizará a partir del tercer trimestre.
Se realizaron mesas de trabajo con el fin de hacer levantamiento de la Información necesaria para dar inicio a los trámites por parte de los Usuarios.
Se actualizo y priorizo la matriz de partes interesadas, la cual se está trabajando con los diferentes procesos
Se Hizo el análisis de los resultados de la evaluación de la medición del Índice de desempeño Institucional IDI. Con base en la evaluación reportada en el aplicativo FURAG, se estableció que se debe mantener y/o mejorar por cada una de las Políticas.
Al mes de agosto se cuenta con un porcentaje de actualización documental del 69%, lo que corresponde a 681 documentos actualizados. Se publicaron los siguientes documentos: Proceso Penales, Control Metrológico de Equipos, Instrumentos y Patrones, Registro de Temperatura/Humedad Relativa, Liberación Interna de Equipos e Instrumentos en el Laboratorio Nacional de Suelos y Seguimiento y Control de los Procesos Penales
Se realizó seguimiento al reporte de producto, trabajo y/o servicio no conforme de las direcciones territoriales y procesos de la sede central, con corte al segundo trimestre de la vigencia 2022.
Seguimiento a los riesgos de los procesos con corte al segundo trimestre de la vigencia.
Capacitación de separación en la fuente de residuos en la sede central junto con la fundación Bio entorno.
Realización de cinco autodiagnosticos de MIPG: Defensa Jurídica, Integridad, Gestión Documental, Participación Ciudadana y Control Interno
Se realizó el procedimiento correspondiente a la gestión de cambios para la propuesta de implementación del Proyecto Piloto para la adopción del Modelo Optimo de Gestión – MOG implementado por la Agencia Nacional de Defensa Jurídica del Estado, para el proceso de Gestión Jurídica
Actualización matriz de aspectos e impactos ambientales con el proceso de agrología y servicios administrativos
Envío de piezas comunicativas sobre el consumo de papel, agua y energía mediante el correo electrónico y pantallas del Instituto 
Se realizó seguimiento a las matrices de gestión de cambio formuladas para la vigencia 2022, lo anterior con el fin de identificar aquellas que requieren ajustes y de otro lado para solicitar las evidencias de cumplimiento con corte al 30 de septiembre de 2022 en el marco de cumplimiento del procedimiento establecido para tal fin.
Actualización matriz de aspectos e impactos ambientales con los procesos de Agrología, Gestión Administrativa y Direccionamiento Estratégico y Planeación.
Seguimiento al reporte de Producto, Trabajo y/o Servicio no conforme remitido por las diferentes direcciones territoriales y procesos, correspondiente al tercer trimestre de 2022, consolidando la información reportada con el fin de identificar oportunidades de mejora e implementar acciones que permitan controlar la entrega de este tipo de salidas.
Consolidación, revisión y análisis de las solicitudes de modificación a las matrices de gestión de cambio remitidas por las diferentes dependencias del Instituto, para su presentación ante el comité institucional de gestión y desempeño.
Seguimiento al reporte de evidencias del cumplimiento de los planes de implementación de gestión del cambio con corte a 30 de septiembre de 2022.</t>
  </si>
  <si>
    <t>Gestionar las comunicaciones internas y externas de la Entidad, fortaleciendo la relación con el ciudadano y la implementación de MIPG</t>
  </si>
  <si>
    <t xml:space="preserve">Detalle Ejecución:
Durante el mes de mayo el contrato de 4-72, le permitió al Instituto Geográfico Agustín Codazzi, garantizar la gestión de comunicaciones oficiales, en ese contexto, desde el día 2 de mayo y hasta el 31 de mayo se tramitaron las comunicaciones que a continuación se relacionan: Externas Recibidas -ER: 23263, Externas Enviadas -EE: 24827 y Memorandos -IE: 3207
Durante el mes de junio el contrato de 4-72, le permitió al Instituto Geográfico Agustín Codazzi, garantizar la gestión de comunicaciones oficiales, en ese contexto, desde el día 1 de junio hasta el 30 de junio se tramitaron las comunicaciones que a continuación se relacionan: Externas Recibidas -ER: 23614, Externas Enviadas -EE: 20400 y Memorandos -IE: 1957 
Durante el mes de julio el contrato de 4-72, le permitió al Instituto Geográfico Agustín Codazzi, garantizar la gestión de comunicaciones oficiales, en ese contexto, desde el día 1 de julio hasta el 31 de julio se tramitaron las comunicaciones que a continuación se relacionan: Externas Recibidas -ER: 21085, Externas Enviadas -EE: 17792 y Memorandos -IE: 2009 
Durante el mes de septiembre el contrato de 4-72, le permitió al Instituto Geográfico Agustín Codazzi, garantizar la gestión de comunicaciones oficiales, en ese contexto, desde el día 1 de septiembre hasta el 30 de septiembre se tramitaron las comunicaciones que a continuación se relacionan: Externas Recibidas -ER: 24.457, Externas Enviadas -EE: 29.819 y Memorandos -IE: 1.958  
Durante el mes de octubre el contrato de 4-72, le permitió al Instituto Geográfico Agustín Codazzi, garantizar la gestión de comunicaciones oficiales, en ese contexto, desde el 1 al 31 de octubre se tramitaron las comunicaciones que a continuación se relacionan: Externas Recibidas -ER: 23.931, Externas Enviadas -EE: 31.478 y Memorandos -IE: 2.407 
Durante el mes de noviembre el contrato de 4-72, le permitió al Instituto Geográfico Agustín Codazzi, garantizar la gestión de comunicaciones oficiales, en ese contexto, desde el 1 al 30 de noviembre se tramitaron las comunicaciones que a continuación se relacionan: Externas Recibidas -ER: 26.384, Externas Enviadas -EE: 23.136 y Memorandos -IE: 2.323 </t>
  </si>
  <si>
    <t>Ejecutar el programa de auditoria</t>
  </si>
  <si>
    <t xml:space="preserve">Se realizó seguimiento al Plan de acción y riesgos cuarto trimestre 2021
Se realizó seguimiento SNARIV segundo semestre 2021
Se realizaron actividades  para promover la cultura autocontrol
Se realizó auditoría integral a la dirección territorial Tolima
Se realizaron los siguientes informes de ley: informe control interno contable, preparación informe EKOGUI, evaluación por dependencias y revisión de formulario FURAG
El 29 de marzo se aprobó por parte del Comité Institucional de Control Interno el programa de auditorías internas al SGI para 2022 en su primera versión. De acuerdo con éste, se auditarán los procesos de Direccionamiento Estratégico y Planeación, Gestión de Información Geográfica -  (Gestión Agrológica y LNS), Gestión de Información Geográfica - Gestión Geográfica, Innovación y Gestión de Conocimiento aplicado, Gestión de Comunicaciones, Gestión del Servicio al Ciudadano, Gestión de Sistemas de Información e Infraestructura, Gestión de Talento Humano, Gestión Documental, Gestión Administrativa y Gestión Disciplinaria, entre la primera semana de julio y segunda semana de agosto de 2022. Se programa además auditar las Direcciones Territoriales de Bolívar, Boyacá, Caquetá, Cauca, Cesar, Huila, Magdalena, Sucre y Tolima, durante la tercera semana de agosto y la tercera semana de septiembre de 2022.
Se realiza seguimiento a las acciones cargadas en el aplicativo Planner provenientes, entre otros, de las auditorías internas y externas. 
Se actualiza el procedimiento de “Auditorías internas al SGI” y sus 6 formatos asociados, con fecha de oficialización del 17 de marzo de 2022.
Se realizaron los siguientes seguimientos de Ley:  Casos remitidos por la Oficina de Control Interno a Control Interno Disciplinario, Seguimiento trimestral ejecución Plan de Mejoramiento contraloría, Inicio auditoría de seguimiento adjudicación de encargos, Inicio seguimiento acuerdos de gerentes públicos, Actividades cultura autocontrol y Plan Estratégico Sectorial
Se realizó auditoria integral al proceso de Direccionamiento estrategico y planeación 
Se realizaron los siguientes informes de ley: Informe al manejo de la situación con ocasión de la emergencia sanitaria y Austeridad del Gasto Público 
Seguimiento Plan Anticorrupción y Atención al Ciudadano, con corte al primer trimestre de 2022
Revisión Plan de Acción y riesgos correspondiente al primer trimestre de 2022
Auditoria integral mes de mayo: Se realizaron las siguientes actividades: auditoria al proceso de Direccionamiento estratégico y planeación, Preparación Auditoría Integral Gestión Jurídica, realización de auditoria al proceso de Gestión Servicio al ciudadano y Planeación Auditoría Integral Caquetá. 
Seguimiento Plan de Bienestar e Incentivos, Plan anual de vacantes 
Durante el mes de junio se realizaron las siguientes auditorias integrales: Gestión Jurídica, DT Caquetá, DT Caldas y DT Cauca.
Durante el mes de julio se realizaron las siguientes auditorias integrales: Auditoría Integral Cauca, Auditoría Integral Gestión documental, Auditoría de seguimiento Gestión de información geográfica - geografía, Auditoría de seguimiento Gestión de Sistemas de información e infraestructura y se realizó la entrega informe auditoria integral Caquetá
Durante el mes de julio se realizaron los siguientes seguimientos de ley: Informe pormenorizado del sistema de control interno correspondiente al primer semestre 2022, Seguimiento al Plan de Mejoramiento de la CGR, Informe trimestral de austeridad del gasto público y Seguimiento contratación (urgencia manifiesta).
Durante el mes de agosto se realizaron los siguientes seguimientos: Informes de ley y seguimientos: Plan estratégico sectorial, Informe administrativo de Seguimiento Peticiones, Quejas, Reclamos, Denuncias y Sugerencias (Ley 1474 del 2011, art. 76 y RITA Secretaria de Transparencia), Notificación a la dirección general de Austeridad del Gasto Público - DAPRE (Directiva 9 del 2018), Seguimiento Plan de Fortalecimiento, Plan de Acción Y Matriz de Tareas y Costos SNARIV. Se realizaron las siguientes auditorias integrales: Gestión documental, Entrega informe Auditoría de seguimiento Gestión de Sistemas de información e infraestructura, DT Cauca y DT Cundinamarca. 
Informes y seguimiento de ley mes de septiembre: Seguimiento MIPG, Informe EKOGUI, Seguimiento SISMEG, Seguimiento SIGEP, Seguimiento contratación urgencia manifiesta (julio-agosto), Seguimiento a la política de integridad del instituto y Seguimiento Plan Anticorrupción y Atención al Ciudadano -Seguimiento Plan de Acción y Contingencia Mapa de Riesgos. </t>
  </si>
  <si>
    <t>Objetivo II: Aumentar la disponibilidad y cobertura de los servicios de TIC en el Instituto.</t>
  </si>
  <si>
    <t>Producto III: Servicios tecnológicos</t>
  </si>
  <si>
    <t>Índice de capacidad en la prestación de servicios de tecnología</t>
  </si>
  <si>
    <t xml:space="preserve">Observaciones del Indicador:
Gestión de incidentes y requerimientos, actualización de la politica del SGSI, implementación del plan de sensibilización del SGSI, mantenimiento de las aplicaciones, sistemas de información y portales. </t>
  </si>
  <si>
    <t>Establecer la estrategia y gobierno de TI</t>
  </si>
  <si>
    <t>Detalle de ejecución: 
Se retomaron los proyectos de la entidad frente a: Portal web v-2022 de la entidad: cumpliento con los requisitos de accesibilidad y usabilidad e incorporando las recomendaciones de sedes electrónicas. VIVI: teniendo en cuenta el númnero de trámites actuales, se rpiorizaron nuevos trámites catastrales para incluir, se realizan planes para el desarrollo e incorporarlos en esta vigencia.Servicios de ciudadanos digitales: Teniendo en cuenta el desarrollo en la vigencia 2021, se establecen los recursos necesarios para dar continuidad con el desarrollo.
Se continua con la ejecución de las siguientes activides: 1. Portal web v-2022 de la entidad: se han venido realizando las solicitudes de infraestructura (servidor web y base de datos) para salir a producción del portal en construcción. 2. VIVI: se ha venido avanzando en el desarrollo de la inclusión de más trámites catastrales. 3.Servicios de ciudadanos digitales: se ha salido a producción de la inclusión de personas jurídica en la autenticación digital de VIVI. De la mano de la fábrica de desarrollo, se ha estado revisando el avance que se había realizado de los servicios de los trámites catastrales para exponerlos en la carpeta ciudadana. Portal web v-2022 de la entidad: se cuenta con la aprobación de la mayoría de secciones, al igual que se cuenta con la infraestructura y software base actualizado para soportar el nuevo portal. Se realizan ajustes de actualización de versione e inclusión de páginas no previstas inicialmente.
VIVI: en el proceso de nuevos trámites, se han venido depurando bugs que se encontraban en el código, así mismo se sigue gestionado en la mejora de experiencia la ciudadano frente al manejo de errores, que fueron reportados a la AND. 3.Servicios de ciudadanos digitales: De la mano de la fábrica de desarrollo, se ha finalizado el desarrollo y se encuentra en fase de instalación de ambientes productivos.  Se participa en las jornadas de actualización de la Política de Gobierno Digital y se presentan comentarios acerca de la misma.
Avance mes de mayo: Se continúa alimentando el nuevo portal web con nuevo contenido y estructuras, adicionalmente se ha desplegado en producción la versión beta (https://beta.igac.gov.co/) disponible para los comentarios o sugerencias de los nuevos usuarios. Se realiza actualización de versión, para mitigar posibles errores o fallos. Se continúa mejorando la funcionalidad de los  trámites actuales que se  realizan  a través de VIVI  y se incluyen  nuevos previamente solicitados. Adicionalmente,  se han venido depurando errores entre las plataformas que lo componen. Así mismo,  se han continuado realizando capacitaciones a los nuevos funcionarios y realizando jornadas de socialización a la ciudadanía. Respecto a los a los  servicios de ciudadanos digitales, se ha venido avanzando en los proyectos que amplían los servicios de interoperabilidad y mejorando los actuales servicios que dispone la entidad.  
 Portal web v-2022: se establece el mecanismo para la migración de contenidos y se definen nuevos contenidos a desarrollar. Se realiza actualización de versión, para mitigar posibles errores o fallos. Se inicia con el proceso de concertar la estructura para visualizar las diferentes direcciones de la entidad.
 VIVI: se continúa mejorando los trámites actuales e incluyendo nuevos previamente solicitados, adicionalmente se han venido depurando errores entre las plataformas que lo componen. Se hace seguimiento a la plataforma necesaria para el correcto funcionamiento y de los trámites que se generan.
Servicios de ciudadanos digitales: se continua con el Piloto de interoperabilidad de servicios geográficos, que se lleva a cabo entre la Unidad de Planificación Rural Agropecuaria - UPRA e IGAC. Se establece una mesa de trabajo para incorporar datos del IGAC como fuentes de datos de la autenticación digital.
Portal web v-2022: se realiza seguimiento a los contenidos, estructuras y vistas. Dada esa revisión se ajustaron contenidos ya desarrollados. Se realiza actualización de versión, para mitigar posibles errores o fallos. Se reciben requerimientos de otros micrositios y componentes actuales del portal web.
VIVI: se continúa mejorando los trámites actuales e incluyendo nuevos previamente solicitados. Se continúa con la depuración de errores de toda la estructura de DevOps que lo componen. Se hace seguimiento a la plataforma necesaria para el correcto funcionamiento y a los trámites en producción.
Servicios de ciudadanos digitales: se continua con el Piloto de interoperabilidad de servicios geográficos, que se lleva a cabo entre la Unidad de Planificación Rural Agropecuaria - UPRA e IGAC. Con la ayuda de la Agencia Nacional Digital – AND, se incorporan servicios geográficos a los ambientes de QA en ambas entidades y se realizan pruebas de conectividad y funcionamiento de los servicios.  De igual manera se continua con la mesa de trabajo para incorporar datos del IGAC como fuentes de datos de la autenticación digital, con revisiones semanales del trabajo.
Durante el mes de agosto se desarrollaron las siguientes actividades: 
Portal web v-2022: se realiza seguimiento a los contenidos, estructuras y vistas, así mismo continúa con la migración de contenidos al nuevo portal. Se coordina con las direcciones misionales los contenidos para su publicación.
2. VIVI: se continúa mejorando los trámites actuales e incluyendo nuevos previamente solicitados. De igual manera se realiza seguimiento a la plataforma necesaria para el correcto funcionamiento y a los trámites en producción. 
3. Certificados catastrales: debido a incidentes de seguridad, se establece la directriz para mover los certificados catastrales hacia VIVI. Se inician los procedimientos de levantamiento de requerimientos y de implementación
4. Servicios de ciudadanos digitales: al finalizar el piloto de interoperabilidad de servicios geográficos, se establece que la AND generará sus propias pruebas teniendo en cuenta el aprendizaje obtenido en las diferentes mesas de trabajo.  De otra parte se continua con la mesa de trabajo para incorporar datos del IGAC como fuentes de datos de la autenticación digital, con revisiones semanales del trabajo.</t>
  </si>
  <si>
    <t>Implementar y soportar plataformas de TI</t>
  </si>
  <si>
    <t xml:space="preserve">Detalle Ejecución:
Se continua con la Gestión de incidentes y requerimientos reportados en el centro de servicios de TIC, punto único de contacto desde donde los usuarios finales hacen sus solicitudes en temas relacionados con tecnologia.
Se continua con el apoyo a las actualizaciones catastrales que se estan realizando a nivel país, suministrando la infraestructura de red regulada y de datos, equipos de computo, licenciamiento de software entre otros.
Se garantiza el soporte y operación de la plataforma tecnologica que respalda la operación de la Entidad a nivel nacional.
Se han adelantado actividades que han permitido mantener la operación de la infraestructura Tecnológica del IGAC desde los siguientes campos: 
 1. Se ha realizado la distribución de los  plotter a las direcciones territoriales 
Como estrategia de acercamiento con las direcciones territoriales se creó la expedición TIC para identificar las necesidades relacionadas con Tecnología. 
 2. En el marco de la renovación de los equipos de comunicaciones a nivel nacional se ha llevado a cabo la identificación de servidores físicos obsoletos del Centro de datos y se han reintegrado al almacén para su baja reduciendo el consumo de energía del DC. 
3. Se ha dado cumplimiento a la atención de incidentes y requerimientos de la mesa de servicios de TI. 
4. Se ha realizado el aprovisionamiento de la Infraestructura de TI solicitada por las áreas on-premise y en nube. 
5. Se hace la supervisión de los contratos juridicos y las actividades que respaldan la ejecución de la misma.
Se realizo la entrega de los plotter a 21 direcciones territoriales
Se realizo la baja de servidores obsoletos que se encontraban en el centro de datos reduciendo el consumo eléctrico.
Se atienden los requerimietos e incidentes escalados a través de la mesa de servicios de TI
Se elabora campañas de seguridad relacionadas con el cambio seguro de contraseñas de red.
Se continua con la expedición TIC como estrategia de acercamiento con las Direcciones territoriales. 
Se continua con el acompañamiento técnico a la unidad Móvil a nivel nacional 
Se ha realizado el aprovisionamiento de la Infraestructura de TI solicitada por las áreas on-premise y en nube. 
Se hace la supervisión de los contratos jurídicos y las actividades que respaldan la ejecución de la misma.
Se realizan visitas a las direcciones territoriales para apoyarlas con el objeto de hacer mantenimiento preventivo y correctivo a los equipos de cómputo y dar conceptos técnicos de baja de los Pcs que están fuera de operación por daño. 
Se hace la configuración de 110 equipos todo y se entregan cinco (5) por Dirección territorial. 
Se realiza la reubicación de rack en el centro de datos para apoyar la implementación del proyecto de networking. 
Se termina la elaboración del documento de solicitud de oferta, análisis del sector, matriz de riesgos del proceso de solución de respaldo. 
Se realiza durante todo el mes actividades de seguridad de la información con el apoyo de MINTIC. 
Se despliegan políticas de navegación a nivel del Firewall 
Se despliegan actualizaciones del Firewall y F5 
Se realiza la ficha técnica para la contratación del canal de comunicaciones por un periodo de un (1) año. 
Se inicia proceso de elaboración de ficha técnica para F5 y firewall 
Se inicia la elaboración de la ficha técnica para la contratación de la renovación de licenciamiento de Microsoft y del ELA. 
Se hace el empalme de las fibras ópticas entre el centro de datos de procesamiento y el rack del centro de información geográfica (mercadeo), almacén general y archivo general. 
Se entrega versión final del proceso de solución de respaldo junto con el CDP, matriz de riesgos, análisis del sector, estudio de mercado y memorando de tramitación interna con la radicación de los documentos. 
Se continua con el despliegue de la infraestructura para la fábrica de software  
Se hace sesiones de trabajo con los ingenieros de las DT con el fin de poder determinar la ubicación de los AP en cada sede. 
Se continua con la atención de los casos en la mesa de servicios tecnológicos  
Se elabora el procedimiento de gestión de cambios de tecnología. 
Se realiza visitas  a las direcciones territoriales para apoyarlas;  con el objeto de hacer mantenimiento preventivo y correctivo a los equipos de cómputo y dar conceptos técnicos de baja de los Pcs que están fuera de operación por daño.  Se proyectan respuestas a las observaciones realizadas por los diferentes oferentes al proceso de solución de respaldo. Se inicia la elaboración del documento de condiciones del licenciamiento del ELA. Se hace visita a la DT Villavicencio con el fin de apoyarlos en temas de seguridad de la información.Se continua con el monitoreo de las políticas de navegación a nivel del Firewall.Se da cumplimiento a la atención de los casos generados a través de la mesa de servicios. Se hace la planeación de la migración del ODA  X7 y se suministra plan de trabajo a la subdirección de sistemas de información . 
Durante el mes de agosto se realizaron las siguientes actividades: Se publica el evento de licenciamiento de Microsoft office 365 (documento de condiciones, CDP, Anexo 7 de justificación de compra y simulador). Se radican en contratación documentos para la renovación de los canales de comunicaciones y se radica la solicitud de vigencias futuras para dicha contratación.  Se publica el evento de solución de copias de respaldo y se adelanta informe parcial de evaluación. Se despliega la infraestructura solicitada por los diferentes proyectos escalados desde la mesa de servicios GLPI.  Se hace encuesta de satisfacción de la mesa de servicios . Se continua con la actualización de los procedimientos. Se continua con las visitas de apoyo a las Direcciones territoriales en el marco de la expedición TIC.  Se hace mantenimiento a la plataforma de gestión de Bases de datos de Oracle X7 .
Se realiza mantenimiento  y administración de  la infraestructura tecnológica (Sistemas de bases de datos, plataforma de computo, sistemas eléctricos, computo en la nube, mesa de servicios (soporte en sitio), sistemas de seguridad, sistemas de redes, sistema de telecomunicaciones. Se continua con la actualización de los procedimientos. </t>
  </si>
  <si>
    <t>Implementar y mantener sistemas de información, portales y aplicaciones</t>
  </si>
  <si>
    <t xml:space="preserve">Detalle Ejecución:
Se realizan ajuste a funcionalidades y los mantenimientos  respectivos, garantizando la operación de los mismos.
Respecto al mantenimiento y nuevas funcionalidades en los sistemas de información, aplicaciones y portales, se cuenta con los siguientes avances:  Con respecto al SNC, en la actividad de modificar información alfanumérica, se ajusta el formato de cada una de las resoluciones, para que aquellos predios rurales que tienen áreas de terreno muy grandes, para que en el momento de realizar la conversión de metros a Hectáreas   no se muestre un valor errado en la resolución. Se ajustó el oficio de comunicación notificación personal. Se ajustó documento de notificación personal. Se implementó parametrización de texto de notificación en el texto motivado y en las plantillas de resoluciones de conservación catastral. Se implementó parametrización de datos que requieren ser notificados. Se realizó desarrollo para permitir modificar decisión de notificación en los trámites catastrales. Se habilitó la consulta de predios de municipios que se encontraban en el SNC y que han sido entregados a un gestor catastral. Se realizó el ajuste para que, en una rectificación de área de terreno para predios fiscales, en la actividad de modificar información alfanumérica, pestaña de detalle del avalúo, cuando se registra el metro cuadrado, al validar y guardar para mover al coordinador, director o responsable, no debe validar que el predio tenga zonas. Se ajustó el desarrollo para permitir el relanzamiento automático de los jobs para solicitar resoluciones en el rol de líder técnico. Se ajusta el desarrollo para los tramites que se encuentren en el subproceso de validación, que han sido devueltos por control de calidad al ejecutor, si el coordinador está inactivo o no se encuentra en el LDAP, el trámite quede disponible para un usuario con rol de coordinador o profesional de conservación o director territorial lo pueda trabajar. Con relación a la herramienta CICA CICA, en cuanto al  Componente Web: Se ajustaron los dominios de destinación económica, es decir manteniendo los dominios del LADM, se ajusta la letra de acuerdo a como esta en el SNC. Se condiciona el campo de observaciones en construcciones, tal cual como esta en SNC. Se ajustan las validaciones de justificación de propiedad.Se ajusta para no permitir registrar letras, guiones, puntos en el número de documento cuando este es cedula o nit (propietario- datos contacto).Se incluye validación del circulo registral cuando el predio tiene registrada matricula inmobiliaria. Se ajusta para no permitir eliminar predios nuevos cuando se encuentren en la etapa CARGAR_SNC ni en DESCARGAR_SNC.respecto al Componente Móvil:Se ajusta desarrollo para eliminar la opción de crear nuevos predios de condición de propiedad (5).Se ajusta desarrollo para eliminar datos de contacto cuando el predio pasa hacer ficha matriz.Se realiza ajuste en dominios de destinación económica, es decir manteniendo los dominios del LADM, se ajusta la letra de acuerdo a como esta en el SNC. Con respecto al ERP,  se realizaron mantenimientos en los módulos de  Nómina, Facturación, Contratación, Almacén, Cordis, Terceros. Así mismo, se realizaron mantenimientos a SIGAC a nivel nacional, Radicación SNC en SIGAC, Radicación WEB de PQRSD, Radicación VIVI. En cuanto a Portales se llevaron  a cabo de igual manera, mantenimientos en el Servicio de facturación, sitio web www.tiendavirtual.igac.gov.co y  Sitio web www.biblioteca.igac.gov.co
Sistema Nacional Catastral (SNC). Se realizó ajuste en : Trámites vía gubernativa: Se realiza ajuste para que en el momento de radicar trámites de tipo "Recurso de reposición", "Recurso de apelación" o "Recurso de reposición en subsidio de apelación"; y se seleccione el número predial no genere errores en la actividad "Revisar tramite asignado", mostrando únicamente la opción de No procede. En la generación  resolución de trámite de vía gubernativa: Se realiza ajuste para que se muestren los textos de resolución de los recursos de reposición, recurso de apelación o reposición en subsidio de apelación. Trámites de rectificación y complementación: Para las rectificaciones que no corresponden a la justificación de propiedad, no se realizará la validación de la obligatoriedad del dato "Valor de compra. En trámites de mutación tercera: Para los trámites de tipo "Mutación tercera", se ajustó el sistema para que la fecha de inscripción catastral del trámite sea la misma fecha de radicación. Se ajustó para que permita asociar documentos faltantes en la actividad de RECIBIR DOCUMENTOS en el rol del radicador.Trámites de mutación quinta nuevo: Para los trámites de Mutación quinta, se ajusta par que traiga la imagen resultante del trámite y permita avanzar el trámite a "Revisar proyección" sin inconvenientes. Se ajustó para que en funcionalidad de solicitar resoluciones en el rol de líder técnico genere el archivo sin que presente error_descarga. Ajustes en registros 1 y 2: En la opción   la cantidad de registros 1 y 2, se ajustó la consulta para que solo se tenga en cuenta la última o últimas zonas vigentes, teniendo en cuenta que para los casos donde un predio cuenta con los datos de zonas o construcciones, tomar el máximo de las mismas. Radicación de trámites: Se ajusta el sistema para que se muestre el departamento y municipio en el momento de realizar la carga de los documentos de cada trámite. Respecto al componente  CICA Componente Web:Se ajusta la sumatoria de coeficientes para que permita registrar máximo 12 decimales. La sumatoria sea igual a 1. Se ajusta para que cada vez que se edite el uso de la construcción, se almacene en el campo USO, el valor del correspondiente al uso_id. Se ajusta para que en la sección de Propietarios y Datos de contacto valide la estructura de correo electrónico. Se ajusta para que en la sección de Propietarios y Datos de contacto valide que se tenga registrado correo, si se ha marcado la autorización de notificación. Se ajusta para que permita copiar masivamente unidades de construcción para unidades privadas de PH y Condominio. Se ajusta para que permita registrar el valor cero, en el coeficiente para unidades privadas canceladas. Se ajusta para realizar validaciones de los datos registrados en la justificación y derechos independiente del tipo de predio. Se ajusta para que permita realizar la reasignación de reconocedores por parte del coordinador de grupo para usuarios activos e inactivos. Se ajustan los filtros de búsqueda (Nombre del reconocedor) en el rol Coordinador General y Coordinador de Grupo.
Sistema Nacional Catastral (SNC):  Se ajustó desarrollo para que se visualice la ficha matriz en trámites que no se está visualizando. Se ajustó desarrollo para que en la rectificación masiva se genere y se visualice el cancela inscribe en la resolución de una rectificación matriz. Se ajustó desarrollo para que en el flujo del trámite se controle el envío a la actividad de modificar información geográfica y no permita que se duplique el trámite en dicha actividad. Se ajustó desarrollo para que en el flujo del trámite se controle el envío a la actividad de generar resolución y no permita que se duplique el trámite en dicha actividad. Adicionalmente, se valide el rol y la actividad en que se encuentra el trámite avance. Se ajustó proceso de conservación catastral conforme al procedimiento para permitir la revisión del abogado. Se ajustó desarrollo en la actividad de revisar proyección de resolución por la inclusión del abogado al proceso. Se ajustó desarrollo para cuando se realicen mutaciones de segunda desenglobe, donde el predio de condición cero se convierte en la ficha matriz, se informe al sistema NUPRE que el predio de condición cero debe pasar a estado INACTIVO.Se ajustó desarrollo para que el conteo de registros tipo 1 y 2 en los archivos planos catastrales se realice conforme a la estructura del archivo. 
SISTEMA DE AVALÚOS – Darzze Torres.
 En cuanto al ERP – Sistema administrativo Institucional, se realizó el apoyo en la generación de consultas y reportes en los cierres mensuales del segundo trimestre, se realizó la generación y entrega de archivos planos mediante los utilitarios con base en las solicitudes de la sede central de almacén. Respecto al Aplicación de Sistema de Administración de Inventarios, se apoyó en generación de consultas y reportes en los cierres mensuales en sede central, se realizó la Generación y entrega de archivos planos mediante los utilitarios con base en las solicitudes, se apoyó en la generación de Depreciación acumulada del sistema de inventarios. En cuanto a la  Aplicación de Sistema de Correspondencia, se realiza actualizaciones de datos de los radicados cerrados a nivel Nacional, se realiza la generación y entrega de archivos planos mediante los utilitarios con base en las solicitudes, se efectúa la actualización de la data con base en los archivos enviados hasta la  entrega, por parte de la oficina de Atención al ciudadano. 
Respecto al mantenimiento y nuevas funcionalidades en los sistemas de información, aplicaciones y portales, se cuenta con los siguientes avances: Sistema Nacional Catastral (SNC): Se ajustó desarrollo para para retirar actividades de comisionar trámites en el subproceso de Asignación. Se ajusta desarrollo para retirar las validaciones relacionadas con las comisiones de trámites, en la actividad Ajustar actividad cargar al SNC. Se ajustaron los reportes para clasificar los trámites de oficina y terreno que deben ser mostrados en el seguimiento a tramites de APEX. Se ajustan los tiempos y reenvíos del geoservicio para determinar inconsistencias geográficas en la actividad de determinar procedencia. Se ajusta desarrollo para que se muestre la liquidación de avalúo catastral de la mutación de tercera clase, porque no se visualizaban las zonas homogéneas en la tabla correspondiente, para el trámite proyectado. Se ajusta desarrollo para permitir la captura de la firma para los roles de coordinador y ejecutor, los cuales se incluyeron en las resoluciones definitivas. Se ajusta desarrollo para que en el momento en que se va a generar la resolución de manera definitiva, asignándole un número de resolución, se suministren las imágenes de las firmas de cada uno de los usuarios que participaron en el tramite.Se ajusta desarrollo para que, en la resolución definitiva, se muestren las firmas del ejecutor, coordinador, profesional de conservación y abogado, al frente del nombre de cada uno de ellos. Se realiza ajuste al paquete de base de datos para que la consulta solo evidencie los predios que son de la jurisdicción del IGAC. Adicionalmente se configurar para determinar si se incluyen o no los predios que son de catastros descentralizados.
Respecto al sistma de captura de Información Catastral de Actualización (CICA): Se realizó desarrollo para generar alarma cuando hay predios con el mismo número de matrícula. Se ajustó para hacer la validación de matrícula inmobiliaria según el tipo de predio. Se creó tabla de seguimiento, la cual incluye la fecha en que el predio cambio de etapa y el usuario que realiza la acción.Para los usos de construcción 48- Muelles y 84- Vía férrea, se adiciona su correspondiente calificación.Se ajusta para que, cuando se cargue la foto de la construcción, si se cambia el uso, se mantiene la foto que fue cargada inicialmente.Se ajustó para que, en el rol del Coordinador y Coordinador de grupo, al asignar unidades de PH o Condominio, se valide que se asigne todo el PH o condominio con su respectiva ficha matriz. Así mismo, se continua con el mantenimiento de ERPs,  Portales y demás sistemas de información. 
Respecto al mantenimiento y nuevas funcionalidades en los sistemas de información, aplicaciones y portales, se cuenta con los siguientes avances: Sistema Nacional Catastral (SNC): Se ajustó desarrollo para permitir el cargue de Fotos desde CICA al SNC en el momento de finalizar el proceso de actualización..Se ajusta la herramienta de mesa de ayuda para permitir realizar la creación de trámites que tienen registros en null. Se realiza ajuste para minimizar los fallos en las actividades de Generar Resolución y de Aplicar Cambios en aquellos casos donde se presentan problemas en los servidores geográficos de tal manera que la actividad de generar resolución no se vea afectada en estos casos. Se realizan ajustes para controlar que no se genere más de un documento (replica 97) en caso de falla del servicio geográfico. Se realizó ajuste en el sistema permitiendo parametrizar en los gestores catastrales la generación de código NUPRE para los predios nuevos que se generen en el SNC, de tal manera que al llegar los predios sin NUPRE a la actividad “Generar resolución” se proceda con su generación, se ejecute internamente un JOB que permita crear el código NUPRE, garantizando siempre que sea único para cada predio, que los predios que ya cuentan con uno desde el momento de la radicación no se vean alterados, manteniendo siempre su código y que para predios cancelados o fichas matrices no se genere el código. Se amplían los rangos de tolerancia para la cantidad de vértices que contiene el polígono de un predio, para la generación correcta del producto de Certificado plano predial catastral, la cual se evidencia en la actividad de Revisar productos generados
En la actividad de Modificar Información Geográfica, para predios muy extensos, se permite la generación correctamente de la réplica 97 y la correcta descarga del polígono para su correspondiente edición.  
Respecto al sistema  de captura de Información Catastral de Actualización (CICA:  Se mejoró la consulta de propietarios en la aplicación web, con agregar filtro para buscarlos por nombre o cédula. Se realizó desarrollo para que en el cargue de la información de actualización catastral, de CICA al SNC, se carguen las fotos de construcciones y edificaciones y los soportes documentales de los predios. Con relación al ERP – Sistema administrativo Institucional: Desarrollo con ORACLE PL/SQL &amp; FORMS de la funcionalidad de Cambio de almacenista, para que permitiera realizar traspasos por comprobante de las placas que se requiera. Se construyó la pantalla o formulario y en respectivo llamado en el menú de la aplicación. En cuento al aplicativo de FACTURACION (SFV):  Se realizó la adecuación de objetos para pasarela de pagos y pruebas del sistema. Respecto  al aplicativo Personal y nómina – PERNO. Se ejecutó proceso masivo para actualizar en datos del funcionario el porcentaje de retención calculado por el sistema, el cual se aplicará en el segundo semestre de 2022. Se realizó proceso de cruce de datos de aportes, ya que la planilla del operador presentaba diferencia contra lo reportado por la entidad. Se realizó proceso de cruce de datos de cesantías para el m es de abril, entre lo generado por la certificación y el archivo plano mensual, para identificar la diferencia que se presenta entre los dos (2) procesos. Se ajustó el reporte de certificado de cesantías, para que no se muestre información de funcionarios retirados.
Durante el mes de agosto se realizaron las siguientes actividades: Respecto al mantenimiento y nuevas funcionalidades en los sistemas de información, aplicaciones y portales, se cuenta con los siguientes avances: Sistema Nacional Catastral (SNC): Se desarrolló Estadística de propietarios por tipo de documento,  por documento y matrícula, global por departamento. Se realiza el ajuste en caso de que en la actividad de comunicación de notificación se adicione un afectado, permite registrar, modificar los campos de departamento, municipio y relación y eliminar de igual forma el registro del afectado. Se realizó ajuste en la opción de marcar predios, en el dato Tipo de Marcación, al seleccionar la opción de Alertar y Restitución de Tierras se habilitará la opción de Razón de marcación. Se ajustó el modelo de datos para crear un nuevo campo que permite parametrizar el motivo de marca de predio cuando corresponde a Restitución de tierras. Se realizó ajuste  los predios que se encuentran bloqueados por Alertar, con opción de restitución de tierras y tipo de razón de marcación es por “Ingreso al registro de tierras despojadas y abandonadas forzosamente”, para que al radicar aparezca un mensaje de alerta, como también aparecerá en las demás actividades del flujo del proceso cuando el predio se encuentra en proceso de algún trámite. Se ajustó la consulta de documentos asociados al trámite para mostrar el documento de autorización de notificación, en los casos donde se notifican a través de un autorizado. Se ajustó el cálculo del avalúo para las rectificaciones de predios correspondientes a unidades privadas con condición condominio y ph, el cual se realiza en la actividad de modificar información alfanumérica. Se ajustó la fecha de inscripción catastral para que la Mutación segunda englobe y Mutación segunda desenglobe conforme a lo que estipula la resolución 1149 de 2021. Se ajusta la consulta del trámite para que muestre el campo observaciones. Se ajusta el editor geográfico para solucionar bug presentado para las mutaciones de quinta nuevo. Con respecto  al Sistema de captura de Información Catastral de Actualización (CICA): Se ajustó el servicio web para generar versiones automáticas para CICA móvil. Se ajustó para realizar consultas de la justificación de la cancelación en web.Se adicionó filtro por Coordinador de grupo, desde el rol Coordinador general. Se realizo desarrollo  para permitir la creación de la versión automática de CICA Móvil, con base en el municipio que se vaya a trabajar. Se ajustó la app Móvil para permitir cargar soportes en PDF (tamaño máximo 1MB).Se ajustó la app Móvil para parametrizar el puntaje para las construcciones No convencionales. Respecto al mantenimiento y nuevas funcionalidades en los sistemas de información, aplicaciones y portales, se cuenta con los siguientes avances: Sistema Nacional Catastral (SNC): Se desarrolló Estadística de propietarios por tipo de documento,  por documento y matrícula, global por departamento. En cuanto al SISTEMA DE AVALÚOS se realizó la  Creación de opción para visualizar la carga laboral de solicitudes asignadas a los evaluadores y los funcionarios de calidad. Se creó la opción para ingreso de los rubros y la creación de opción para la creación de contratos y novedades. En relación con el  Aplicativo de Correspondencia(CORDIS): Se llevó a cabo la construcción y actualización del programa PL/SQL de Oracle (Procedimiento PL/SQL), para el proceso de actualización de finalización de radicados de la data del aplicativo CORDIS (Aplicación de Sistema de Correspondencia, anterior) con base en la información que me suministraron. Aplicativo de CONTRATACION (SICO): Se realizó la Construcción del programa PL/SQL de Oracle, (Procedimiento PL/SQL), para generar una consulta, atendiendo una solicitud de la comisión de empalme del nuevo gobierno, se necesitaba con carácter urgente, la información relacionada con los datos de los contratos y contratistas del ERP SICO para las vigencias del año 2.018 a la 2022. Aplicativo de FACTURACION (SFV): Se realizó la adecuación de objetos para pasarela de pagos y pruebas del sistema. 
Durante el mes de septiembre se realizaron las siguientes actividades: Sistema Nacional Catastral (SNC): 
 Se realiza ajuste en la generación del número predial para el código correspondiente al terreno, cuando no se mantiene el número de terreno en los trámites catastrales.Se optimiza la consulta para disminuir los tiempos de respuesta en la funcionalidad de consulta de los trámites asociados al predio. Se realiza el ajuste en el conteo de los tiempos para las actividades de vía Administrativa en las actividades de registrar notificación, registrar aviso, radicar recurso para no se cuenten sábados, domingos, ni festivos.Se realizó ajuste en la actividad de aplicar cambios para optimizar los recursos disminuyendo el riesgo del deadlock
Se ajusta el reporte a seguimiento a trámites con cambio en el formato de la fecha inicio y fecha fin de los criterios de consulta (dd/mm/yyyy) y este se mantenga una vez se realice la consulta.Se realiza desarrollo para que en un trámite de segunda desenglobe de NPH, permita crear n- predios de manera masiva. Se optimiza la consulta para disminuir los tiempos de respuesta en la funcionalidad consulta trámite, al realizar la consulta por algunos de los criterios de búsqueda
De igual manera, se realiza mantenimiento al  Sistema de Avalúos y  ERP .  En cuanto a VIVI – Portal para gestionar (transportar) trámites catastrales,  se realiza el análisis técnico y desarrollo proyecto Auto declarativo. Se lleva a cabo  el desarrollo, pruebas y despliegue en ambiente de pruebas de Historias de Usuario para auto declarativo de conservación. De igual manera,  se realiza el análisis técnico para la integración VIVI – SNC.
</t>
  </si>
  <si>
    <t xml:space="preserve">Implementar el sistema de gestión de seguridad de la información </t>
  </si>
  <si>
    <t xml:space="preserve">Detalle Ejecución:
Se realizó la actualización de la política de seguridad digital, la revisión de la política del sistema de gestión integrado, la revisión al Sistema de Gestión de Seguridad de la Información por la alta dirección, junto con la actualización del plan de capactiación y sensibilización en seguridad de la información.
Se da cumplimiento al Plan de Sensibilización del SGSI de la Vigencia, mediante el cual se realizó una sensibilización en seguridad de la información, así como el desarrollo de la iniciativa del concurso del avatar con la Oficina Asesora de Comunicaciones. Adicional, Se llevó a cabo la presentación para la alta dirección sobre el ejercicio de la revisión por la dirección del Sistema de Gestión de Seguridad de la Información. 
Se contúa con la ejecución del  Plan de Sensibilización del SGSI de la Vigencia, mediante el cual se realizó la actividad de Miércoles de Seguridad de la Información y se realizó la campaña de contraseñas seguras. Adicionalmente,  se prestó asesoría y apoyo en el componente de seguridad de la información en cuanto a la atención de requerimientos de las áreas junto con el seguimiento y tratamientos de riesgos. 
Mayo: Se continua con la ejecución del Plan de Sensibilización del SGSI de la Vigencia, mediante el cual se realizó la actividad de miércoles  de seguridad de la información donde el coordinador del CSIRT de Gobierno de MINTIC vino al IGAC y acompaño las charlas en cada una  de las  áreas de la  sede principal. Se realizó asesoría y acompañamiento a las dependencias del IGAC: Se realiza la atención de requerimientos de las áreas junto con el seguimiento y tratamientos de riesgos. Se continua con la implementación Controles de Seguridad de la Información: Se realiza la configuración y puesta en funcionamiento de las políticas de uso aceptable de navegación de internet.
Se continua con la ejecución del Plan de Sensibilización del SGSI de la Vigencia,  mediante el cual se realizó la actividad de miércoles de seguridad de la información sobre phishing y suplantación de identidad. Así mismo. Se realizó asesoría y a compañamiento a las dependencias del IGAC (Se realiza el acompañamiento en la auditoria de gestión de la dirección territorial de Caldas). En cuanto al tema de activos de Información, se desarrolla una aplicación en Power Apps para la consolidación de los activos de información.  Con respecto a la implementación Controles de Seguridad de la Información: Se realiza la Actualización del Manual Operativo MIPG-SGI junto con las políticas de seguridad de la información. 
Se continua con la ejecución del Plan de Sensibilización del SGSI de la Vigencia,  mediante el cual se realizó  la actividad de miércoles de seguridad de la información en la territorial del META, temas divulgados: conceptos básicos, aplicación de encuesta de seguridad de la información, ransomware, phishing, suplantación de identidad.
Adicional se realizaron las siguientes actividades:  Impresión y entrega de tips de seguridad de la información en la territorial del META del IGAC. Asesoría y Acompañamiento en auditoria interna - puntos de control asociados a seguridad de la información.  Se desarrolla un plan de trabajo para iniciar con las actividades de identificación de los activos de información. Se realiza el apoyo en la atención y seguimiento del plan de mejoramiento de la contraloría. Se realiza la consolidación de las evidencias y gestión de la matriz de riesgos de la banca.
Durante el mes de agosto se continua con la ejecución de Plan de Sensibilización del SGSI de la Vigencia, mediante el cual se realizó la actividad de miércoles de seguridad de la información para todo el  IGAC de forma virtual, temas divulgados: conceptos básicos en seguridad de la información confidencialidad, integridad y disponibilidad. Se realiza volantes en la sede central del IGAC con referencia al doble factor de autenticación.   Preparación auditoria interna del proceso conceptos SGSI. Activos de Información: Se inicia. Las mesas de trabajo con los procesos misionales y de apoyo.  </t>
  </si>
  <si>
    <t>Objetivo III: Fortalecer los procesos de gestión del conocimiento en el Instituto.</t>
  </si>
  <si>
    <t xml:space="preserve">Producto 4: Servicio de educación informal para la gestión administrativa </t>
  </si>
  <si>
    <t>Personas capacitadas</t>
  </si>
  <si>
    <t xml:space="preserve">Observaciones del Indicador:
Realización de once actividades de capacitación Desarrollo en competencias blandas de a un taller mensual. Normativa y regulatoria del servicio público de gestión catastral. Nuevo régimen de control disciplinario. Cambios normativos código de procedimiento administrativo y de lo contencioso administrativo. Actualización normativa en contratación estatal. Geo estadística y estadística descriptiva. Gestión del riesgo. Urbanismo y desarrollo territorial en Colombia. Ciencia de datos espaciales  
Pasos para restablecer la identidad comunicativa II y Fortalecimiento de competencias comunicativas 
</t>
  </si>
  <si>
    <t>Desarrollar actividades de educación informal en competencias laborales y socioemocionales virtuales y presenciales</t>
  </si>
  <si>
    <t xml:space="preserve">Detalle Ejecución: 
En el mes de enero se celebró el contrato con la Universidad Nación de Colombia que tiene como objeto la prestación de servicios de apoyo a la Gestión para llevar a cabo los programas y proyectos del Plan Institucional de Capacitación de la entidad. Al mes de mayo se han realizado tres capacitaciones: Normativa y Regulatoria del Servicio Público de Gestión Catastral , nuevo regimen de control disciplinario y cambios normativos codigo de procedimiento administrativo y de lo contencioso administrativo.
En el mes de junio se realizaron 3 capacitaciones, dando como resultado de lo corrido del año de 7 capacitaciones   
Adicionalmente, se celebró el contrato de prestación de servicios profesionales para desarrollar las habilidades blandas de los funcionarios del Instituto a nivel nacional, a través de talleres personalizados, aplicables y participativos, en modalidad presencial y virtual.   
En el mes de junio se desarrolló 1 taller de manera presencial sobre competencias blandas, dando como resultado de lo corrido del año del año de 4 talleres sobre el mismo tema, por lo que se cuenta como 1 taller de competencias blandas   
En el mes de julio se desarrolló el taller Urbanismo y Desarrollo Territorial en Colombia
En el mes de septiembre se desarrollo el taller de ciencias de datos espaciales. </t>
  </si>
  <si>
    <t>Desarrollar, hacer seguimiento y evaluar el avance en el proceso de gestión del conocimiento en la entidad.</t>
  </si>
  <si>
    <t>Detalle Ejecución:
No se reporta seguimiento para el periodo</t>
  </si>
  <si>
    <t xml:space="preserve">Ejercicio de participación </t>
  </si>
  <si>
    <t>Se realizaron los siguientes ejercicios de participación ciudadana: Nivel de Participación ciudadana en la Gestión Pública – Consulta. Nivel de Participación ciudadana en la Gestión Pública – Formulación. Nivel de Participación ciudadana en la Gestión Pública – Participación, Feria acércate a realizarse en la Jaga de Ibirico liderada por Función Pública, Semana Geomática y Convocatoria Implementación Catastro Multipropósito. Taller “Introducción a técnicas participativas para la conducción colaborativa de procesos de #CatastroMultipropósito”, apoyado por @giz_colombia y @EmbAlemaniaCOL. Taller de introducción a técnicas participativas en actualización catastral, realizado con apoyo de @giz_colombia , trabajamos en el reconocimiento de metodologías participativas para la construcción y análisis de #CatastroMultipropósito con enfoque de acción sin daño. Invitación a comentar sobre el proyecto de resolución de los recursos contra los actos administrativos emitidos por el IGAC.</t>
  </si>
  <si>
    <t>Ejercicios de Cooperación Internacional</t>
  </si>
  <si>
    <t>Seguimiento a las comixtas y al plan de cooperación internacional. Actualización de la matriz de criterios de priorización (líneas de demanda) en trabajo conjunto con las respectivas áreas. Elaboración y entrega de herramienta que recopila la información más relevante respecto a la gestión de cooperación internacional del instituto</t>
  </si>
  <si>
    <t>Rendiciones de Cuentas Realizadas</t>
  </si>
  <si>
    <t>Se realizaron las siguientes actividades dentro de la rendición de cuentas: Etapas de la Rendición de Cuentas – ​Aprestamiento: Expedición Codazzi Tunja – Boyacá. Expedición Codazzi Riohacha – La Guajira. Expedición Codazzi Santa Marta – Magdalena. Expedición Codazzi Territorial Atlántico – Barranquilla 
Expedición Codazzi Territorial Cundinamarca. Expedición Codazzi Tolima – Ibagué. Expedición Codazzi Cali – Valle del Cauca. Expedición Codazzi San Andrés 
Elementos de la Rendición de Cuentas – Ejecución.
Indata 
Proyectos IGAC en beneficio del Cartagena y Bolívar
Presentación Revista GEODATA 
Socialización con la comunidad en el municipio de corrales boyacá los resultados de la actualización catastral con enfoque multipropósito realizada en dicho municipio. Invitación a participar a la rendición e cuentas del instituto y revisión de informe preliminar. Lanzamiento de Colombia OT. Reporte de 100 días de cambio-Informe de gobierno</t>
  </si>
  <si>
    <t xml:space="preserve">Atención de casos registrados a la Mesa de servicios OIT </t>
  </si>
  <si>
    <t>Dentro del periodo de enero y diciembre de 2022, se atendió un total de 32.811 casos (Incidencias: 2.578 y Requerimientos: 30.233) de los cuales se solucionaron 32.194 casos, con un índice de cumplimiento del servicio del 98%</t>
  </si>
  <si>
    <t xml:space="preserve">Talleres O Actividades De Capacitación Realizados </t>
  </si>
  <si>
    <t xml:space="preserve">Realización de once actividades de capacitación Desarrollo en competencias blandas de a un taller mensual. Normativa y regulatoria del servicio público de gestión catastral. Nuevo régimen de control disciplinario. Cambios normativos código de procedimiento administrativo y de lo contencioso administrativo. Actualización normativa en contratación estatal. Geo estadística y estadística descriptiva. Gestión del riesgo. Urbanismo y desarrollo territorial en Colombia. Ciencia de datos espaciales. Pasos para restablecer la identidad comunicativa II y Fortalecimiento de competencias comunicativas </t>
  </si>
  <si>
    <t>Porcentaje De Avance En La Implementación De Sistemas De Calidad De La Gestión</t>
  </si>
  <si>
    <t>Actualización documental, arquitectura de procesos, actividades del SGA, seguimiento al PNC, mantenimiento de la sección de transparencia, diagramación de trámites, preparación de auditoria interna,realización de auditorias de gestión y seguimientos de ley. Preparación auditoria externa.</t>
  </si>
  <si>
    <t>Desarrollos Informáticos Adquiridos O Actualizados</t>
  </si>
  <si>
    <t xml:space="preserve">
1.Cambio de propietario o poseedor del predio (Mutación de primera clase)
2.Autoestimación de avalúos (Mutación de cuarta clase)
3. Proyecto SICRE
4. Servicios WEB: Servicio consumo de información Catastral, Consume solución tecnológica - Expone SNC. Servicio consumo de información Registral, Expone SNR – Consume la Solución Tecnológica. Servicio de resoluciones y radicados, Consume Solución tecnológica - Expone SNC. Servicio de marcas y fechas de cruces interrelaciones, registro Consume solución tecnológica, Expone SNC. Servicio solicitud generación de radicados, consume SNC – expone la Solución Tecnológica. Servicio para cambio de propietario con generación de radicados y resoluciones, expone la Solución tecnológica - consume SNC
5. Proyecto de avaluos </t>
  </si>
  <si>
    <t>Auditorías Internas De Calidad Realizadas</t>
  </si>
  <si>
    <t>Auditoria interna los procesos de la Entidad y 9 Direcciones territoriales</t>
  </si>
  <si>
    <t xml:space="preserve">Objetivo Estratégico: Fortalecer los recursos técnicos y tecnológicos para la modernización institucional </t>
  </si>
  <si>
    <t>Proyecto de Inversión: Implementación de un sistema de gestión documental en el IGAC a nivel Nacional</t>
  </si>
  <si>
    <t>Responsable del Proyecto: Secretaría General- Subdirección administrativa y financiera</t>
  </si>
  <si>
    <t>Objetivo I:  Aplicar los procesos archivísticos al acervo documental</t>
  </si>
  <si>
    <t>Producto 1: Servicio de Gestión Documental</t>
  </si>
  <si>
    <t>Sistema de gestión documental implementado</t>
  </si>
  <si>
    <t xml:space="preserve">Observaciones del Indicador: 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Se realizó proceso de Organización Documental a 12,5 metros lineales
Durante el de Marzo  se realizaron  seguimientos a las Oficina Asesora Jurídica, Presupuesto, Subdirección de Geografía, por otro lado,  fueron aprobados, los Procedimientos de Organización Documental,Transferencias Documentales y la Política de Gestión Documental, de igual manera se realizó la socialización de los Procedimientos de Gestión de Correspondencia a los colaboradores de IGAC, de igual manera, inició Plan de Transferencias documentales por Tiempos de Retención tanto en el Nivel Central y Territorial
En el mes de Marzo se realizó mesa de Trabajo con la evaluadora asignada desde el Archivo General de la Nación para verifcación de ajustes de las TRD  V5 que fuerson solicitadas en anterior mesa de trabajo. 
Frente al Proceso de Actualización deTRD V6 desde el Proceso de Gestión Documental se elaboró cronograma de entrevistas para levantamiento de información con las áreas misionales, de igual manera, propuesta de TRD a Oficinas Productoras Transversales: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
Durante el mes de marzo se realizó proceso de organización a 2 metros lineales con respectivos  procesos de clasificación, ordenación y descripción e inventario. 
Durante el de Abril  se realizaron  seguimientos a las Direcciones Territoriales de Caldas, Nariño, Valle, Huila, Tolima,  Subdirección de Geografía y Dirección de Prospectiva, por otro lado,  se realizaron las Transferencias documentales por Tiempos de Retención de la Oficina Asesora Jurídica y Presupuesto 
El día 29 de abril  fue remitido vía correo electrònico el INFORME DE AJUSTE CONCEPTO TECNICO TRD IGAC al Archivo General de la Nación, previo al Precomité Evaluador desarrollarse el próximo miércoles 11 de mayo 
 Frente al Proceso de Actualización deTRD V6 desde el Proceso de Gestión Documental se elaboró cronograma de entrevistas para levantamiento de información con las áreas misionales, de igual manera, propuesta de TRD a Oficinas Productoras que a continuación se relacionan:
Dirección de Gestión de Información Geográfica, Subdirección Cartográfíca y Geodésica, Subdirección de Geografía, Subdirección de Agrología, y Laboratorio Nacional de Suelos Oficina y  Asesora de Comunicaciones
Frente al Proceso de Actualización deTRD V6 desde el Proceso de Gestión Documental se elaboró cronograma de entrevistas para levantamiento de información con las áreas misionales, de igual manera, propuesta de TRD a Oficinas Productoras que a continuación se relacionan:
Oficina Asesora de Planeación
Durante el mes de Junio se realizaron seguimientos a las Oficinas Productoras que a continuación se relacionan 
 1. Dirección Catastral 
2. Dirección de Regulación 
3. Dirección Territorial Atlántico 
4. Subdirección de Geografía 
5. Laboratorio de Suelos 
Se actualizo el Procedimiento de Correspondencia Interna y se remitieron Propuestas Definitivas de Procedimientos de Prestamos de Archivo Central, Eliminación de Documentos de Apoyo y Disposición Final 
Por otro lado, se realizaron las Transferencias Documentales Primarias que a continuación se relacionan 
Oficina de Control Interno 4 cajas/22 expedientes  
En el mes de junio se intervinieron 16 cajas x200 equivalentes a 4 metros lineales, para un total en folios intervenidos con procesos archivísticos de 18.800
Durante el mes de julio se realizaron las Transferencias Documentales Primarias que a continuación se relacionan 
Subdirección de talento humano (GIT Gestion de talento humano) 4 cajas/15 expedientes  
Oficina Asesora Jurídica  7cajas/89 expedientes  
control interno 1 caja/4 carpetas 
Se contruyo herramienta de seguimiento para cada uno de los componentes del PGD 
Frente al Proceso de Actualización de TRD V6 desde el Proceso de Gestión Documental se realizó entrevista el día 19  de julio con el  Observatorio Inmobiliario y el 22 de julio con la Direccion de Informacion y Prospectiva para presentar y ajustar propuesta de TRD. 
En el mes de Agosto  se realizo la firma de la Totalidad de TRD V2020  tanto por la Secretaria General como por la Subdirectora Administrativa y Financiera,  con el proposito de remitir version definitiva para que de esta manera se emita El Registro Único de Series Documentales del Archivo General de la Nacion. 
Frente al Proceso de Actualización de TRD V6 desde el Proceso de Gestión Documental se realizó entrevista el día 31  de agosto con la Direccion de Regulacion y Habilitacion  y el dia 18 de agosto con la Subdireccion General  para presentar y ajustar propuesta de TRD. 
En el mes de agosto  se intervinieron 15 cajas x200 equivalentes a 4 metros lineales, para un total en folios intervenidos con procesos archivísticos de 25.185 folios equivalentes a 573 carpetas 
Durante el mes de Septiembre se realizaron seguimientos a las Oficinas Productoras que a continuación se relacionan:                                                                                                                                                                    Laboratorio de Suelos, Control Interno Disciplinario, Subdirección de Infraestructuran, Habilitaciones Catastrales  Atlántico, Boyaca, Huila, Norte de Santader, Meta
 Se realizó la Transferencia Documetal Primaria  de las Oficinas Productoras que a continuación se relacionan:                                                                                                                                                         Subdirección de Geografía 146 cajas 
En el mes de septiembre se realizó la intervención de 103 cajas equivalentes a 25 metros lineales, para un total de 129.045 equivalente a 806 expedientes o carpetas 
En el mes de noviembre se realizó la intervención de 8 metros lineales
Durante el mes de  Diciembre  se realizo la Aplicación de TRD a la Oficina relación con el ciudadano y Procesos Disciplinarios 
Se realizaron las Transferencias Documentales Primarias de las Oficinas Productoras de: Subdirección de Talento Humano, GIT de Tesorería, GIT Contractual y Subdirección Administrativa y Financiera 
En el mes de diciembre se elaboró Presentación de  las Tablas de Retencion Documental tanto del Nivel Central como Territorial para ser prsentadas en Comité de Gestión y Desempeño
En el mes de diciembre  se realizó la intervención de 16 metros lineales
</t>
  </si>
  <si>
    <t>Actualizar los instrumentos archivísticos y de gestión de la información bajo la normatividad vigente y necesidad del instrumento.</t>
  </si>
  <si>
    <t>Detalle Ejecución: 
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Durante el de Marzo  se realizaron  seguimientos a las Oficina Asesora Jurídica, Presupuesto, Subdirección de Geografía, por otro lado,  fueron aprobados, los Procedimientos de Organización Documental,Transferencias Documentales y la Política de Gestión Documental, de igual manera se realizó la socialización de los Procedimientos de Gestión de Correspondencia a los colaboradores de IGAC, de igual manera, inició Plan de Transferencias documentales por Tiempos de Retención tanto en el Nivel Central y Territorial
En el mes de Marzo se realizó mesa de Trabajo con la evaluadora asignada desde el Archivo General de la Nación para verifcación de ajustes de las TRD  V5 que fuerson solicitadas en anterior mesa de trabajo. 
Frente al Proceso de Actualización deTRD V6 desde el Proceso de Gestión Documental se elaboró cronograma de entrevistas para levantamiento de información con las áreas misionales, de igual manera, propuesta de TRD a Oficinas Productoras Transversales: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
Durante el de Abril  se realizaron  seguimientos a las Direcciones Territoriales de Caldas, Nariño, Valle, Huila, Tolima,  Subdirección de Geografía y Dirección de Prospectiva, por otro lado,  se realizaron las Transferencias documentales por Tiempos de Retención de la Oficina Asesora Jurídica y Presupuesto 
El día 29 de abril  fue remitido vía correo electrònico el INFORME DE AJUSTE CONCEPTO TECNICO TRD IGAC al Archivo General de la Nación, previo al Precomité Evaluador desarrollarse el próximo miércoles 11 de mayo 
 Frente al Proceso de Actualización deTRD V6 desde el Proceso de Gestión Documental se elaboró cronograma de entrevistas para levantamiento de información con las áreas misionales, de igual manera, propuesta de TRD a Oficinas Productoras que a continuación se relacionan:
Dirección de Gestión de Información Geográfica, Subdirección Cartográfíca y Geodésica, Subdirección de Geografía, Subdirección de Agrología, y Laboratorio Nacional de Suelos Oficina y  Asesora de Comunicaciones
Frente al Proceso de Actualización deTRD V6 desde el Proceso de Gestión Documental se elaboró cronograma de entrevistas para levantamiento de información con las áreas misionales, de igual manera, propuesta de TRD a Oficinas Productoras que a continuación se relacionan:
Oficina Asesora de Planeación
Durante el mes de Junio se realizaron seguimientos a las Oficinas Productoras que a continuación se relacionan 
 1. Dirección Catastral 
2. Dirección de Regulación 
3. Dirección Territorial Atlántico 
4. Subdirección de Geografía 
5. Laboratorio de Suelos 
Se actualizo el Procedimiento de Correspondencia Interna y se remitieron Propuestas Definitivas de Procedimientos de Prestamos de Archivo Central, Eliminación de Documentos de Apoyo y Disposición Final 
Por otro lado, se realizaron las Transferencias Documentales Primarias que a continuación se relacionan 
Oficina de Control Interno 4 cajas/22 expedientes  
Durante el mes de julio se realizaron las Transferencias Documentales Primarias que a continuación se relacionan 
Subdirección de talento humano (GIT Gestion de talento humano) 4 cajas/15 expedientes  
Oficina Asesora Jurídica  7cajas/89 expedientes  
control interno 1 caja/4 carpetas 
Se contruyo herramienta de seguimiento para cada uno de los componentes del PGD 
Frente al Proceso de Actualización de TRD V6 desde el Proceso de Gestión Documental se realizó entrevista el día 19  de julio con el  Observatorio Inmobiliario y el 22 de julio con la Direccion de Informacion y Prospectiva para presentar y ajustar propuesta de TRD. 
En el mes de Agosto  se realizo la firma de la Totalidad de TRD V2020  tanto por la Secretaria General como por la Subdirectora Administrativa y Financiera,  con el proposito de remitir version definitiva para que de esta manera se emita El Registro Único de Series Documentales del Archivo General de la Nacion. 
Frente al Proceso de Actualización de TRD V6 desde el Proceso de Gestión Documental se realizó entrevista el día 31  de agosto con la Direccion de Regulacion y Habilitacion  y el dia 18 de agosto con la Subdireccion General  para presentar y ajustar propuesta de TRD. 
Durante el mes de Septiembre se realizaron seguimientos a las Oficinas Productoras que a continuación se relacionan:                                                                                                                                                                    Laboratorio de Suelos, Control Interno Disciplinario, Subdirección de Infraestructuran, Habilitaciones Catastrales  Atlántico, Boyaca, Huila, Norte de Santader, Meta
 Se realizó la Transferencia Documetal Primaria  de las Oficinas Productoras que a continuación se relacionan:                                                                                                                                                         Subdirección de Geografía 146 cajas 
En el mes de septiembre se hizo Entrega  Oficial de las Tablas de Retención Documental del IGAC al Archivo General de la Nacion  para la generacion del  Certificado de Convalidación en inscripción en el Registro Único de Series Documentales –RUDS
Durante el mes de  Octubre  se realizaron seguimientos a las Oficinas Productoras que a continuación se relacionan:     
Subdireccion Administrativa y Financiera - Presupuesto y Almacen, Direccion de Regulacion y Habilitacion, Dt Cesar y Direccion Territorial - Historias Laborales .
Se realizó la Transferencia Documetal Primaria  de la DIRECCIOIN DE REGULACION Y HABILITACION 8 cajas 
En el mes de Octubre el Archivo General de la Nacion hizo entrega  Oficial del Certificado de Convalidación y Certificado  de inscripción en el Registro Único de Series Documentales –RUDS
Durante el mes de  Noviembre  se realizo la Aplicación de TRD a: Gestión de tesoreria y Oficina relación con el ciudadano
Se realizó capacitaciones de Gestion Documental a la DT Cesar,
Dt Caqueta Expedientes Digitales,
Organizacion de Expedientes al Laboratorio Nacional de Suelos 
Se adelanto la eliminacion de 1 caja de documentos de apoyo de la Direccion de Regulacion y Habilitacion 
Durante el mes de  Diciembre  se realizo la Aplicación de TRD a la Oficina relación con el ciudadano y Procesos Disciplinarios 
Se realizaron las Transferencias Documentales Primarias de las Oficinas Productoras de: Subdirección de Talento Humano, GIT de Tesorería, GIT Contractual y Subdirección Administrativa y Financiera 
En el mes de diciembre se elaboró Presentación de  las Tablas de Retencion Documental tanto del Nivel Central como Territorial para ser prsentadas en Comité de Gestión y Desempeño</t>
  </si>
  <si>
    <t>Realizar los procesos de organización al acervo documental de  30 metros lineales.</t>
  </si>
  <si>
    <t xml:space="preserve">Detalle Ejecución:  Se realizó proceso de Organización Documental a 12,5 metros lineales
Durante el mes de marzo se realizó proceso de organización a 2 metros lineales con respectivos  procesos de clasificación, ordenación y descripción e inventario.
Durante el mes de abril se realizó proceso de organización a 4 metros lineales con respectivos  procesos de clasificación, ordenación y descripción e inventario. 
Durante el mes de mayo se realizó proceso de organización a 4 metros lineales con respectivos  procesos de clasificación, ordenación y descripción e inventario. 
En el mes de junio se intervinieron 16 cajas x200 equivalentes a 4 metros lineales, para un total en folios intervenidos con procesos archivísticos de 18.800
En el mes de julio se intervinieron 65 cajas x200 equivalentes a 16 metros lineales, para un total en folios intervenidos con procesos archivísticos de 69.518 folios.
En el mes de agosto  se intervinieron 15 cajas x200 equivalentes a 4 metros lineales, para un total en folios intervenidos con procesos archivísticos de 25.185 folios equivalentes a 573 carpetas 
En el mes de septiembre se realizó la intervención de 103 cajas equivalentes a 25 metros lineales, para un total de 129.045 equivalente a 806 expedientes o carpetas 
En el mes de octubre se realizó la intervención de 8 metros lineales
En el mes de noviembre se realizó la intervención de 8 metros lineales
En el mes de diciembre  se realizó la intervención de 16 metros lineales
</t>
  </si>
  <si>
    <t>Aplicar los procedimientos para la conservación documental de 30 Metro lineal.</t>
  </si>
  <si>
    <t>Objetivo II: Automatizar los procedimientos para la gestión de la información</t>
  </si>
  <si>
    <t>Producto 2: Servicios de información implementados</t>
  </si>
  <si>
    <t>Sistemas de información implementados</t>
  </si>
  <si>
    <t>Observaciones del Indicador:
La relación de GLPI, atendidos en los periodos de enero y febrero 2022, con respecto a la atención de GLPI. 
Asignados totales 70
Resueltas 50
En Curso 17
En espera 2
La relación de GLPI, atendidos en los periodos de mayo, con respecto a la atención de GLPI. 
 Se atendieron  85 casos
La relación de GLPI, atendidos en los periodos de junio, con respecto a la atención de GLPI. 
Se atendieron  85 casos
La relación de GLPI, atendidos en los periodos de julio, con respecto a la atención de GLPI. 
 Se atendieron  119 casos
La relación de GLPI, atendidos en los periodos de Agosto, con respecto a la atención de GLPI. 
Se atendieron  244 casos 
En el mes de agosto se aprobaron un total de 10 horas para el mes de agosto, correspondiendo: 
4 horas para la tarea #151919 - Ajuste de Celdas Reporte Correspondencia Externa Recibida
3 horas para la tarea #150017- No se evidencia respuesta por la opción #3 en reporte Ciudadanos
3 horas para la tarea # 148325 - Incluir celda en REPORTE GESTIÓN DE CORRESPONDENCIA CIUDADANOS 
La relación de GLPI, atendidos en los periodos de Octubre, con respecto a la atención de GLPI.
Se atendieron  208 casos
La relación de GLPI, atendidos en los periodos de Noviembre, con respecto a la atención de GLPI.
Se atendieron  212 casos
La relación de GLPI, atendidos en los periodos de Diciembre, con respecto a la atención de GLPI.
Se atendieron  134 casos
En el mes de diciembre se realizaron 17 horas disponibles fueron ejecutadas en las siguientes solicitudes
A. 157505 [IGAC] Ajuste Reporte correspodencia externa enviada (3h)
B. 158256 - [IGAC] Adición de Columna #caso. Reporte Gestión de Correspondencia
Ciudadana.(3h)</t>
  </si>
  <si>
    <t>Implementar las funcionalidades de la fase 2 del Sistema de Gestión de Documento Electrónico de Archivo</t>
  </si>
  <si>
    <t>Detalle Ejecución: Se realió cronograma de actividades
Durante el mes de marzo la Profesional encargada del Proceso de actualización de TRD , realizó propuesta deTRD V6 que servirá como insumo para proponer desarrollos que permitan clasificar la tipologia documental que producen las Oficinas Productoras de conformidad con la estructura orgánico funcional del IGAC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
Durante los días 12, 13, 19 y 26 de abril los colaboradores del Proceso de Gestión Documental con el acompañamiento de la Mesa Técnica, realizaron mesas de Trabajo para la Validación del Módulo de Archivo 
Durante los días 2, 10, 16 y 20 de mayo los colaboradores del Proceso de Gestión Documental con el acompañamiento de la Mesa Técnica, realizaron mesas de Trabajo para la Validación del Módulo de Archivo 
El día 1 de junio se realizó mesa de trabajo verificación de trámites y Cierre del Fondo Documental/ Posteriormente se procedió a realizar Cierre del Fondo Documental en el Sistema SIGAC. 
El día 15 de junio se realizó mesa de trabajo para hacer distribución y cargue de las Series y Subseries documentales de la V.2021 en el Sistema SIGAC, enseguida se adelantó el respectivo cargue de la información que estuvo a cargo de los colaboradores del equipo de Gestión Documental. 
El día 29 de junio se realizó mesa de trabajo, cuyo propósito central se enmarco en establecer el proceso de configuración de Tramites en el Sistema SIGAC.
En el mes de julio se elaboraron los manuales del sistema de gestion documental SIGAC.
• SIGAC_ Gestion correspondencia_Envio masivos
• SIGAC_Modulo buscadores
• SIGAC_Modulo Modificacion de radicados
En el mes de agosto se realizaron mesas de tTrabajo y se solicitaron 33 requerimientos a Macroproyectos frente al Sistema SIGAC
Mesas de Trabajo y/o Requerimientos realizados al Sistema SIGAC: 40 tareas generadas a Macroproyectos para el mes de septiembre
Mesas de Trabajo y/o Requerimientos realizados al Sistema SIGAC: 51 tareas de las generadas a Macroproyectos para el mes de octubre, y de las cuales 31 ya fueron atendidas. 
Mesas de Trabajo y/o Requerimientos realizados al Sistema SIGAC en el mes de noviembre corresponde a 44 tareas
Mesas de Trabajo y/o Requerimientos realizados al Sistema SIGAC, Se han generado en el mes de diciembre corresponde a 44 tareas)</t>
  </si>
  <si>
    <t xml:space="preserve">Dar soporte a la fase 1 del Sistema de Gestión de Documento Electrónico de Archivo   </t>
  </si>
  <si>
    <t>Detalle Ejecución: 
La relación de GLPI, atendidos en los periodos de enero y febrero 2022, con respecto a la atención de GLPI. 
Asignados totales 70
Resueltas 50
En Curso 17
En espera 2
La relación de GLPI, atendidos en los periodos de marzo, con respecto a la atención de GLPI. 
Asignados totales 94, de manera presencial se atendieron 24 casos
La relación de GLPI, atendidos en los periodos de abril, con respecto a la atención de GLPI. 
Se atendieron  102 casos
La relación de GLPI, atendidos en los periodos de mayo, con respecto a la atención de GLPI. 
 Se atendieron  85 casos
La relación de GLPI, atendidos en los periodos de junio, con respecto a la atención de GLPI. 
Se atendieron  85 casos
La relación de GLPI, atendidos en los periodos de julio, con respecto a la atención de GLPI. 
 Se atendieron  119 casos
La relación de GLPI, atendidos en los periodos de Agosto, con respecto a la atención de GLPI. 
Se atendieron  244 casos 
En el mes de agosto se aprobaron un total de 10 horas para el mes de agosto, correspondiendo: 
4 horas para la tarea #151919 - Ajuste de Celdas Reporte Correspondencia Externa Recibida
3 horas para la tarea #150017- No se evidencia respuesta por la opción #3 en reporte Ciudadanos
3 horas para la tarea # 148325 - Incluir celda en REPORTE GESTIÓN DE CORRESPONDENCIA CIUDADANOS 
La relación de GLPI, atendidos en los periodos de Septiembre, con respecto a la atención de GLPI.
Se atendieron  155 casos
Durante Septiembre se utilizaron horas de Macroproyectos, se han consumido un total de 11 horas a la fecha, con la siguiente descripción:
Incluir celda en REPORTE GESTIÓN DE CORRESPONDENCIA CIUDADANOS (3 H) 
No se evidencia respuesta por la opción #3 en reporte Ciudadanos (3H) 
Ajuste de Celdas Reporte Correspondencia Externa Reciba(5H) 
La relación de GLPI, atendidos en los periodos de Octubre, con respecto a la atención de GLPI.
Se atendieron  208 casos
La relación de GLPI, atendidos en los periodos de Noviembre, con respecto a la atención de GLPI.
Se atendieron  212 casos
La relación de GLPI, atendidos en los periodos de Diciembre, con respecto a la atención de GLPI.
Se atendieron  134 casos
En el mes de diciembre se realizaron 17 horas disponibles fueron ejecutadas en las siguientes solicitudes
A. 157505 [IGAC] Ajuste Reporte correspodencia externa enviada (3h)
B. 158256 - [IGAC] Adición de Columna #caso. Reporte Gestión de Correspondencia
Ciudadana.(3h)</t>
  </si>
  <si>
    <t>Indicador:</t>
  </si>
  <si>
    <t xml:space="preserve">Implementacion Del Sistema De Gestion  </t>
  </si>
  <si>
    <t>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Se realizó proceso de Organización Documental a 14,5 metros lineales</t>
  </si>
  <si>
    <t>Objetivo Estratégico: Fortalecer la  infraestructura física del Instituto a nivel nacional</t>
  </si>
  <si>
    <t>Proyecto de Inversión: Fortalecimiento de la infraestructura fisica del IGAC a nivel nacional</t>
  </si>
  <si>
    <t>Objetivo I:  Mitigar el impacto del deterioro progesivo de la infraestructura</t>
  </si>
  <si>
    <t>Producto 1: Sedes ampliadas</t>
  </si>
  <si>
    <t>Sedes ampliadas</t>
  </si>
  <si>
    <t>Durante este periodo se remitió correo electrónico a los Directores Territoriales, para identificar las necesidades de infraestructura de la entidad.</t>
  </si>
  <si>
    <t>Realizar actividades preliminares</t>
  </si>
  <si>
    <t>Detalle Ejecución:</t>
  </si>
  <si>
    <t>Contratar interventoría</t>
  </si>
  <si>
    <t>Adelantar acabados de obra blanca</t>
  </si>
  <si>
    <t>Ejecutar obras en terreno</t>
  </si>
  <si>
    <t>Instalar Redes</t>
  </si>
  <si>
    <t>Dotar de equipamiento las sedes</t>
  </si>
  <si>
    <t>Producto 2: Sedes mantenidas</t>
  </si>
  <si>
    <t>Sedes mantenidas</t>
  </si>
  <si>
    <t>Observaciones del Indicador:Durante este periodo se remitió correo electrónico a los Directores Territoriales, para identificar las necesidades de infraestructura de la entidad.			
Se encuentra en proceso precontractual los siguientes procesos:
-Diagnóstico y certificación anual de los sistemas de transporte vertical (ascensores) de la sede central del IGAC
-Prestación de servicios para el mantenimiento correctivo y preventivo ascensores sede central 
-Reparaciones locativas para la sede central incluidos materiales y mano de obra 
-Reparaciones locativas para la sede del IGAC en la ciudad de Popayán incluidos materiales y mano de obra.
-mantenimiento y repraciones para la infraestrucutura  de las  sedes del igac en los departamentos de  risaralda y quindio  incluidos materiales y mano de obra 
-mantenimiento y repraciones para la infraestrucutura  de las  sedes del igac en los departamentos de  Caqueta y Huila  incluidos materiales y mano de obra 
-mantenimiento y repraciones para la infraestrucutura  de las  sedes del igac en los departamentos de  Santander y Norte Santander  incluidos materiales y mano de obra 
-realizar las obras de mantenimientos correctivos y preventivos de la infraestructura fisica en las direcciones territoriales priorizadas del IGAC	
-Adquisición, mantenimiento y recarga de extintores del IGAC		
En el mes de junio se realizó el mantenimiento correctivo y preventivo ascensores sede central 
En el mes de junio se realizó las reparaciones locativas para la sede del IGAC en la ciudad de Popayán incluidos materiales y mano de obra
En el mes de Julio se realizó el mantenimiento y repraciones para la infraestrucutura  de la  sede del igac en el  departamento de  Caqueta incluidos materiales y mano de obra 
En el mes de Agosto se realizó el mantenimiento  de los motores red contrainciendio (Principal y Jockey), Sistema de Presión y Eyección
En el mes de Septiembre se realizó el diagnóstico y certificación anual de los sistemas de transporte vertical (ascensores) de la sede central del IGAC
En el mes de Octubre se realizarón obras de mantenimiento en las sedes de Norte de Santander y Santander
En el mes de diciembre se adquirieron contenedores de basura para las Direcciones Territoriales del Instituto</t>
  </si>
  <si>
    <t>Realizar actividades de mantenimiento</t>
  </si>
  <si>
    <t>Detalle Ejecución: Se generó un contrato de prestación de servicios para realizar el seguimiento técnico del proyecto de inversión
Se encuentra en proceso precontractual los siguientes procesos:
-Diagnóstico y certificación anual de los sistemas de transporte vertical (ascensores) de la sede central del IGAC
-Prestación de servicios para el mantenimiento correctivo y preventivo ascensores sede central 
-Reparaciones locativas para la sede central incluidos materiales y mano de obra 
-Reparaciones locativas para la sede del IGAC en la ciudad de Popayán incluidos materiales y mano de obra.
-mantenimiento y repraciones para la infraestrucutura  de las  sedes del igac en los departamentos de  risaralda y quindio  incluidos materiales y mano de obra 
-mantenimiento y repraciones para la infraestrucutura  de las  sedes del igac en los departamentos de  Caqueta y Huila  incluidos materiales y mano de obra 
-mantenimiento y repraciones para la infraestrucutura  de las  sedes del igac en los departamentos de  Santander y Norte Santander  incluidos materiales y mano de obra 
-realizar las obras de mantenimientos correctivos y preventivos de la infraestructura fisica en las direcciones territoriales priorizadas del IGAC
En el mes de junio se realizó el mantenimiento correctivo y preventivo ascensores sede central 
En el mes de junio se realizó las reparaciones locativas para la sede del IGAC en la ciudad de Popayán incluidos materiales y mano de obra.
En el mes de Julio se realizó el mantenimiento y repraciones para la infraestrucutura  de la  sede del igac en el  departamento de  Caqueta incluidos materiales y mano de obra 
En el mes de Agosto se realizó el mantenimiento  de los motores red contrainciendio (Principal y Jockey), Sistema de Presión y Eyección
En el mes de Septiembre se realizó el diagnóstico y certificación anual de los sistemas de transporte vertical (ascensores) de la sede central del IGAC
En el mes de Octubre se realizarón obras de mantenimiento en las sedes de Norte de Santander y Santander
En el mes de diciembre se adquirieron contenedores de basura para las Direcciones Territoriales del Instituto</t>
  </si>
  <si>
    <t>Dotar de equipamentos las sedes</t>
  </si>
  <si>
    <t>Detalle Ejecución: Se realizó visita presencial a las sedes de Guajira, Valle del Cauca y Bolívar.
Se encuentra en proceso precontractual los siguientes procesos:
-Adquisición, mantenimiento y recarga de extintores del IGAC
En el mes de Octubre se realizarón obras de mantenimiento en las sedes de Norte de Santander y Santander</t>
  </si>
  <si>
    <t>Objetivo II: Contar con sedes suficientes y adecuadas en el territorio nacional</t>
  </si>
  <si>
    <t>Producto 3: Sedes adecuadas</t>
  </si>
  <si>
    <t>Sedes adecuadas</t>
  </si>
  <si>
    <t xml:space="preserve">Observaciones del Indicador:
Durante este periodo se remitió correo electrónico a los Directores Territoriales, para identificar las necesidades de infraestructura de la entidad.									
									</t>
  </si>
  <si>
    <t>Se realiza pago de arrendamiento de la sede de casanare</t>
  </si>
  <si>
    <t>Visitas De Evaluación Y Seguimiento Realizadas</t>
  </si>
  <si>
    <t>Durante la vigencia se han realizado la visita a las sedes de del Valle del Cauca, Nariño, Atlántico, Bolívar, Cesar, la Guajira y Magdalena</t>
  </si>
  <si>
    <t>I.                    INFORMACIÓN GENERAL</t>
  </si>
  <si>
    <t>Diciembre  de 2022</t>
  </si>
  <si>
    <t>30 de enero de 2023</t>
  </si>
  <si>
    <t xml:space="preserve">Meta Plan Nacional de Desarrollo: A través de las herramientas de divulgación y ejecución de alianzas de valor compartido con diferentes entidades del sector público y privado el proyecto se alinea con las metas del Plan Nacional de Desarrollo en el “Pacto por la Descentralización: conectar territorios, gobiernos y poblaciones”, y el “Pacto por una Gestión Pública Efectiva”, toda vez se orienta a brindar información útil y efectiva a los ciudadanos para el buen desarrollo de estos objetivos, teniendo en cuenta a los diversos grupos de interés y a la totalidad del territorio, principalmente en la difusión de información inherente a la implementación de la política de Catastro Multipropósito, entre otras misionales.  </t>
  </si>
  <si>
    <t xml:space="preserve">Objetivo Estratégico: 
Objetivo 6: Garantizar una atención eficiente y oportuna a los ciudadanos y partes interesadas. 
Objetivo 7: Trabajar de manera colaborativa y participativa con nuestras partes interesadas para la generación de valor público. 
Objetivo 8: Garantizar la auto sostenibilidad del Instituto por medio de estrategias de mercadeo y comercialización, orientadas a fortalecer la venta de productos y servicios de la entidad. 
</t>
  </si>
  <si>
    <t xml:space="preserve">Proyecto de Inversión: Fortalecimiento de los procesos de difusión y acceso a la información geográfica a nivel Nacional </t>
  </si>
  <si>
    <t xml:space="preserve">Responsable del Proyecto: Oficina Asesora de Comunicaciones - Oficina Comercial - Oficina de Relación con el Ciudadano </t>
  </si>
  <si>
    <t xml:space="preserve">III.                    INFORMACIÓN PRESUPUESTAL </t>
  </si>
  <si>
    <t xml:space="preserve"> $1.510.853.374 </t>
  </si>
  <si>
    <t>$ 1.421.843.400,71</t>
  </si>
  <si>
    <t xml:space="preserve"> $              1.383.903.731,34</t>
  </si>
  <si>
    <t>$ 1.382.083.613,34</t>
  </si>
  <si>
    <t xml:space="preserve">IV.                    INFORMACIÓN PRESUPUESTAL (Trazadores presupuestales) </t>
  </si>
  <si>
    <t>V.                    INFORMACIÓN DE EJECUCIÓN</t>
  </si>
  <si>
    <t xml:space="preserve">Objetivo I: Ampliar la oferta de canales de acceso y difusión de los bienes y servicios que produce la Entidad.									
</t>
  </si>
  <si>
    <t>Producto 1: Servicios de información implementados</t>
  </si>
  <si>
    <t xml:space="preserve">Observaciones del Indicador:
-Se realizó cronograma de trabajo y etapa precontractual para avanzar en los indicadores sistemas de información. 
- Se contó con el perfeccionamiento de los procesos contractuales para la puesta en marcha del Software para la biliboteca (JANIUM), el cuál se encuentra en su etapa de pruebas y actualización a propósito de la nueva versión las cuales finalizaron con éxito. 
-Se adjudicó el proceso para el nuevo servicio plataforma Contac Center, la cual tiene como objetivo mejorar los canales de atención y servicio de los clientes de la entidad. 
-Se definió y se ejecutó en un 100% el proyecto de Chat Bot, turnos y digiturnos; así mismo se diseñó el flujo del IVR para la recepción de llamadas. 
- Se realizaron varias actulizaciones de la Tienda Virtual y las funcionalidades que mejoran su navegabilidad, e incorporación de nuevos productos y/o servicios. 
- Se implementó en 100% los servicios de información como son: BPO (Contac Center), ChatBot,  digiturno, bliblioteca y tienda  virtual de la entidad.
</t>
  </si>
  <si>
    <t>Fortalecer el modelo de relación con el ciudadano y/o herramientas de atención con los grupos de interes.</t>
  </si>
  <si>
    <t>$557.618.392</t>
  </si>
  <si>
    <t xml:space="preserve"> $ 509.236.855,34 	
</t>
  </si>
  <si>
    <t>Detalle Ejecución: 
Durante la vigencia 2022 se fortalecieron los canales y herramienats de atención al ciudadano a nivel nacional, obteniendo los principales resultados a continuación: 
1). Biblioteca Virtual:Durante el mes de marzo se adelantó la contratación del programa JANIUM para garantizar el funcionamiento de los servicios de la biblioteca del IGAC el cual está en etapa de actualización y configuración en su nueva versión con corte del primer triemstre. Durante el mes de abril se terminó de instalar el software y se realizaron las pruebas con éxito. 
2). Contac Center: Se adelantó toda la parte precontractual y contractual del servicio que tiene como objetivo poner en funcionamiento una herramienta para facilitar la relacion con los ciudadanos del IGAC. 
3). Durante el mes de abril  se definió la estructura del Chat Bot, turnos y digiturnos; así mismo se diseñó el flujo del IVR para la entrada de llamadas. 
4). Durante el mes de mayo se inició la operación en el Call Center de manera oficial, y el 12 del mismo mes se inició operación con el ChatBot por medio de la página del IGAC, a partir del momento se procedió a realizar la publicidad y comunicación a los ciudadanos impulsando los nuevos canales de atención, se recibieron 1.292 llamadas, de las cuales se contestaron 1.247 llamadas con un nivel de servicio 83,20%.En el ChatBot se recibieron 1.834 interacciones de las cuales se contestaron 1.526 interacciones con un nivel de servicio 83,21%. 
5). Durante el mes de junio se implementó el Contac Center con un porcentaje de avance del 95%; se inició la instalación de los digiturnos; dentro de la programación se realizaron 19 instalaciones exitosas y se realizó la capacitación operativa y funcional del servicio en sede central y DT Cundinamarca. Para el Chat-Boot se recibieron 2.433 interacciones de las cuales se contestaron 2.047 con un nivel de servicio 84.13% y nivel de abandono de 15.87%. Para el Call Center se recibieron 2.775 llamadas de las cuales se contestaron 2.702 con un nivel de servicio 85.59% y nivel de abandono de 2.63% con un promedio de duración 5:57 minutos por llamada.  por otro lado se actualizó y se brindó soporte técnico del sistema Janium Cognos (Biblioteca) = porcentaje de avance 50% 
6). En el primer semestre, se realizaron 3.115 encuestas aproximadamente de las cuales: en el canal telefónico 1.704 encuestas, en el canal virtual 911 encuestas y canal presencial 500 encuestas.
7). Durante el mes de julio se instalaron las 5 digiturnos faltantes de las 22 Direcciones territoriales (Nariño, Magdalena, Caquetá, Santander).   3.425 llamadas y se tuvo un abandono de 85 llamadas con un nivel de atención del 97.58%. el indicador del nivel de servicio fue de 84.59%,; 3.425 llamadas y se tuvo un abandono de 85 llamadas con un nivel de atención del 97.58%. el indicador del nivel de servicio fue de 84.59%. 2.424 interacciones en el chatbot de parte de los ciudadanos; con un nivel de atención del 100% y un tiempo promedio de duración de 4:36 minutos. 
8). Durante el mes de agosto se aplicaron las encuestas por los diferentes canales de atención (Telefónico, Virtual y Presencial) para el mes de julio de 2022. Así mismo, para el I semestre de 2022 los porcentajes de satisfacción fueron Canal Presencial: 94%, Canal Virtual: 37%, Canal Telefónico: 94%.  
9). Durante el mes de septiembre se prestó el servicio de atención a través del chatbox, contac center y biblioteca virtual.
10). Durante el mes de octubre se prestó el servicio de atención a través del chatbox, contac center y biblioteca virtual.
11). Para Noviembre se implementó en un 100% los servicios que se contrataron con la empresa Millenium (Chat, Call Center y Digiturno).  En cuanto al Chat-Boot se recibieron 1.375 interacciones.Para el Call Center se recibieron 3.246 llamadas de las cuales se contestaron 3.214 con un nivel de servicio 92.08% y nivel de abandono de 0.99% Para el digirturno instalado en las 22 direcciones territoriales, se tuvieron 11.462 ingresos con 9.153 personas atendidas y 2.309 turnos cancelados.
12). En el mes de diciemnbre se obtuvieron los siguientes avances: 1. Chat-Bot se recibieron 912 interacciones, con un nivel de servicio fue de 99.67%. 2. Call Center se recibieron 2.503 llamadas de las cuales se contestaron 2.479 con un nivel de servicio 93.73%. 3. En cuanto al digirturno instalado en las 22 direcciones territoriales, se tuvieron 5.959 ingresos con 4.369 personas atendidas.</t>
  </si>
  <si>
    <t>Diseñar e implementar el plan estratégico de comunicaciones del Instituto.</t>
  </si>
  <si>
    <t>$476.617.191</t>
  </si>
  <si>
    <t xml:space="preserve">Detalle Ejecución: 
Se finalizó la implementación del plan estratégico de comunicaciones de la entidad con los siguientes resultados  en cada uno de sus componentes así: 
a). Comunicaciones Externa: 
1.El IGAC participó en 41 foros y/o encuentros académicos y/o eventos y/o actividades en los territorios, tanto presenciales como virtuales, sobre el avance de la política de Catastro Multipropósito y/o temas estratégicos y misionales de la entidad tales como: Expedición Codazzi (Tunja – Boyacá, Riohacha – Guajira, Santa Marta – Magdalena, Atlántico – Barranquilla, Cundinamarca, Tolima – Ibagué, Cali – Valle del Cauca y San Andrés y Providencia), firma convenio SENA – IGAC y Colombia en mapas una nueva función, reuniones con embajadas de: Países Bajos, Brasil, Israel, España y Guatemala, Expedición Codazzi Eje Cafetero (Manizales, Risaralda, Quindío), Expedición Codazzi Valledupar - César y 9° edición semana geomática. 
2.Se efectuaron 126 publicaciones en la página web con comunicados sobre información estratégica y misional de la entidad y 1.726 publicaciones a través de las redes sociales (Twitter, Facebook, Instagram, TikTok y LinkedIn). 
3.Se gestionaron 618 publicaciones noticiosas del IGAC con medios de comunicación tanto nacionales, como regionales y locales.
4.Producto de las publicaciones en medios de comunicación se alcanzó un Freepress de 2.681 millones de pesos m/cte. 
5.Se realizaron 44 campañas para fortalecer la difusión de los productos y servicios de la entidad como: 1.) Museo nacional de geografía y cartografía, 2.) queremos facilitar la solicitud de tus trámites ante el IGAC. (englobe o desenglobe), 3.) El Certificado Catastral Nacional, que expide el IGAC, de manera virtual, sencilla y rápida, 4.) ¿ya conoces todos los productos y servicios que tenemos disponibles?5.) ¿Ya conoces los museos que están en nuestra sede central?, 6.) ¿Ya conoces todos los productos y servicios que tenemos disponibles? 7.) ven a nuestro museo y descubre cómo se ha construido la geografía y la cartografía de Colombia y nuestro móvil inicia recorrido por la Jagua de Ibirico, Cesar, en donde llevaremos conocimiento, trámites y productos del IGAC, 8.) día internacional de los museos, 9.) servicio móvil IGAC, 10.) publicaciones más vendidas en el IGAC. 11.) servicios laboratorio nacional de suelos, 12.) ICDE revista geodata. 
6.Se alcanzaron alrededor de 2.700 personas a través de las actividades de difusión y eventos que realiza la entidad en los diferentes medios y canales de comunicación externa. 
7.Se atendieron 3.452 solicitudes e inquietudes de ciudadanos a través de las redes sociales del IGAC.  
8.En las redes sociales se registran con corte a diciembre de 2022 un total de seguidores así: a).Instagram: 14.897; b).Facebook: 117.501; c).Twitter: 67.505; d).YouTube: 5.703; e).LinkedIn 14.184; f).TikTok 794 seguidores durante la vigencia, la cual se consolida como una nueva red. 
B). Comunicación Interna: 
1. Se construyeron  16 campañas internas tales como: nuestra familia IGAC, seleccionar el Avatar oficial del IGAC, día del servidor público, ambiente laboral, conformación de enlaces de comunicación interna llamada la red de expedicionarios, código de integridad y #armoniza tu espacio campaña para las direcciones territoriales esta campaña se divulgo a través del grupo de expedicionarios de cada una de las Direcciones Territoriales. 
2. Se realizaron 44 campañas solicitadas por las áreas técnicas del Instituto, entre las más relevantes: juegos internos, actualizaciones del sistema de gestión documental, capacitaciones, temas de interés para los servidores como consejos para un lenguaje efectivo, salud y seguridad en el trabajo, primera jornada técnico-científica 2022, IGAC al día boletín, Actualización Documental, Como mantener el autocontrol, Política de seguridad vial, ¿Sabes que es un conflicto de interés? Y separación en la fuente de residuos aprovechables, concurso de méritos, Conmemoración día del servidor público, Clase de rumba aeróbica, Tarde de lectura, Actualización documental, Ruta expedición Codazzi DTIC, Capacitaciones, semana geomática, socialización de políticas de tratamiento de datos personales, prácticas laborales en el IGAC- convocatoria estado joven, feria del bienestar, día mundial del medio ambiente, cronograma Semana ambiental 2022, tips de seguridad vial y feliz día del servidor público.
3.Se realizaron dos encuestas internas de ambiente para el cambio.
4. Se diseñaron y divulgaron 1.082  piezas de comunicación dirigida a públicos internos y externos de la entidad, como: campaña de juegos internos, Colombia en mapas, ventanilla VIVI, certificado catastral nacional, reconocedores prediales, carta de agradecimiento curso de reconocedores, curso JICA, ventanillas trámites Quibdó, encuesta desórdenes músculo esqueléticos, plantillas historia ExploraIGAC, Garzón gestor catastral y hábitos saludables, unidad móvil, habilitación municipios, cartografía y geografía y semana geomática, Catastro Multipropósito, Actividades internas y todo el material de transmisión de Semana Geomática (imágenes generales, portadillas, créditos, piezas para redes, piezas de invitación, registro, etc)
5. Se apoyaron las solicitudes de participación de 21 eventos propios como: Encuentro con la Directora de alineación estratégica (transmisión a Nivel Nacional y recorrido Sede Central), encuentro Directores Territoriales a nivel Nacional, celebración día internacional de la Mujer - Conversatorio Rol de la mujer en la historia del IGAC 08 de marzo de 2022, 16 y 17 de marzo taller de sensibilización y gestión del cambio territorial Tolima,  ciclo paseo en alianza con el IRD, en el marco del género, acto de gratitud a grupo de funcionarios pensionables de las Dicciones Territoriales y recorrido por los museos del IGAC con estudiantes de geografía de primer y segundo semestre de la Universidad Nacional de Colombia en el marco del mes internacional de la mujer, celebración día de la secretaría y 9° edición semana geomática. 
6. Se han realizado 29 actualizaciones del boletín institucional ‘IGAC al día’, así como también se han actualizado semanalmente la información como piezas de diseño y videos, publicados en las pantallas internasen la sede central y nivel nacional de las actividades realizadas en el IGAC.
7. Se han producido 134 videos institucionales como apoyo audivisual a la estrategia de comunicaciones de la entidad. 
8. Se alcanzaron alrededor de 2.678 personas a través de las actividades de difusión y eventos que realiza la entidad en los diferentes medios y canales de comunicación interna. 
9. Se apoyo de manera permanente la rendición de cuentas de la entidad durante la vigencia 2022. </t>
  </si>
  <si>
    <t>Objetivo II: Implementar nuevas herramientas metodológicas y tecnológicas para la difusión de información Geográfica</t>
  </si>
  <si>
    <t xml:space="preserve">Producto 2: Documentos de Lineamientos Técnicos 									
</t>
  </si>
  <si>
    <t>Documentos de lineamientos técnicos realizados</t>
  </si>
  <si>
    <t>Observaciones del Indicador:  
- Se realizó plan de trabajo, cronograma y etapa precontractual para avanzar en la entrega de los documentos de lineamientos técnicos. 
- Se formularon y aprobaron los respectivos documentos de lineamientos técnicos de la entidad así: Plan Estratégico de Comunicaciones y 2. Plan de Mercadeo, los cuales están en fase de implementación.</t>
  </si>
  <si>
    <t>Formular el plan de mercadeo del Instituto.</t>
  </si>
  <si>
    <t>$47.893.868</t>
  </si>
  <si>
    <t>Observaciones del Indicador:  
1). Se realizó plan de trabajo, cronograma y etapa precontractual para avanzar en la entrega de los documentos de lineamientos técnicos. 
2). Se formuló y aprobaron los respectivos documentos de lineamientos técnicos de la entidad así: 1. Plan Estratégico de Comunicaciones y 2. Plan de Mercadeo.</t>
  </si>
  <si>
    <t>Implementar y realizar seguimiento al plan de mercadeo del Instituto.</t>
  </si>
  <si>
    <t>$428.723.923</t>
  </si>
  <si>
    <t xml:space="preserve">Detalle Ejecución: 
a). Seguimiento al Plan de Mercadeo: 
Durante la vigencia 2022 se implementó en un 88% el  Plan de Mercadeo de la entidad con los principales resultados a continuación: 
1. Se realizaron mesas de trabajo durante el primer trimestre del año entre la Oficina Comercial, Subdirección Administrativa y Financiera y Oficina Asesora de Planeación para establecer la meta de ingresos de la entidad. 
2. Se realizó el proyecto de Resolución número 323 de 2022, por medio del cual se actualizaron los precios de los productos y servicios de la entidad y en ese mismo orden se actualizó el catálogo de productos y servicios del IGAC. 
3. Se avanzó en un 100% en la implementacion del Plan de Mercadeo de la Entidad; obteniendo los principales indicadores de gestión: implementación de estrategicas comerciales en conjunto de las Direcciones Territoriales para avanzar en la meta de ingresos de la entidad.  
4. Durante la vigencia se realizaron acercamientos con más de 2.333 clientes potenciales. 
5. Se tramitaron 344 propuestas técnico economicas, a las cuales se realiza seguimiento periódico, de las cuales la Oficina Comercial gestionó 189 mil millones de pesos. 
6. Se realizaron  24 actualizaciones de los productos y servicios en tienda virtual de manera periódica. 
7. Se brindó asistencia técnica a los futuros aliados estratégicos a través de las mesas de trabajo que realiza la Oficina Comercial con las áreas misionales  con un total de 178 mesas de trabajo a la fecha. 
8. Con corte al mes de diciembre de 2022  ingresaron por recursos propios $22.430 millones de pesos; de los cuales $17.654 corresponden a convenios y/o contratos y $4.776 m/cte por concepto de ventas de contado (Fuente SIIF - enero de 2023). 
9. Se realizó un seguimiento detallado a los ingresos de la entidad para fortalecer su autosostenibilidad y acompañamiento a las DT en todos los trámites administrativos y comerciales para cumplir con las metas, contando durante la vigencia con 79 convenios y/o contratos activos. 
10. Se realizó encuesta para media la satisfaccón de los clientes dirigida a diferentes empresas y personas naturales que atienda la Oficina Comercial obteniendo un porcentaje de satisfacción del 98%. </t>
  </si>
  <si>
    <t>Observaciones del Indicador:</t>
  </si>
  <si>
    <t>Producto III: Servicio de Implementación Sistemas de Gestión</t>
  </si>
  <si>
    <t xml:space="preserve">Objetivo III: </t>
  </si>
  <si>
    <t>Producto 4:</t>
  </si>
  <si>
    <t>Informes de avances en la implementación del Plan de Mercadeo de la entidad realizados.</t>
  </si>
  <si>
    <t>Se realizó informe consolidado de seguimiento al Plan de Mercadeo de la Entidad (IV trimestre) para la vigencia 2022.</t>
  </si>
  <si>
    <t>Informes de avance en la implementación de la estrategia de comunicaciones de la entidad realizados.</t>
  </si>
  <si>
    <t>Se realizó informe consolidado de avance sobre la implementación de la estrategia de comunicaciones de la Entidad (IV trimestre) para la vigencia 2022.</t>
  </si>
  <si>
    <t>Eventos ejecutados.</t>
  </si>
  <si>
    <t xml:space="preserve">Se realizaron 41 eventos de alcance Nacional dentro de los que se encuentran los siguientes: Expedición Tunja Boyacá, Riohacha (La Guajira), Santa Marta (Magdalena), Barranquilla (Atlántico), Cundinamarca, Bucaramnaga y Villavicencio así como la firma del Convenio SENA/IGAC con presencia de la Dirección General y semana geomática. </t>
  </si>
  <si>
    <t>Satisfacción de los usuarios.</t>
  </si>
  <si>
    <t>Se obtuvo un nivel de satisfacción del 96,5% sobre la implementación del BPO (Contac Center) en la entidad durante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</si>
</sst>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 #,##0;[Red]\-&quot;$&quot;\ #,##0"/>
    <numFmt numFmtId="8" formatCode="&quot;$&quot;\ #,##0.00;[Red]\-&quot;$&quot;\ #,##0.00"/>
    <numFmt numFmtId="42" formatCode="_-&quot;$&quot;\ * #,##0_-;\-&quot;$&quot;\ * #,##0_-;_-&quot;$&quot;\ * &quot;-&quot;_-;_-@_-"/>
    <numFmt numFmtId="164" formatCode="_-* #,##0.00\ _€_-;\-* #,##0.00\ _€_-;_-* &quot;-&quot;??\ _€_-;_-@_-"/>
    <numFmt numFmtId="165" formatCode="0.0%"/>
    <numFmt numFmtId="166" formatCode="_-&quot;$&quot;\ * #,##0.00_-;\-&quot;$&quot;\ * #,##0.00_-;_-&quot;$&quot;\ * &quot;-&quot;_-;_-@_-"/>
    <numFmt numFmtId="167" formatCode="_-&quot;$ &quot;* #,##0_-;&quot;-$ &quot;* #,##0_-;_-&quot;$ &quot;* \-_-;_-@_-"/>
    <numFmt numFmtId="168" formatCode="_-&quot;$ &quot;* #,##0.00_-;&quot;-$ &quot;* #,##0.00_-;_-&quot;$ &quot;* \-_-;_-@_-"/>
    <numFmt numFmtId="169" formatCode="_-* #,##0\ _€_-;\-* #,##0\ _€_-;_-* &quot;-&quot;??\ _€_-;_-@_-"/>
    <numFmt numFmtId="170" formatCode="_-[$$-409]* #,##0.00_ ;_-[$$-409]* \-#,##0.00\ ;_-[$$-409]* &quot;-&quot;??_ ;_-@_ "/>
    <numFmt numFmtId="171" formatCode="_-[$$-409]* #,##0_ ;_-[$$-409]* \-#,##0\ ;_-[$$-409]* &quot;-&quot;??_ ;_-@_ "/>
    <numFmt numFmtId="172" formatCode="[$$-240A]\ #,##0"/>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7"/>
      <color theme="1"/>
      <name val="Times New Roman"/>
      <family val="1"/>
    </font>
    <font>
      <b/>
      <sz val="11"/>
      <color theme="1"/>
      <name val="Calibri"/>
      <family val="2"/>
    </font>
    <font>
      <sz val="11"/>
      <color theme="1"/>
      <name val="Calibri"/>
      <family val="2"/>
    </font>
    <font>
      <b/>
      <sz val="11"/>
      <color rgb="FF000000"/>
      <name val="Calibri"/>
      <family val="2"/>
      <scheme val="minor"/>
    </font>
    <font>
      <b/>
      <sz val="7"/>
      <color rgb="FF000000"/>
      <name val="Times New Roman"/>
      <family val="1"/>
    </font>
    <font>
      <b/>
      <sz val="9"/>
      <color rgb="FF000000"/>
      <name val="Calibri"/>
      <family val="2"/>
    </font>
    <font>
      <sz val="9"/>
      <color rgb="FF000000"/>
      <name val="Calibri"/>
      <family val="2"/>
    </font>
    <font>
      <b/>
      <sz val="10"/>
      <color theme="1"/>
      <name val="Calibri"/>
      <family val="2"/>
    </font>
    <font>
      <sz val="8"/>
      <color theme="1"/>
      <name val="Calibri"/>
      <family val="2"/>
    </font>
    <font>
      <sz val="9"/>
      <color theme="1"/>
      <name val="Calibri"/>
      <family val="2"/>
    </font>
    <font>
      <b/>
      <sz val="8"/>
      <color theme="1"/>
      <name val="Calibri"/>
      <family val="2"/>
    </font>
    <font>
      <b/>
      <u/>
      <sz val="14"/>
      <name val="Calibri"/>
      <family val="2"/>
    </font>
    <font>
      <sz val="11"/>
      <color theme="1"/>
      <name val="Calibri"/>
      <family val="2"/>
    </font>
    <font>
      <sz val="11"/>
      <color rgb="FF000000"/>
      <name val="Calibri"/>
      <family val="2"/>
    </font>
    <font>
      <b/>
      <sz val="11"/>
      <color rgb="FF000000"/>
      <name val="Calibri"/>
      <family val="2"/>
    </font>
    <font>
      <b/>
      <sz val="11"/>
      <color rgb="FF000000"/>
      <name val="Times New Roman"/>
      <family val="1"/>
    </font>
    <font>
      <b/>
      <sz val="8"/>
      <color rgb="FF000000"/>
      <name val="Calibri"/>
      <family val="2"/>
    </font>
    <font>
      <sz val="8"/>
      <color rgb="FF000000"/>
      <name val="Calibri"/>
      <family val="2"/>
    </font>
    <font>
      <sz val="11"/>
      <color rgb="FF000000"/>
      <name val="Calibri"/>
      <family val="2"/>
      <charset val="1"/>
    </font>
    <font>
      <sz val="9"/>
      <color rgb="FF000000"/>
      <name val="Calibri"/>
      <family val="2"/>
      <charset val="1"/>
    </font>
    <font>
      <b/>
      <sz val="11"/>
      <color rgb="FF000000"/>
      <name val="Calibri"/>
      <family val="2"/>
      <charset val="1"/>
    </font>
    <font>
      <b/>
      <sz val="10"/>
      <color rgb="FF000000"/>
      <name val="Calibri"/>
      <family val="2"/>
      <charset val="1"/>
    </font>
    <font>
      <sz val="8"/>
      <color rgb="FF000000"/>
      <name val="Calibri"/>
      <family val="2"/>
      <charset val="1"/>
    </font>
    <font>
      <b/>
      <u/>
      <sz val="14"/>
      <name val="Calibri"/>
      <family val="2"/>
      <charset val="1"/>
    </font>
    <font>
      <b/>
      <sz val="7"/>
      <color rgb="FF000000"/>
      <name val="Times New Roman"/>
      <family val="1"/>
      <charset val="1"/>
    </font>
    <font>
      <b/>
      <sz val="9"/>
      <color rgb="FF000000"/>
      <name val="Calibri"/>
      <family val="2"/>
      <charset val="1"/>
    </font>
    <font>
      <b/>
      <sz val="8"/>
      <color rgb="FF4189AB"/>
      <name val="Verdana"/>
      <family val="2"/>
    </font>
    <font>
      <sz val="12"/>
      <color rgb="FF000000"/>
      <name val="Calibri"/>
      <family val="2"/>
      <charset val="1"/>
    </font>
    <font>
      <sz val="12"/>
      <color rgb="FF000000"/>
      <name val="Calibri"/>
      <family val="2"/>
    </font>
    <font>
      <sz val="16"/>
      <color theme="1"/>
      <name val="Calibri"/>
      <family val="2"/>
      <scheme val="minor"/>
    </font>
    <font>
      <sz val="10"/>
      <color theme="1"/>
      <name val="Calibri"/>
      <family val="2"/>
      <scheme val="minor"/>
    </font>
    <font>
      <sz val="12"/>
      <color theme="1"/>
      <name val="Calibri"/>
      <family val="2"/>
    </font>
    <font>
      <sz val="11"/>
      <color rgb="FF000000"/>
      <name val="Calibri"/>
      <family val="2"/>
      <scheme val="minor"/>
    </font>
    <font>
      <sz val="10"/>
      <color rgb="FF000000"/>
      <name val="Calibri"/>
      <family val="2"/>
      <charset val="1"/>
    </font>
    <font>
      <b/>
      <sz val="10"/>
      <color rgb="FF000000"/>
      <name val="Calibri"/>
      <family val="2"/>
    </font>
    <font>
      <sz val="10"/>
      <color rgb="FF000000"/>
      <name val="Calibri"/>
      <family val="2"/>
    </font>
    <font>
      <sz val="12"/>
      <name val="Calibri"/>
      <family val="2"/>
    </font>
    <font>
      <sz val="11"/>
      <name val="Calibri"/>
      <family val="2"/>
    </font>
    <font>
      <sz val="8"/>
      <color theme="1"/>
      <name val="Calibri"/>
      <family val="2"/>
      <scheme val="minor"/>
    </font>
    <font>
      <sz val="6"/>
      <color rgb="FF000000"/>
      <name val="Calibri"/>
      <family val="2"/>
    </font>
    <font>
      <b/>
      <sz val="11"/>
      <color rgb="FF000000"/>
      <name val="Calibri"/>
    </font>
    <font>
      <sz val="11"/>
      <color rgb="FF000000"/>
      <name val="Calibri"/>
    </font>
    <font>
      <b/>
      <sz val="12"/>
      <color rgb="FF000000"/>
      <name val="Calibri"/>
      <family val="2"/>
    </font>
    <font>
      <sz val="11"/>
      <color rgb="FFFF0000"/>
      <name val="Calibri"/>
      <family val="2"/>
      <scheme val="minor"/>
    </font>
    <font>
      <sz val="11"/>
      <color rgb="FF444444"/>
      <name val="Calibri"/>
      <family val="2"/>
      <charset val="1"/>
    </font>
    <font>
      <sz val="10"/>
      <color rgb="FF000000"/>
      <name val="Calibri"/>
      <charset val="1"/>
    </font>
    <font>
      <b/>
      <sz val="8"/>
      <color rgb="FF000000"/>
      <name val="Calibri"/>
    </font>
    <font>
      <sz val="8"/>
      <color rgb="FF000000"/>
      <name val="Calibri"/>
    </font>
    <font>
      <b/>
      <sz val="8"/>
      <name val="Calibri"/>
      <family val="2"/>
    </font>
    <font>
      <sz val="11"/>
      <color rgb="FF000000"/>
      <name val="Calibri"/>
      <charset val="1"/>
    </font>
    <font>
      <b/>
      <i/>
      <sz val="11"/>
      <color rgb="FF000000"/>
      <name val="Calibri"/>
      <family val="2"/>
      <charset val="1"/>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indexed="64"/>
      </patternFill>
    </fill>
    <fill>
      <patternFill patternType="solid">
        <fgColor rgb="FFFFFFFF"/>
        <bgColor rgb="FF000000"/>
      </patternFill>
    </fill>
    <fill>
      <patternFill patternType="solid">
        <fgColor rgb="FFBFBFBF"/>
        <bgColor indexed="64"/>
      </patternFill>
    </fill>
    <fill>
      <patternFill patternType="solid">
        <fgColor theme="2"/>
        <bgColor rgb="FF000000"/>
      </patternFill>
    </fill>
    <fill>
      <patternFill patternType="solid">
        <fgColor theme="2"/>
        <bgColor indexed="64"/>
      </patternFill>
    </fill>
    <fill>
      <patternFill patternType="solid">
        <fgColor rgb="FFFFFF00"/>
        <bgColor indexed="64"/>
      </patternFill>
    </fill>
  </fills>
  <borders count="6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rgb="FF000000"/>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thin">
        <color rgb="FF000000"/>
      </bottom>
      <diagonal/>
    </border>
    <border>
      <left/>
      <right style="medium">
        <color rgb="FF000000"/>
      </right>
      <top style="medium">
        <color indexed="64"/>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167" fontId="21" fillId="0" borderId="0" applyBorder="0" applyProtection="0"/>
  </cellStyleXfs>
  <cellXfs count="965">
    <xf numFmtId="0" fontId="0" fillId="0" borderId="0" xfId="0"/>
    <xf numFmtId="0" fontId="8" fillId="2" borderId="1" xfId="0" applyFont="1" applyFill="1" applyBorder="1" applyAlignment="1">
      <alignment horizontal="center" vertical="center" wrapText="1"/>
    </xf>
    <xf numFmtId="6"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right" vertical="center" wrapText="1"/>
    </xf>
    <xf numFmtId="42" fontId="9" fillId="0" borderId="4" xfId="1" applyFont="1" applyBorder="1" applyAlignment="1">
      <alignment horizontal="right" vertical="center" wrapText="1"/>
    </xf>
    <xf numFmtId="42" fontId="9" fillId="0" borderId="4" xfId="1" applyFont="1" applyBorder="1" applyAlignment="1">
      <alignment horizontal="center" vertical="center" wrapText="1"/>
    </xf>
    <xf numFmtId="9" fontId="9" fillId="0" borderId="4" xfId="0"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0" fillId="0" borderId="0" xfId="0" applyAlignment="1">
      <alignment vertical="center"/>
    </xf>
    <xf numFmtId="0" fontId="2" fillId="0" borderId="0" xfId="0" applyFont="1"/>
    <xf numFmtId="166" fontId="9" fillId="0" borderId="4" xfId="1" applyNumberFormat="1" applyFont="1" applyBorder="1" applyAlignment="1">
      <alignment horizontal="right" vertical="center" wrapText="1"/>
    </xf>
    <xf numFmtId="0" fontId="15" fillId="0" borderId="0" xfId="0" applyFont="1"/>
    <xf numFmtId="0" fontId="21" fillId="0" borderId="0" xfId="0" applyFont="1"/>
    <xf numFmtId="0" fontId="22" fillId="0" borderId="4" xfId="0" applyFont="1" applyBorder="1" applyAlignment="1">
      <alignment wrapText="1"/>
    </xf>
    <xf numFmtId="0" fontId="8" fillId="2" borderId="3" xfId="0" applyFont="1" applyFill="1" applyBorder="1" applyAlignment="1">
      <alignment horizontal="center" vertical="center" wrapText="1"/>
    </xf>
    <xf numFmtId="0" fontId="22" fillId="0" borderId="0" xfId="0" applyFont="1" applyAlignment="1">
      <alignment wrapText="1"/>
    </xf>
    <xf numFmtId="0" fontId="35" fillId="2" borderId="3" xfId="0" applyFont="1" applyFill="1" applyBorder="1" applyAlignment="1">
      <alignment horizontal="center" vertical="center" wrapText="1"/>
    </xf>
    <xf numFmtId="0" fontId="35" fillId="2" borderId="1" xfId="0" applyFont="1" applyFill="1" applyBorder="1" applyAlignment="1">
      <alignment horizontal="center" vertical="center" wrapText="1"/>
    </xf>
    <xf numFmtId="6" fontId="35" fillId="0" borderId="0" xfId="0" applyNumberFormat="1" applyFont="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right" vertical="center" wrapText="1"/>
    </xf>
    <xf numFmtId="9" fontId="35" fillId="0" borderId="4" xfId="0" applyNumberFormat="1" applyFont="1" applyBorder="1" applyAlignment="1">
      <alignment horizontal="center" vertical="center" wrapText="1"/>
    </xf>
    <xf numFmtId="42" fontId="35" fillId="0" borderId="4" xfId="1" applyFont="1" applyBorder="1" applyAlignment="1">
      <alignment horizontal="right" vertical="center" wrapText="1"/>
    </xf>
    <xf numFmtId="42" fontId="35" fillId="0" borderId="4" xfId="1" applyFont="1" applyBorder="1" applyAlignment="1">
      <alignment horizontal="center" vertical="center" wrapText="1"/>
    </xf>
    <xf numFmtId="0" fontId="0" fillId="5" borderId="0" xfId="0" applyFill="1"/>
    <xf numFmtId="4" fontId="0" fillId="0" borderId="0" xfId="0" applyNumberFormat="1"/>
    <xf numFmtId="10" fontId="9" fillId="0" borderId="4" xfId="0" applyNumberFormat="1" applyFont="1" applyBorder="1" applyAlignment="1">
      <alignment horizontal="center" vertical="center" wrapText="1"/>
    </xf>
    <xf numFmtId="0" fontId="29" fillId="0" borderId="0" xfId="0" applyFont="1"/>
    <xf numFmtId="9" fontId="0" fillId="0" borderId="0" xfId="0" applyNumberFormat="1"/>
    <xf numFmtId="0" fontId="32" fillId="0" borderId="0" xfId="0" applyFont="1"/>
    <xf numFmtId="6" fontId="9" fillId="0" borderId="49" xfId="0" applyNumberFormat="1" applyFont="1" applyBorder="1" applyAlignment="1">
      <alignment horizontal="center" vertical="center" wrapText="1"/>
    </xf>
    <xf numFmtId="6" fontId="9" fillId="0" borderId="50" xfId="0" applyNumberFormat="1" applyFont="1" applyBorder="1" applyAlignment="1">
      <alignment horizontal="center" vertical="center" wrapText="1"/>
    </xf>
    <xf numFmtId="0" fontId="9" fillId="0" borderId="50" xfId="0" applyFont="1" applyBorder="1" applyAlignment="1">
      <alignment horizontal="center" vertical="center" wrapText="1"/>
    </xf>
    <xf numFmtId="0" fontId="9" fillId="0" borderId="50" xfId="0" applyFont="1" applyBorder="1" applyAlignment="1">
      <alignment horizontal="right" vertical="center" wrapText="1"/>
    </xf>
    <xf numFmtId="0" fontId="9" fillId="0" borderId="51" xfId="0" applyFont="1" applyBorder="1" applyAlignment="1">
      <alignment horizontal="center" vertical="center" wrapText="1"/>
    </xf>
    <xf numFmtId="0" fontId="21" fillId="0" borderId="0" xfId="0" applyFont="1" applyAlignment="1">
      <alignment horizontal="center"/>
    </xf>
    <xf numFmtId="0" fontId="0" fillId="0" borderId="0" xfId="0" applyAlignment="1">
      <alignment horizontal="center"/>
    </xf>
    <xf numFmtId="42" fontId="21" fillId="0" borderId="37" xfId="1" applyFont="1" applyFill="1" applyBorder="1" applyAlignment="1">
      <alignment vertical="center" wrapText="1"/>
    </xf>
    <xf numFmtId="0" fontId="21" fillId="0" borderId="0" xfId="0" applyFont="1" applyAlignment="1">
      <alignment vertical="center"/>
    </xf>
    <xf numFmtId="0" fontId="16" fillId="0" borderId="0" xfId="0" applyFont="1"/>
    <xf numFmtId="0" fontId="16" fillId="0" borderId="0" xfId="0" applyFont="1" applyAlignment="1">
      <alignment vertical="center"/>
    </xf>
    <xf numFmtId="0" fontId="9" fillId="0" borderId="0" xfId="0" applyFont="1" applyAlignment="1">
      <alignment wrapText="1"/>
    </xf>
    <xf numFmtId="0" fontId="17" fillId="0" borderId="0" xfId="0" applyFont="1"/>
    <xf numFmtId="169" fontId="16" fillId="6" borderId="4" xfId="0" applyNumberFormat="1" applyFont="1" applyFill="1" applyBorder="1" applyAlignment="1">
      <alignment wrapText="1"/>
    </xf>
    <xf numFmtId="10" fontId="16" fillId="6" borderId="4" xfId="0" applyNumberFormat="1" applyFont="1" applyFill="1" applyBorder="1" applyAlignment="1">
      <alignment wrapText="1"/>
    </xf>
    <xf numFmtId="9" fontId="21" fillId="0" borderId="37" xfId="0" applyNumberFormat="1" applyFont="1" applyBorder="1" applyAlignment="1">
      <alignment horizontal="center" vertical="center" wrapText="1"/>
    </xf>
    <xf numFmtId="42" fontId="21" fillId="0" borderId="31" xfId="1" applyFont="1" applyFill="1" applyBorder="1" applyAlignment="1">
      <alignment vertical="center" wrapText="1"/>
    </xf>
    <xf numFmtId="6" fontId="9" fillId="0" borderId="44" xfId="0" applyNumberFormat="1" applyFont="1" applyBorder="1" applyAlignment="1">
      <alignment horizontal="center" vertical="center" wrapText="1"/>
    </xf>
    <xf numFmtId="0" fontId="9" fillId="0" borderId="44" xfId="0" applyFont="1" applyBorder="1" applyAlignment="1">
      <alignment horizontal="center" vertical="center" wrapText="1"/>
    </xf>
    <xf numFmtId="9" fontId="21" fillId="0" borderId="31" xfId="0" applyNumberFormat="1" applyFont="1" applyBorder="1" applyAlignment="1">
      <alignment vertical="center" wrapText="1"/>
    </xf>
    <xf numFmtId="0" fontId="9" fillId="0" borderId="45" xfId="0" applyFont="1" applyBorder="1" applyAlignment="1">
      <alignment horizontal="center" vertical="center" wrapText="1"/>
    </xf>
    <xf numFmtId="0" fontId="8" fillId="2" borderId="31" xfId="0" applyFont="1" applyFill="1" applyBorder="1" applyAlignment="1">
      <alignment horizontal="center" vertical="center" wrapText="1"/>
    </xf>
    <xf numFmtId="9" fontId="9" fillId="5" borderId="31" xfId="2" applyFont="1" applyFill="1" applyBorder="1" applyAlignment="1">
      <alignment horizontal="center" vertical="center" wrapText="1"/>
    </xf>
    <xf numFmtId="9" fontId="16" fillId="5" borderId="31" xfId="2" applyFont="1" applyFill="1" applyBorder="1" applyAlignment="1">
      <alignment horizontal="center" vertical="center" wrapText="1"/>
    </xf>
    <xf numFmtId="42" fontId="16" fillId="5" borderId="31" xfId="1" applyFont="1" applyFill="1" applyBorder="1" applyAlignment="1">
      <alignment horizontal="center" vertical="center" wrapText="1"/>
    </xf>
    <xf numFmtId="169" fontId="16" fillId="0" borderId="31" xfId="0" applyNumberFormat="1" applyFont="1" applyBorder="1" applyAlignment="1">
      <alignment wrapText="1"/>
    </xf>
    <xf numFmtId="0" fontId="17" fillId="4" borderId="31"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6" fillId="0" borderId="31" xfId="0" applyNumberFormat="1" applyFont="1" applyBorder="1" applyAlignment="1">
      <alignment horizontal="center" vertical="center" wrapText="1"/>
    </xf>
    <xf numFmtId="9" fontId="16" fillId="0" borderId="31" xfId="0" applyNumberFormat="1" applyFont="1" applyBorder="1" applyAlignment="1">
      <alignment horizontal="center" vertical="center" wrapText="1"/>
    </xf>
    <xf numFmtId="0" fontId="42" fillId="0" borderId="31" xfId="0" applyFont="1" applyBorder="1" applyAlignment="1">
      <alignment vertical="center" wrapText="1"/>
    </xf>
    <xf numFmtId="9" fontId="31" fillId="0" borderId="57" xfId="0" applyNumberFormat="1" applyFont="1" applyBorder="1" applyAlignment="1">
      <alignment horizontal="center" vertical="center" wrapText="1"/>
    </xf>
    <xf numFmtId="9" fontId="31" fillId="0" borderId="56" xfId="0" applyNumberFormat="1" applyFont="1" applyBorder="1" applyAlignment="1">
      <alignment horizontal="center" vertical="center" wrapText="1"/>
    </xf>
    <xf numFmtId="9" fontId="31" fillId="0" borderId="47" xfId="0" applyNumberFormat="1" applyFont="1" applyBorder="1" applyAlignment="1">
      <alignment horizontal="center" vertical="center" wrapText="1"/>
    </xf>
    <xf numFmtId="0" fontId="28" fillId="2" borderId="4" xfId="0" applyFont="1" applyFill="1" applyBorder="1" applyAlignment="1">
      <alignment wrapText="1"/>
    </xf>
    <xf numFmtId="9" fontId="22" fillId="0" borderId="4" xfId="0" applyNumberFormat="1" applyFont="1" applyBorder="1" applyAlignment="1">
      <alignment wrapText="1"/>
    </xf>
    <xf numFmtId="3" fontId="22" fillId="0" borderId="4" xfId="0" applyNumberFormat="1" applyFont="1" applyBorder="1" applyAlignment="1">
      <alignment wrapText="1"/>
    </xf>
    <xf numFmtId="0" fontId="41" fillId="0" borderId="31" xfId="0" applyFont="1" applyBorder="1" applyAlignment="1">
      <alignment horizontal="justify" vertical="center" wrapText="1"/>
    </xf>
    <xf numFmtId="0" fontId="8" fillId="9" borderId="49"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8" fillId="9" borderId="46" xfId="0" applyFont="1" applyFill="1" applyBorder="1" applyAlignment="1">
      <alignment horizontal="center" vertical="center" wrapText="1"/>
    </xf>
    <xf numFmtId="0" fontId="28" fillId="9" borderId="37" xfId="0" applyFont="1" applyFill="1" applyBorder="1" applyAlignment="1">
      <alignment horizontal="center" vertical="center" wrapText="1"/>
    </xf>
    <xf numFmtId="0" fontId="28" fillId="9" borderId="31" xfId="0" applyFont="1" applyFill="1" applyBorder="1" applyAlignment="1">
      <alignment horizontal="center" vertical="center" wrapText="1"/>
    </xf>
    <xf numFmtId="0" fontId="5" fillId="0" borderId="0" xfId="0" applyFont="1" applyAlignment="1">
      <alignment horizontal="center"/>
    </xf>
    <xf numFmtId="164" fontId="22" fillId="0" borderId="4" xfId="0" applyNumberFormat="1" applyFont="1" applyBorder="1" applyAlignment="1">
      <alignment wrapText="1"/>
    </xf>
    <xf numFmtId="171" fontId="31" fillId="0" borderId="49" xfId="0" applyNumberFormat="1" applyFont="1" applyBorder="1" applyAlignment="1">
      <alignment vertical="center" wrapText="1"/>
    </xf>
    <xf numFmtId="170" fontId="30" fillId="0" borderId="56" xfId="0" applyNumberFormat="1" applyFont="1" applyBorder="1" applyAlignment="1">
      <alignment vertical="center" wrapText="1"/>
    </xf>
    <xf numFmtId="171" fontId="30" fillId="0" borderId="47" xfId="0" applyNumberFormat="1" applyFont="1" applyBorder="1" applyAlignment="1">
      <alignment horizontal="right" vertical="center" wrapText="1"/>
    </xf>
    <xf numFmtId="171" fontId="21" fillId="0" borderId="37" xfId="1" applyNumberFormat="1" applyFont="1" applyFill="1" applyBorder="1" applyAlignment="1">
      <alignment vertical="center" wrapText="1"/>
    </xf>
    <xf numFmtId="9" fontId="46" fillId="0" borderId="31" xfId="0" applyNumberFormat="1" applyFont="1" applyBorder="1" applyAlignment="1">
      <alignment vertical="center"/>
    </xf>
    <xf numFmtId="171" fontId="30" fillId="0" borderId="56" xfId="0" applyNumberFormat="1" applyFont="1" applyBorder="1" applyAlignment="1">
      <alignment vertical="center" wrapText="1"/>
    </xf>
    <xf numFmtId="0" fontId="13" fillId="5" borderId="5"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4" xfId="0" applyFont="1" applyFill="1" applyBorder="1" applyAlignment="1">
      <alignment horizontal="left" vertical="top" wrapText="1"/>
    </xf>
    <xf numFmtId="9" fontId="16" fillId="6" borderId="2" xfId="0" applyNumberFormat="1" applyFont="1" applyFill="1" applyBorder="1" applyAlignment="1">
      <alignment horizontal="center" vertical="center" wrapText="1"/>
    </xf>
    <xf numFmtId="0" fontId="16" fillId="6" borderId="31" xfId="0" applyFont="1" applyFill="1" applyBorder="1" applyAlignment="1">
      <alignment wrapText="1"/>
    </xf>
    <xf numFmtId="9" fontId="16" fillId="6" borderId="4" xfId="0" applyNumberFormat="1" applyFont="1" applyFill="1" applyBorder="1" applyAlignment="1">
      <alignment horizontal="center" wrapText="1"/>
    </xf>
    <xf numFmtId="0" fontId="8" fillId="2" borderId="12" xfId="0" applyFont="1" applyFill="1" applyBorder="1" applyAlignment="1">
      <alignment horizontal="center" vertical="center" wrapText="1"/>
    </xf>
    <xf numFmtId="9" fontId="16" fillId="6" borderId="66" xfId="0" applyNumberFormat="1" applyFont="1" applyFill="1" applyBorder="1" applyAlignment="1">
      <alignment horizontal="center" wrapText="1"/>
    </xf>
    <xf numFmtId="172" fontId="16" fillId="6" borderId="2" xfId="0" applyNumberFormat="1" applyFont="1" applyFill="1" applyBorder="1" applyAlignment="1">
      <alignment horizontal="center" vertical="center" wrapText="1"/>
    </xf>
    <xf numFmtId="172" fontId="16" fillId="6" borderId="6" xfId="0" applyNumberFormat="1" applyFont="1" applyFill="1" applyBorder="1" applyAlignment="1">
      <alignment horizontal="center" vertical="center" wrapText="1"/>
    </xf>
    <xf numFmtId="10" fontId="16" fillId="0" borderId="4" xfId="0" applyNumberFormat="1" applyFont="1" applyBorder="1" applyAlignment="1">
      <alignment horizontal="center" vertical="center" wrapText="1"/>
    </xf>
    <xf numFmtId="0" fontId="16" fillId="0" borderId="4" xfId="0" applyFont="1" applyBorder="1" applyAlignment="1">
      <alignment horizontal="center" vertical="center" wrapText="1"/>
    </xf>
    <xf numFmtId="0" fontId="5" fillId="0" borderId="0" xfId="0" applyFont="1"/>
    <xf numFmtId="0" fontId="0" fillId="10" borderId="0" xfId="0" applyFill="1"/>
    <xf numFmtId="0" fontId="0" fillId="10" borderId="0" xfId="0" applyFill="1" applyAlignment="1">
      <alignment horizontal="center" vertical="center"/>
    </xf>
    <xf numFmtId="0" fontId="28" fillId="9" borderId="31" xfId="0" applyFont="1" applyFill="1" applyBorder="1" applyAlignment="1">
      <alignment horizontal="center" vertical="center" wrapText="1"/>
    </xf>
    <xf numFmtId="42" fontId="21" fillId="0" borderId="31" xfId="1" applyFont="1" applyFill="1" applyBorder="1" applyAlignment="1">
      <alignment horizontal="center" vertical="center" wrapText="1"/>
    </xf>
    <xf numFmtId="0" fontId="23" fillId="9" borderId="39" xfId="0" applyFont="1" applyFill="1" applyBorder="1" applyAlignment="1"/>
    <xf numFmtId="0" fontId="23" fillId="9" borderId="38" xfId="0" applyFont="1" applyFill="1" applyBorder="1" applyAlignment="1"/>
    <xf numFmtId="0" fontId="23" fillId="9" borderId="33" xfId="0" applyFont="1" applyFill="1" applyBorder="1" applyAlignment="1"/>
    <xf numFmtId="0" fontId="23" fillId="9" borderId="34" xfId="0" applyFont="1" applyFill="1" applyBorder="1" applyAlignment="1"/>
    <xf numFmtId="0" fontId="23" fillId="9" borderId="40" xfId="0" applyFont="1" applyFill="1" applyBorder="1" applyAlignment="1"/>
    <xf numFmtId="0" fontId="16" fillId="0" borderId="32" xfId="0" applyFont="1" applyBorder="1" applyAlignment="1">
      <alignment vertical="center" wrapText="1"/>
    </xf>
    <xf numFmtId="0" fontId="16" fillId="0" borderId="34" xfId="0" applyFont="1" applyBorder="1" applyAlignment="1">
      <alignment vertical="center" wrapText="1"/>
    </xf>
    <xf numFmtId="9" fontId="36" fillId="0" borderId="33" xfId="0" applyNumberFormat="1" applyFont="1" applyBorder="1" applyAlignment="1">
      <alignment horizontal="center" vertical="center"/>
    </xf>
    <xf numFmtId="0" fontId="36" fillId="0" borderId="41" xfId="0" applyFont="1" applyBorder="1" applyAlignment="1">
      <alignment horizontal="center" vertical="center"/>
    </xf>
    <xf numFmtId="9" fontId="36" fillId="0" borderId="33" xfId="0" applyNumberFormat="1" applyFont="1" applyBorder="1" applyAlignment="1"/>
    <xf numFmtId="9" fontId="36" fillId="0" borderId="41" xfId="0" applyNumberFormat="1" applyFont="1" applyBorder="1" applyAlignment="1"/>
    <xf numFmtId="0" fontId="36" fillId="0" borderId="52" xfId="0" applyFont="1" applyBorder="1" applyAlignment="1">
      <alignment wrapText="1"/>
    </xf>
    <xf numFmtId="0" fontId="36" fillId="0" borderId="33" xfId="0" applyFont="1" applyBorder="1" applyAlignment="1">
      <alignment wrapText="1"/>
    </xf>
    <xf numFmtId="0" fontId="36" fillId="0" borderId="41" xfId="0" applyFont="1" applyBorder="1" applyAlignment="1">
      <alignment wrapText="1"/>
    </xf>
    <xf numFmtId="0" fontId="52" fillId="0" borderId="32" xfId="0" applyFont="1" applyBorder="1" applyAlignment="1">
      <alignment wrapText="1"/>
    </xf>
    <xf numFmtId="0" fontId="16" fillId="0" borderId="33" xfId="0" applyFont="1" applyBorder="1" applyAlignment="1">
      <alignment wrapText="1"/>
    </xf>
    <xf numFmtId="0" fontId="16" fillId="0" borderId="41" xfId="0" applyFont="1" applyBorder="1" applyAlignment="1">
      <alignment wrapText="1"/>
    </xf>
    <xf numFmtId="0" fontId="23" fillId="9" borderId="32" xfId="0" applyFont="1" applyFill="1" applyBorder="1" applyAlignment="1">
      <alignment vertical="center" wrapText="1"/>
    </xf>
    <xf numFmtId="0" fontId="23" fillId="9" borderId="33" xfId="0" applyFont="1" applyFill="1" applyBorder="1" applyAlignment="1">
      <alignment vertical="center" wrapText="1"/>
    </xf>
    <xf numFmtId="0" fontId="23" fillId="9" borderId="34" xfId="0" applyFont="1" applyFill="1" applyBorder="1" applyAlignment="1">
      <alignment vertical="center" wrapText="1"/>
    </xf>
    <xf numFmtId="0" fontId="24" fillId="9" borderId="33" xfId="0" applyFont="1" applyFill="1" applyBorder="1" applyAlignment="1">
      <alignment vertical="center" wrapText="1"/>
    </xf>
    <xf numFmtId="0" fontId="24" fillId="9" borderId="34" xfId="0" applyFont="1" applyFill="1" applyBorder="1" applyAlignment="1">
      <alignment vertical="center" wrapText="1"/>
    </xf>
    <xf numFmtId="0" fontId="16" fillId="0" borderId="32" xfId="0" applyFont="1" applyBorder="1" applyAlignment="1">
      <alignment wrapText="1"/>
    </xf>
    <xf numFmtId="0" fontId="16" fillId="0" borderId="34" xfId="0" applyFont="1" applyBorder="1" applyAlignment="1">
      <alignment wrapText="1"/>
    </xf>
    <xf numFmtId="42" fontId="21" fillId="0" borderId="33" xfId="1" applyFont="1" applyFill="1" applyBorder="1" applyAlignment="1">
      <alignment vertical="center" wrapText="1"/>
    </xf>
    <xf numFmtId="42" fontId="21" fillId="0" borderId="34" xfId="1" applyFont="1" applyFill="1" applyBorder="1" applyAlignment="1">
      <alignment vertical="center" wrapText="1"/>
    </xf>
    <xf numFmtId="42" fontId="21" fillId="0" borderId="41" xfId="1" applyFont="1" applyFill="1" applyBorder="1" applyAlignment="1">
      <alignment vertical="center" wrapText="1"/>
    </xf>
    <xf numFmtId="0" fontId="21" fillId="0" borderId="36" xfId="0" applyFont="1" applyBorder="1" applyAlignment="1">
      <alignment wrapText="1"/>
    </xf>
    <xf numFmtId="0" fontId="21" fillId="0" borderId="35" xfId="0" applyFont="1" applyBorder="1" applyAlignment="1">
      <alignment wrapText="1"/>
    </xf>
    <xf numFmtId="0" fontId="21" fillId="0" borderId="42" xfId="0" applyFont="1" applyBorder="1" applyAlignment="1">
      <alignment wrapText="1"/>
    </xf>
    <xf numFmtId="0" fontId="21" fillId="0" borderId="43" xfId="0" applyFont="1" applyBorder="1" applyAlignment="1">
      <alignment wrapText="1"/>
    </xf>
    <xf numFmtId="0" fontId="21" fillId="0" borderId="44" xfId="0" applyFont="1" applyBorder="1" applyAlignment="1">
      <alignment wrapText="1"/>
    </xf>
    <xf numFmtId="0" fontId="21" fillId="0" borderId="45" xfId="0" applyFont="1" applyBorder="1" applyAlignment="1">
      <alignment wrapText="1"/>
    </xf>
    <xf numFmtId="0" fontId="36" fillId="0" borderId="33" xfId="0" applyFont="1" applyBorder="1" applyAlignment="1"/>
    <xf numFmtId="0" fontId="36" fillId="0" borderId="41" xfId="0" applyFont="1" applyBorder="1" applyAlignment="1"/>
    <xf numFmtId="0" fontId="38" fillId="0" borderId="52" xfId="0" applyFont="1" applyBorder="1" applyAlignment="1">
      <alignment wrapText="1"/>
    </xf>
    <xf numFmtId="0" fontId="38" fillId="0" borderId="33" xfId="0" applyFont="1" applyBorder="1" applyAlignment="1">
      <alignment wrapText="1"/>
    </xf>
    <xf numFmtId="0" fontId="38" fillId="0" borderId="41" xfId="0" applyFont="1" applyBorder="1" applyAlignment="1">
      <alignment wrapText="1"/>
    </xf>
    <xf numFmtId="0" fontId="17" fillId="9" borderId="32" xfId="0" applyFont="1" applyFill="1" applyBorder="1" applyAlignment="1">
      <alignment vertical="center" wrapText="1"/>
    </xf>
    <xf numFmtId="0" fontId="17" fillId="9" borderId="33" xfId="0" applyFont="1" applyFill="1" applyBorder="1" applyAlignment="1">
      <alignment vertical="center" wrapText="1"/>
    </xf>
    <xf numFmtId="0" fontId="17" fillId="9" borderId="34" xfId="0" applyFont="1" applyFill="1" applyBorder="1" applyAlignment="1">
      <alignment vertical="center" wrapText="1"/>
    </xf>
    <xf numFmtId="42" fontId="16" fillId="0" borderId="33" xfId="1" applyFont="1" applyFill="1" applyBorder="1" applyAlignment="1">
      <alignment vertical="center" wrapText="1"/>
    </xf>
    <xf numFmtId="42" fontId="16" fillId="0" borderId="34" xfId="1" applyFont="1" applyFill="1" applyBorder="1" applyAlignment="1">
      <alignment vertical="center" wrapText="1"/>
    </xf>
    <xf numFmtId="0" fontId="23" fillId="9" borderId="32" xfId="0" applyFont="1" applyFill="1" applyBorder="1" applyAlignment="1">
      <alignment horizontal="center"/>
    </xf>
    <xf numFmtId="0" fontId="23" fillId="9" borderId="33" xfId="0" applyFont="1" applyFill="1" applyBorder="1" applyAlignment="1">
      <alignment horizontal="center"/>
    </xf>
    <xf numFmtId="0" fontId="23" fillId="9" borderId="34" xfId="0" applyFont="1" applyFill="1" applyBorder="1" applyAlignment="1">
      <alignment horizontal="center"/>
    </xf>
    <xf numFmtId="0" fontId="21" fillId="0" borderId="32" xfId="0" applyFont="1" applyBorder="1" applyAlignment="1">
      <alignment wrapText="1"/>
    </xf>
    <xf numFmtId="0" fontId="21" fillId="0" borderId="33" xfId="0" applyFont="1" applyBorder="1" applyAlignment="1">
      <alignment wrapText="1"/>
    </xf>
    <xf numFmtId="0" fontId="21" fillId="0" borderId="34" xfId="0" applyFont="1" applyBorder="1" applyAlignment="1">
      <alignment wrapText="1"/>
    </xf>
    <xf numFmtId="0" fontId="16" fillId="0" borderId="33" xfId="0" applyFont="1" applyBorder="1" applyAlignment="1">
      <alignment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41" xfId="0" applyFont="1" applyBorder="1" applyAlignment="1">
      <alignment horizontal="center" vertical="center" wrapText="1"/>
    </xf>
    <xf numFmtId="171" fontId="21" fillId="0" borderId="52" xfId="0" applyNumberFormat="1" applyFont="1" applyBorder="1" applyAlignment="1">
      <alignment horizontal="right" wrapText="1"/>
    </xf>
    <xf numFmtId="171" fontId="21" fillId="0" borderId="41" xfId="0" applyNumberFormat="1" applyFont="1" applyBorder="1" applyAlignment="1">
      <alignment horizontal="right" wrapText="1"/>
    </xf>
    <xf numFmtId="42" fontId="21" fillId="0" borderId="33" xfId="1" applyFont="1" applyFill="1" applyBorder="1" applyAlignment="1">
      <alignment horizontal="right" vertical="center" wrapText="1"/>
    </xf>
    <xf numFmtId="42" fontId="21" fillId="0" borderId="41" xfId="1" applyFont="1" applyFill="1" applyBorder="1" applyAlignment="1">
      <alignment horizontal="right" vertical="center" wrapText="1"/>
    </xf>
    <xf numFmtId="0" fontId="23" fillId="0" borderId="32" xfId="0" applyFont="1" applyBorder="1" applyAlignment="1">
      <alignment wrapText="1"/>
    </xf>
    <xf numFmtId="0" fontId="23" fillId="0" borderId="33" xfId="0" applyFont="1" applyBorder="1" applyAlignment="1">
      <alignment wrapText="1"/>
    </xf>
    <xf numFmtId="0" fontId="23" fillId="0" borderId="34" xfId="0" applyFont="1" applyBorder="1" applyAlignment="1">
      <alignment wrapText="1"/>
    </xf>
    <xf numFmtId="0" fontId="23" fillId="9" borderId="32"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0" fontId="21" fillId="9" borderId="32" xfId="0" applyFont="1" applyFill="1" applyBorder="1" applyAlignment="1">
      <alignment horizontal="center"/>
    </xf>
    <xf numFmtId="0" fontId="21" fillId="9" borderId="33" xfId="0" applyFont="1" applyFill="1" applyBorder="1" applyAlignment="1">
      <alignment horizontal="center"/>
    </xf>
    <xf numFmtId="0" fontId="21" fillId="9" borderId="34" xfId="0" applyFont="1" applyFill="1" applyBorder="1" applyAlignment="1">
      <alignment horizontal="center"/>
    </xf>
    <xf numFmtId="10" fontId="21" fillId="0" borderId="32" xfId="0" applyNumberFormat="1" applyFont="1" applyBorder="1" applyAlignment="1">
      <alignment horizontal="center"/>
    </xf>
    <xf numFmtId="0" fontId="21" fillId="0" borderId="33" xfId="0" applyFont="1" applyBorder="1" applyAlignment="1">
      <alignment horizontal="center"/>
    </xf>
    <xf numFmtId="0" fontId="21" fillId="0" borderId="41" xfId="0" applyFont="1" applyBorder="1" applyAlignment="1">
      <alignment horizontal="center"/>
    </xf>
    <xf numFmtId="10" fontId="21" fillId="0" borderId="33" xfId="0" applyNumberFormat="1" applyFont="1" applyBorder="1" applyAlignment="1">
      <alignment horizontal="center"/>
    </xf>
    <xf numFmtId="0" fontId="16" fillId="0" borderId="0" xfId="0" applyFont="1" applyAlignment="1"/>
    <xf numFmtId="0" fontId="21" fillId="0" borderId="0" xfId="0" applyFont="1" applyAlignment="1"/>
    <xf numFmtId="0" fontId="26" fillId="0" borderId="0" xfId="0" applyFont="1" applyAlignment="1">
      <alignment horizontal="center"/>
    </xf>
    <xf numFmtId="0" fontId="23" fillId="8" borderId="32" xfId="0" applyFont="1" applyFill="1" applyBorder="1" applyAlignment="1">
      <alignment horizontal="center" vertical="center" wrapText="1"/>
    </xf>
    <xf numFmtId="0" fontId="23" fillId="8" borderId="33" xfId="0" applyFont="1" applyFill="1" applyBorder="1" applyAlignment="1">
      <alignment horizontal="center" vertical="center" wrapText="1"/>
    </xf>
    <xf numFmtId="0" fontId="23" fillId="8" borderId="41" xfId="0" applyFont="1" applyFill="1" applyBorder="1" applyAlignment="1">
      <alignment horizontal="center" vertical="center" wrapText="1"/>
    </xf>
    <xf numFmtId="0" fontId="23" fillId="8" borderId="32" xfId="0" applyFont="1" applyFill="1" applyBorder="1" applyAlignment="1">
      <alignment wrapText="1"/>
    </xf>
    <xf numFmtId="0" fontId="23" fillId="8" borderId="33" xfId="0" applyFont="1" applyFill="1" applyBorder="1" applyAlignment="1">
      <alignment wrapText="1"/>
    </xf>
    <xf numFmtId="0" fontId="23" fillId="8" borderId="41" xfId="0" applyFont="1" applyFill="1" applyBorder="1" applyAlignment="1">
      <alignment wrapText="1"/>
    </xf>
    <xf numFmtId="14" fontId="23" fillId="8" borderId="33" xfId="0" applyNumberFormat="1" applyFont="1" applyFill="1" applyBorder="1" applyAlignment="1">
      <alignment wrapText="1"/>
    </xf>
    <xf numFmtId="0" fontId="16" fillId="0" borderId="41" xfId="0" applyFont="1" applyBorder="1" applyAlignment="1">
      <alignment vertical="center" wrapText="1"/>
    </xf>
    <xf numFmtId="42" fontId="16" fillId="0" borderId="41" xfId="1" applyFont="1" applyFill="1" applyBorder="1" applyAlignment="1">
      <alignment vertical="center" wrapText="1"/>
    </xf>
    <xf numFmtId="0" fontId="47" fillId="0" borderId="32" xfId="0" applyFont="1" applyBorder="1" applyAlignment="1">
      <alignment wrapText="1"/>
    </xf>
    <xf numFmtId="0" fontId="28" fillId="9" borderId="32" xfId="0" applyFont="1" applyFill="1" applyBorder="1" applyAlignment="1">
      <alignment horizontal="center" vertical="center" wrapText="1"/>
    </xf>
    <xf numFmtId="0" fontId="28" fillId="9" borderId="34" xfId="0" applyFont="1" applyFill="1" applyBorder="1" applyAlignment="1">
      <alignment horizontal="center" vertical="center" wrapText="1"/>
    </xf>
    <xf numFmtId="0" fontId="28" fillId="9" borderId="36" xfId="0" applyFont="1" applyFill="1" applyBorder="1" applyAlignment="1">
      <alignment horizontal="center" vertical="center" wrapText="1"/>
    </xf>
    <xf numFmtId="0" fontId="28" fillId="9" borderId="35" xfId="0" applyFont="1" applyFill="1" applyBorder="1" applyAlignment="1">
      <alignment horizontal="center" vertical="center" wrapText="1"/>
    </xf>
    <xf numFmtId="0" fontId="28" fillId="9" borderId="38" xfId="0" applyFont="1" applyFill="1" applyBorder="1" applyAlignment="1">
      <alignment horizontal="center" vertical="center" wrapText="1"/>
    </xf>
    <xf numFmtId="42" fontId="21" fillId="0" borderId="32" xfId="1" applyFont="1" applyFill="1" applyBorder="1" applyAlignment="1">
      <alignment vertical="center" wrapText="1"/>
    </xf>
    <xf numFmtId="42" fontId="21" fillId="0" borderId="46" xfId="1" applyFont="1" applyFill="1" applyBorder="1" applyAlignment="1">
      <alignment horizontal="center" vertical="center" wrapText="1"/>
    </xf>
    <xf numFmtId="0" fontId="23" fillId="9" borderId="32" xfId="0" applyFont="1" applyFill="1" applyBorder="1" applyAlignment="1">
      <alignment horizontal="center" wrapText="1"/>
    </xf>
    <xf numFmtId="0" fontId="23" fillId="9" borderId="33" xfId="0" applyFont="1" applyFill="1" applyBorder="1" applyAlignment="1">
      <alignment horizontal="center" wrapText="1"/>
    </xf>
    <xf numFmtId="0" fontId="23" fillId="9" borderId="34" xfId="0" applyFont="1" applyFill="1" applyBorder="1" applyAlignment="1">
      <alignment horizontal="center" wrapText="1"/>
    </xf>
    <xf numFmtId="0" fontId="23" fillId="9" borderId="32" xfId="0" applyFont="1" applyFill="1" applyBorder="1" applyAlignment="1">
      <alignment wrapText="1"/>
    </xf>
    <xf numFmtId="0" fontId="23" fillId="9" borderId="33" xfId="0" applyFont="1" applyFill="1" applyBorder="1" applyAlignment="1">
      <alignment wrapText="1"/>
    </xf>
    <xf numFmtId="0" fontId="23" fillId="9" borderId="34" xfId="0" applyFont="1" applyFill="1" applyBorder="1" applyAlignment="1">
      <alignment wrapText="1"/>
    </xf>
    <xf numFmtId="0" fontId="24" fillId="9" borderId="33" xfId="0" applyFont="1" applyFill="1" applyBorder="1" applyAlignment="1">
      <alignment wrapText="1"/>
    </xf>
    <xf numFmtId="0" fontId="24" fillId="9" borderId="34" xfId="0" applyFont="1" applyFill="1" applyBorder="1" applyAlignment="1">
      <alignment wrapText="1"/>
    </xf>
    <xf numFmtId="0" fontId="21" fillId="0" borderId="33" xfId="0" applyFont="1" applyBorder="1" applyAlignment="1">
      <alignment horizontal="right" vertical="center" wrapText="1"/>
    </xf>
    <xf numFmtId="0" fontId="21" fillId="0" borderId="34" xfId="0" applyFont="1" applyBorder="1" applyAlignment="1">
      <alignment horizontal="right" vertical="center" wrapText="1"/>
    </xf>
    <xf numFmtId="0" fontId="21" fillId="0" borderId="41" xfId="0" applyFont="1" applyBorder="1" applyAlignment="1">
      <alignment wrapText="1"/>
    </xf>
    <xf numFmtId="0" fontId="23" fillId="2" borderId="2" xfId="0" applyFont="1" applyFill="1" applyBorder="1" applyAlignment="1">
      <alignment wrapText="1"/>
    </xf>
    <xf numFmtId="0" fontId="23" fillId="2" borderId="6" xfId="0" applyFont="1" applyFill="1" applyBorder="1" applyAlignment="1">
      <alignment wrapText="1"/>
    </xf>
    <xf numFmtId="0" fontId="23" fillId="2" borderId="16" xfId="0" applyFont="1" applyFill="1" applyBorder="1" applyAlignment="1">
      <alignment wrapText="1"/>
    </xf>
    <xf numFmtId="0" fontId="24" fillId="2" borderId="6" xfId="0" applyFont="1" applyFill="1" applyBorder="1" applyAlignment="1">
      <alignment wrapText="1"/>
    </xf>
    <xf numFmtId="0" fontId="24" fillId="2" borderId="16" xfId="0" applyFont="1" applyFill="1" applyBorder="1" applyAlignment="1">
      <alignment wrapText="1"/>
    </xf>
    <xf numFmtId="0" fontId="25" fillId="0" borderId="49" xfId="0" applyFont="1" applyBorder="1" applyAlignment="1">
      <alignment vertical="center" wrapText="1"/>
    </xf>
    <xf numFmtId="0" fontId="25" fillId="0" borderId="50" xfId="0" applyFont="1" applyBorder="1" applyAlignment="1">
      <alignment vertical="center" wrapText="1"/>
    </xf>
    <xf numFmtId="0" fontId="25" fillId="0" borderId="51" xfId="0" applyFont="1" applyBorder="1" applyAlignment="1">
      <alignment vertical="center" wrapText="1"/>
    </xf>
    <xf numFmtId="0" fontId="23" fillId="2" borderId="5" xfId="0" applyFont="1" applyFill="1" applyBorder="1" applyAlignment="1">
      <alignment wrapText="1"/>
    </xf>
    <xf numFmtId="0" fontId="23" fillId="2" borderId="8" xfId="0" applyFont="1" applyFill="1" applyBorder="1" applyAlignment="1">
      <alignment wrapText="1"/>
    </xf>
    <xf numFmtId="0" fontId="23" fillId="2" borderId="22" xfId="0" applyFont="1" applyFill="1" applyBorder="1" applyAlignment="1">
      <alignment wrapText="1"/>
    </xf>
    <xf numFmtId="0" fontId="24" fillId="2" borderId="8" xfId="0" applyFont="1" applyFill="1" applyBorder="1" applyAlignment="1">
      <alignment wrapText="1"/>
    </xf>
    <xf numFmtId="0" fontId="24" fillId="2" borderId="22" xfId="0" applyFont="1" applyFill="1" applyBorder="1" applyAlignment="1">
      <alignment wrapText="1"/>
    </xf>
    <xf numFmtId="0" fontId="25" fillId="0" borderId="10" xfId="0" applyFont="1" applyBorder="1" applyAlignment="1">
      <alignment vertical="center" wrapText="1"/>
    </xf>
    <xf numFmtId="0" fontId="25" fillId="0" borderId="11" xfId="0" applyFont="1" applyBorder="1" applyAlignment="1">
      <alignment vertical="center" wrapText="1"/>
    </xf>
    <xf numFmtId="0" fontId="25" fillId="0" borderId="18" xfId="0" applyFont="1" applyBorder="1" applyAlignment="1">
      <alignment vertical="center" wrapText="1"/>
    </xf>
    <xf numFmtId="0" fontId="25" fillId="0" borderId="9" xfId="0" applyFont="1" applyBorder="1" applyAlignment="1">
      <alignment vertical="center" wrapText="1"/>
    </xf>
    <xf numFmtId="0" fontId="25" fillId="0" borderId="0" xfId="0" applyFont="1" applyAlignment="1">
      <alignment vertical="center" wrapText="1"/>
    </xf>
    <xf numFmtId="0" fontId="25" fillId="0" borderId="17" xfId="0" applyFont="1" applyBorder="1" applyAlignment="1">
      <alignment vertical="center" wrapText="1"/>
    </xf>
    <xf numFmtId="0" fontId="22" fillId="0" borderId="2" xfId="0" applyFont="1" applyBorder="1" applyAlignment="1">
      <alignment wrapText="1"/>
    </xf>
    <xf numFmtId="0" fontId="22" fillId="0" borderId="6" xfId="0" applyFont="1" applyBorder="1" applyAlignment="1">
      <alignment wrapText="1"/>
    </xf>
    <xf numFmtId="0" fontId="22" fillId="0" borderId="16" xfId="0" applyFont="1" applyBorder="1" applyAlignment="1">
      <alignment wrapText="1"/>
    </xf>
    <xf numFmtId="0" fontId="25" fillId="0" borderId="8" xfId="0" applyFont="1" applyBorder="1" applyAlignment="1">
      <alignment wrapText="1"/>
    </xf>
    <xf numFmtId="169" fontId="25" fillId="0" borderId="0" xfId="0" applyNumberFormat="1" applyFont="1" applyAlignment="1">
      <alignment wrapText="1"/>
    </xf>
    <xf numFmtId="0" fontId="25" fillId="0" borderId="8" xfId="0" applyFont="1" applyBorder="1" applyAlignment="1">
      <alignment horizontal="left" wrapText="1"/>
    </xf>
    <xf numFmtId="0" fontId="25" fillId="0" borderId="10" xfId="0" applyFont="1" applyBorder="1" applyAlignment="1">
      <alignment wrapText="1"/>
    </xf>
    <xf numFmtId="0" fontId="25" fillId="0" borderId="11" xfId="0" applyFont="1" applyBorder="1" applyAlignment="1">
      <alignment wrapText="1"/>
    </xf>
    <xf numFmtId="0" fontId="25" fillId="0" borderId="18" xfId="0" applyFont="1" applyBorder="1" applyAlignment="1">
      <alignment wrapText="1"/>
    </xf>
    <xf numFmtId="0" fontId="21" fillId="0" borderId="5" xfId="0" applyFont="1" applyBorder="1" applyAlignment="1">
      <alignment wrapText="1"/>
    </xf>
    <xf numFmtId="0" fontId="21" fillId="0" borderId="22" xfId="0" applyFont="1" applyBorder="1" applyAlignment="1">
      <alignment wrapText="1"/>
    </xf>
    <xf numFmtId="3" fontId="25" fillId="0" borderId="8" xfId="0" applyNumberFormat="1" applyFont="1" applyBorder="1" applyAlignment="1">
      <alignment wrapText="1"/>
    </xf>
    <xf numFmtId="0" fontId="25" fillId="0" borderId="22" xfId="0" applyFont="1" applyBorder="1" applyAlignment="1">
      <alignment wrapText="1"/>
    </xf>
    <xf numFmtId="4" fontId="25" fillId="0" borderId="8" xfId="0" applyNumberFormat="1" applyFont="1" applyBorder="1" applyAlignment="1">
      <alignment wrapText="1"/>
    </xf>
    <xf numFmtId="0" fontId="25" fillId="0" borderId="6" xfId="0" applyFont="1" applyBorder="1" applyAlignment="1">
      <alignment wrapText="1"/>
    </xf>
    <xf numFmtId="169" fontId="25" fillId="0" borderId="2" xfId="0" applyNumberFormat="1" applyFont="1" applyBorder="1" applyAlignment="1">
      <alignment wrapText="1"/>
    </xf>
    <xf numFmtId="169" fontId="25" fillId="0" borderId="16" xfId="0" applyNumberFormat="1" applyFont="1" applyBorder="1" applyAlignment="1">
      <alignment wrapText="1"/>
    </xf>
    <xf numFmtId="164" fontId="25" fillId="0" borderId="2" xfId="0" applyNumberFormat="1" applyFont="1" applyBorder="1" applyAlignment="1">
      <alignment wrapText="1"/>
    </xf>
    <xf numFmtId="164" fontId="25" fillId="0" borderId="16" xfId="0" applyNumberFormat="1" applyFont="1" applyBorder="1" applyAlignment="1">
      <alignment wrapText="1"/>
    </xf>
    <xf numFmtId="0" fontId="23" fillId="2" borderId="2" xfId="0" applyFont="1" applyFill="1" applyBorder="1" applyAlignment="1">
      <alignment horizontal="center"/>
    </xf>
    <xf numFmtId="0" fontId="23" fillId="2" borderId="16" xfId="0" applyFont="1" applyFill="1" applyBorder="1" applyAlignment="1">
      <alignment horizontal="center"/>
    </xf>
    <xf numFmtId="0" fontId="23" fillId="2" borderId="6" xfId="0" applyFont="1" applyFill="1" applyBorder="1" applyAlignment="1">
      <alignment horizontal="center"/>
    </xf>
    <xf numFmtId="0" fontId="23" fillId="2" borderId="2" xfId="0" applyFont="1" applyFill="1" applyBorder="1" applyAlignment="1"/>
    <xf numFmtId="0" fontId="23" fillId="2" borderId="6" xfId="0" applyFont="1" applyFill="1" applyBorder="1" applyAlignment="1"/>
    <xf numFmtId="0" fontId="23" fillId="2" borderId="16" xfId="0" applyFont="1" applyFill="1" applyBorder="1" applyAlignment="1"/>
    <xf numFmtId="0" fontId="23" fillId="2" borderId="2" xfId="0" applyFont="1" applyFill="1" applyBorder="1" applyAlignment="1">
      <alignment horizontal="center" wrapText="1"/>
    </xf>
    <xf numFmtId="0" fontId="23" fillId="2" borderId="6" xfId="0" applyFont="1" applyFill="1" applyBorder="1" applyAlignment="1">
      <alignment horizontal="center" wrapText="1"/>
    </xf>
    <xf numFmtId="0" fontId="23" fillId="2" borderId="16" xfId="0" applyFont="1" applyFill="1" applyBorder="1" applyAlignment="1">
      <alignment horizontal="center" wrapText="1"/>
    </xf>
    <xf numFmtId="14" fontId="23" fillId="2" borderId="2" xfId="0" applyNumberFormat="1" applyFont="1" applyFill="1" applyBorder="1" applyAlignment="1">
      <alignment wrapText="1"/>
    </xf>
    <xf numFmtId="3" fontId="22" fillId="0" borderId="2" xfId="0" applyNumberFormat="1" applyFont="1" applyBorder="1" applyAlignment="1">
      <alignment wrapText="1"/>
    </xf>
    <xf numFmtId="164" fontId="22" fillId="0" borderId="6" xfId="0" applyNumberFormat="1" applyFont="1" applyBorder="1" applyAlignment="1">
      <alignment wrapText="1"/>
    </xf>
    <xf numFmtId="164" fontId="22" fillId="0" borderId="16" xfId="0" applyNumberFormat="1" applyFont="1" applyBorder="1" applyAlignment="1">
      <alignment wrapText="1"/>
    </xf>
    <xf numFmtId="9" fontId="21" fillId="0" borderId="2" xfId="0" applyNumberFormat="1" applyFont="1" applyBorder="1" applyAlignment="1">
      <alignment horizontal="right" wrapText="1"/>
    </xf>
    <xf numFmtId="0" fontId="21" fillId="0" borderId="6" xfId="0" applyFont="1" applyBorder="1" applyAlignment="1">
      <alignment horizontal="right" wrapText="1"/>
    </xf>
    <xf numFmtId="10" fontId="21" fillId="0" borderId="2" xfId="0" applyNumberFormat="1" applyFont="1" applyBorder="1" applyAlignment="1">
      <alignment horizontal="center" wrapText="1"/>
    </xf>
    <xf numFmtId="10" fontId="21" fillId="0" borderId="6" xfId="0" applyNumberFormat="1" applyFont="1" applyBorder="1" applyAlignment="1">
      <alignment horizontal="center" wrapText="1"/>
    </xf>
    <xf numFmtId="10" fontId="21" fillId="0" borderId="6" xfId="0" applyNumberFormat="1" applyFont="1" applyBorder="1" applyAlignment="1">
      <alignment horizontal="right" wrapText="1"/>
    </xf>
    <xf numFmtId="0" fontId="21" fillId="0" borderId="6" xfId="0" applyFont="1" applyBorder="1" applyAlignment="1">
      <alignment horizontal="right"/>
    </xf>
    <xf numFmtId="0" fontId="28" fillId="2" borderId="2" xfId="0" applyFont="1" applyFill="1" applyBorder="1" applyAlignment="1">
      <alignment wrapText="1"/>
    </xf>
    <xf numFmtId="0" fontId="28" fillId="2" borderId="16" xfId="0" applyFont="1" applyFill="1" applyBorder="1" applyAlignment="1">
      <alignment wrapText="1"/>
    </xf>
    <xf numFmtId="0" fontId="28" fillId="2" borderId="6" xfId="0" applyFont="1" applyFill="1" applyBorder="1" applyAlignment="1">
      <alignment wrapText="1"/>
    </xf>
    <xf numFmtId="0" fontId="23" fillId="2" borderId="9" xfId="0" applyFont="1" applyFill="1" applyBorder="1" applyAlignment="1">
      <alignment wrapText="1"/>
    </xf>
    <xf numFmtId="0" fontId="23" fillId="2" borderId="0" xfId="0" applyFont="1" applyFill="1" applyAlignment="1">
      <alignment wrapText="1"/>
    </xf>
    <xf numFmtId="0" fontId="23" fillId="2" borderId="17" xfId="0" applyFont="1" applyFill="1" applyBorder="1" applyAlignment="1">
      <alignment wrapText="1"/>
    </xf>
    <xf numFmtId="0" fontId="24" fillId="2" borderId="0" xfId="0" applyFont="1" applyFill="1" applyAlignment="1">
      <alignment wrapText="1"/>
    </xf>
    <xf numFmtId="0" fontId="24" fillId="2" borderId="9" xfId="0" applyFont="1" applyFill="1" applyBorder="1" applyAlignment="1">
      <alignment wrapText="1"/>
    </xf>
    <xf numFmtId="0" fontId="24" fillId="2" borderId="17" xfId="0" applyFont="1" applyFill="1" applyBorder="1" applyAlignment="1">
      <alignment wrapText="1"/>
    </xf>
    <xf numFmtId="0" fontId="25" fillId="0" borderId="19" xfId="0" applyFont="1" applyBorder="1" applyAlignment="1">
      <alignment vertical="center" wrapText="1"/>
    </xf>
    <xf numFmtId="0" fontId="25" fillId="0" borderId="20" xfId="0" applyFont="1" applyBorder="1" applyAlignment="1">
      <alignment vertical="center" wrapText="1"/>
    </xf>
    <xf numFmtId="0" fontId="25" fillId="0" borderId="21" xfId="0" applyFont="1" applyBorder="1" applyAlignment="1">
      <alignment vertical="center" wrapText="1"/>
    </xf>
    <xf numFmtId="0" fontId="23" fillId="2" borderId="26" xfId="0" applyFont="1" applyFill="1" applyBorder="1" applyAlignment="1">
      <alignment wrapText="1"/>
    </xf>
    <xf numFmtId="0" fontId="23" fillId="2" borderId="65" xfId="0" applyFont="1" applyFill="1" applyBorder="1" applyAlignment="1">
      <alignment wrapText="1"/>
    </xf>
    <xf numFmtId="0" fontId="23" fillId="2" borderId="60" xfId="0" applyFont="1" applyFill="1" applyBorder="1" applyAlignment="1">
      <alignment wrapText="1"/>
    </xf>
    <xf numFmtId="0" fontId="24" fillId="2" borderId="59" xfId="0" applyFont="1" applyFill="1" applyBorder="1" applyAlignment="1">
      <alignment wrapText="1"/>
    </xf>
    <xf numFmtId="0" fontId="24" fillId="2" borderId="60" xfId="0" applyFont="1" applyFill="1" applyBorder="1" applyAlignment="1">
      <alignment wrapText="1"/>
    </xf>
    <xf numFmtId="0" fontId="22" fillId="0" borderId="32" xfId="0" applyFont="1" applyBorder="1" applyAlignment="1">
      <alignment wrapText="1"/>
    </xf>
    <xf numFmtId="0" fontId="22" fillId="0" borderId="33" xfId="0" applyFont="1" applyBorder="1" applyAlignment="1">
      <alignment wrapText="1"/>
    </xf>
    <xf numFmtId="0" fontId="22" fillId="0" borderId="34" xfId="0" applyFont="1" applyBorder="1" applyAlignment="1">
      <alignment wrapText="1"/>
    </xf>
    <xf numFmtId="0" fontId="25" fillId="0" borderId="33" xfId="0" applyFont="1" applyBorder="1" applyAlignment="1">
      <alignment wrapText="1"/>
    </xf>
    <xf numFmtId="0" fontId="25" fillId="0" borderId="34" xfId="0" applyFont="1" applyBorder="1" applyAlignment="1">
      <alignment wrapText="1"/>
    </xf>
    <xf numFmtId="169" fontId="25" fillId="0" borderId="33" xfId="0" applyNumberFormat="1" applyFont="1" applyBorder="1" applyAlignment="1">
      <alignment wrapText="1"/>
    </xf>
    <xf numFmtId="169" fontId="25" fillId="0" borderId="34" xfId="0" applyNumberFormat="1" applyFont="1" applyBorder="1" applyAlignment="1">
      <alignment wrapText="1"/>
    </xf>
    <xf numFmtId="0" fontId="22" fillId="0" borderId="10" xfId="0" applyFont="1" applyBorder="1" applyAlignment="1">
      <alignment wrapText="1"/>
    </xf>
    <xf numFmtId="0" fontId="22" fillId="0" borderId="11" xfId="0" applyFont="1" applyBorder="1" applyAlignment="1">
      <alignment wrapText="1"/>
    </xf>
    <xf numFmtId="0" fontId="22" fillId="0" borderId="18" xfId="0" applyFont="1" applyBorder="1" applyAlignment="1">
      <alignment wrapText="1"/>
    </xf>
    <xf numFmtId="0" fontId="25" fillId="0" borderId="0" xfId="0" applyFont="1" applyAlignment="1">
      <alignment wrapText="1"/>
    </xf>
    <xf numFmtId="0" fontId="21" fillId="0" borderId="2" xfId="0" applyFont="1" applyBorder="1" applyAlignment="1">
      <alignment wrapText="1"/>
    </xf>
    <xf numFmtId="0" fontId="21" fillId="0" borderId="16" xfId="0" applyFont="1" applyBorder="1" applyAlignment="1">
      <alignment wrapText="1"/>
    </xf>
    <xf numFmtId="3" fontId="25" fillId="0" borderId="6" xfId="0" applyNumberFormat="1" applyFont="1" applyBorder="1" applyAlignment="1">
      <alignment wrapText="1"/>
    </xf>
    <xf numFmtId="0" fontId="25" fillId="0" borderId="16" xfId="0" applyFont="1" applyBorder="1" applyAlignment="1">
      <alignment wrapText="1"/>
    </xf>
    <xf numFmtId="169" fontId="25" fillId="0" borderId="6" xfId="0" applyNumberFormat="1" applyFont="1" applyBorder="1" applyAlignment="1">
      <alignment wrapText="1"/>
    </xf>
    <xf numFmtId="0" fontId="25" fillId="0" borderId="2" xfId="0" applyFont="1" applyBorder="1" applyAlignment="1">
      <alignment wrapText="1"/>
    </xf>
    <xf numFmtId="0" fontId="21" fillId="0" borderId="2" xfId="0" applyFont="1" applyBorder="1" applyAlignment="1">
      <alignment horizontal="justify" vertical="center" wrapText="1"/>
    </xf>
    <xf numFmtId="0" fontId="21" fillId="0" borderId="16" xfId="0" applyFont="1" applyBorder="1" applyAlignment="1">
      <alignment horizontal="justify" vertical="center" wrapText="1"/>
    </xf>
    <xf numFmtId="9" fontId="21" fillId="0" borderId="6" xfId="0" applyNumberFormat="1" applyFont="1" applyBorder="1" applyAlignment="1">
      <alignment horizontal="center" vertical="center" wrapText="1"/>
    </xf>
    <xf numFmtId="0" fontId="21" fillId="0" borderId="16" xfId="0" applyFont="1" applyBorder="1" applyAlignment="1">
      <alignment horizontal="center" vertical="center" wrapText="1"/>
    </xf>
    <xf numFmtId="10" fontId="21" fillId="0" borderId="6" xfId="0" applyNumberFormat="1" applyFont="1" applyBorder="1" applyAlignment="1">
      <alignment horizontal="center" vertical="center" wrapText="1"/>
    </xf>
    <xf numFmtId="0" fontId="21" fillId="0" borderId="6" xfId="0" applyFont="1" applyBorder="1" applyAlignment="1">
      <alignment horizontal="center" vertical="center" wrapText="1"/>
    </xf>
    <xf numFmtId="0" fontId="21" fillId="0" borderId="6" xfId="0" applyFont="1" applyBorder="1" applyAlignment="1">
      <alignment horizontal="justify" vertical="center" wrapText="1"/>
    </xf>
    <xf numFmtId="3" fontId="21" fillId="0" borderId="6" xfId="0" applyNumberFormat="1" applyFont="1" applyBorder="1" applyAlignment="1">
      <alignment horizontal="center" vertical="center"/>
    </xf>
    <xf numFmtId="0" fontId="21" fillId="0" borderId="16" xfId="0" applyFont="1" applyBorder="1" applyAlignment="1">
      <alignment horizontal="center" vertical="center"/>
    </xf>
    <xf numFmtId="0" fontId="21" fillId="0" borderId="6" xfId="0" applyFont="1" applyBorder="1" applyAlignment="1">
      <alignment horizontal="center" vertical="center"/>
    </xf>
    <xf numFmtId="0" fontId="22" fillId="0" borderId="63" xfId="0" applyFont="1" applyBorder="1" applyAlignment="1">
      <alignment wrapText="1"/>
    </xf>
    <xf numFmtId="0" fontId="22" fillId="0" borderId="64" xfId="0" applyFont="1" applyBorder="1" applyAlignment="1">
      <alignment wrapText="1"/>
    </xf>
    <xf numFmtId="0" fontId="22" fillId="0" borderId="62" xfId="0" applyFont="1" applyBorder="1" applyAlignment="1">
      <alignment wrapText="1"/>
    </xf>
    <xf numFmtId="0" fontId="25" fillId="0" borderId="61" xfId="0" applyFont="1" applyBorder="1" applyAlignment="1">
      <alignment wrapText="1"/>
    </xf>
    <xf numFmtId="0" fontId="25" fillId="0" borderId="62" xfId="0" applyFont="1" applyBorder="1" applyAlignment="1">
      <alignment wrapText="1"/>
    </xf>
    <xf numFmtId="169" fontId="25" fillId="0" borderId="61" xfId="0" applyNumberFormat="1" applyFont="1" applyBorder="1" applyAlignment="1">
      <alignment wrapText="1"/>
    </xf>
    <xf numFmtId="169" fontId="25" fillId="0" borderId="62" xfId="0" applyNumberFormat="1" applyFont="1" applyBorder="1" applyAlignment="1">
      <alignment wrapText="1"/>
    </xf>
    <xf numFmtId="0" fontId="21" fillId="0" borderId="9" xfId="0" applyFont="1" applyBorder="1" applyAlignment="1">
      <alignment wrapText="1"/>
    </xf>
    <xf numFmtId="0" fontId="21" fillId="0" borderId="17" xfId="0" applyFont="1" applyBorder="1" applyAlignment="1">
      <alignment wrapText="1"/>
    </xf>
    <xf numFmtId="0" fontId="22" fillId="0" borderId="0" xfId="0" applyFont="1" applyAlignment="1">
      <alignment wrapText="1"/>
    </xf>
    <xf numFmtId="0" fontId="22" fillId="0" borderId="17" xfId="0" applyFont="1" applyBorder="1" applyAlignment="1">
      <alignment wrapText="1"/>
    </xf>
    <xf numFmtId="0" fontId="22" fillId="0" borderId="0" xfId="0" applyFont="1" applyAlignment="1">
      <alignment horizontal="center" wrapText="1"/>
    </xf>
    <xf numFmtId="0" fontId="22" fillId="0" borderId="17" xfId="0" applyFont="1" applyBorder="1" applyAlignment="1">
      <alignment horizontal="center" wrapText="1"/>
    </xf>
    <xf numFmtId="164" fontId="22" fillId="0" borderId="25" xfId="0" applyNumberFormat="1" applyFont="1" applyBorder="1" applyAlignment="1">
      <alignment wrapText="1"/>
    </xf>
    <xf numFmtId="0" fontId="43" fillId="2" borderId="2" xfId="0" applyFont="1" applyFill="1" applyBorder="1" applyAlignment="1">
      <alignment wrapText="1"/>
    </xf>
    <xf numFmtId="0" fontId="21" fillId="2" borderId="2" xfId="0" applyFont="1" applyFill="1" applyBorder="1" applyAlignment="1"/>
    <xf numFmtId="0" fontId="21" fillId="2" borderId="6" xfId="0" applyFont="1" applyFill="1" applyBorder="1" applyAlignment="1"/>
    <xf numFmtId="0" fontId="21" fillId="2" borderId="16" xfId="0" applyFont="1" applyFill="1" applyBorder="1" applyAlignment="1"/>
    <xf numFmtId="0" fontId="21" fillId="2" borderId="11" xfId="0" applyFont="1" applyFill="1" applyBorder="1" applyAlignment="1"/>
    <xf numFmtId="0" fontId="21" fillId="2" borderId="18" xfId="0" applyFont="1" applyFill="1" applyBorder="1" applyAlignment="1"/>
    <xf numFmtId="0" fontId="20" fillId="6" borderId="5" xfId="0" applyFont="1" applyFill="1" applyBorder="1" applyAlignment="1">
      <alignment wrapText="1"/>
    </xf>
    <xf numFmtId="0" fontId="20" fillId="6" borderId="8" xfId="0" applyFont="1" applyFill="1" applyBorder="1" applyAlignment="1">
      <alignment wrapText="1"/>
    </xf>
    <xf numFmtId="0" fontId="20" fillId="6" borderId="22" xfId="0" applyFont="1" applyFill="1" applyBorder="1" applyAlignment="1">
      <alignment wrapText="1"/>
    </xf>
    <xf numFmtId="0" fontId="49" fillId="6" borderId="10" xfId="0" applyFont="1" applyFill="1" applyBorder="1" applyAlignment="1">
      <alignment wrapText="1"/>
    </xf>
    <xf numFmtId="0" fontId="19" fillId="6" borderId="11" xfId="0" applyFont="1" applyFill="1" applyBorder="1" applyAlignment="1">
      <alignment wrapText="1"/>
    </xf>
    <xf numFmtId="0" fontId="19" fillId="6" borderId="18" xfId="0" applyFont="1" applyFill="1" applyBorder="1" applyAlignment="1">
      <alignment wrapText="1"/>
    </xf>
    <xf numFmtId="0" fontId="19" fillId="6" borderId="9" xfId="0" applyFont="1" applyFill="1" applyBorder="1" applyAlignment="1">
      <alignment wrapText="1"/>
    </xf>
    <xf numFmtId="0" fontId="19" fillId="6" borderId="0" xfId="0" applyFont="1" applyFill="1" applyAlignment="1">
      <alignment wrapText="1"/>
    </xf>
    <xf numFmtId="0" fontId="19" fillId="6" borderId="17" xfId="0" applyFont="1" applyFill="1" applyBorder="1" applyAlignment="1">
      <alignment wrapText="1"/>
    </xf>
    <xf numFmtId="0" fontId="8" fillId="2" borderId="31" xfId="0" applyFont="1" applyFill="1" applyBorder="1" applyAlignment="1">
      <alignment horizontal="center" vertical="center" wrapText="1"/>
    </xf>
    <xf numFmtId="42" fontId="16" fillId="5" borderId="32" xfId="1" applyFont="1" applyFill="1" applyBorder="1" applyAlignment="1">
      <alignment horizontal="center" vertical="center" wrapText="1"/>
    </xf>
    <xf numFmtId="42" fontId="16" fillId="5" borderId="33" xfId="1" applyFont="1" applyFill="1" applyBorder="1" applyAlignment="1">
      <alignment horizontal="center" vertical="center" wrapText="1"/>
    </xf>
    <xf numFmtId="42" fontId="16" fillId="5" borderId="34" xfId="1" applyFont="1" applyFill="1" applyBorder="1" applyAlignment="1">
      <alignment horizontal="center" vertical="center" wrapText="1"/>
    </xf>
    <xf numFmtId="0" fontId="19" fillId="5" borderId="9" xfId="0" applyFont="1" applyFill="1" applyBorder="1" applyAlignment="1">
      <alignment horizontal="left" vertical="top" wrapText="1"/>
    </xf>
    <xf numFmtId="0" fontId="19" fillId="5" borderId="0" xfId="0" applyFont="1" applyFill="1" applyAlignment="1">
      <alignment horizontal="left" vertical="top" wrapText="1"/>
    </xf>
    <xf numFmtId="0" fontId="9" fillId="0" borderId="2" xfId="0" applyFont="1" applyBorder="1" applyAlignment="1">
      <alignment vertical="top" wrapText="1"/>
    </xf>
    <xf numFmtId="0" fontId="9" fillId="0" borderId="6" xfId="0" applyFont="1" applyBorder="1" applyAlignment="1">
      <alignment vertical="top" wrapText="1"/>
    </xf>
    <xf numFmtId="0" fontId="9" fillId="0" borderId="16" xfId="0" applyFont="1" applyBorder="1" applyAlignment="1">
      <alignment vertical="top" wrapText="1"/>
    </xf>
    <xf numFmtId="42" fontId="11" fillId="0" borderId="2" xfId="1" applyFont="1" applyBorder="1" applyAlignment="1">
      <alignment horizontal="right" vertical="center" wrapText="1"/>
    </xf>
    <xf numFmtId="42" fontId="11" fillId="0" borderId="3" xfId="1" applyFont="1" applyBorder="1" applyAlignment="1">
      <alignment horizontal="right" vertical="center" wrapText="1"/>
    </xf>
    <xf numFmtId="42" fontId="11" fillId="5" borderId="2" xfId="1" applyFont="1" applyFill="1" applyBorder="1" applyAlignment="1">
      <alignment horizontal="right" vertical="center" wrapText="1"/>
    </xf>
    <xf numFmtId="42" fontId="11" fillId="5" borderId="3" xfId="1" applyFont="1" applyFill="1" applyBorder="1" applyAlignment="1">
      <alignment horizontal="right" vertical="center" wrapText="1"/>
    </xf>
    <xf numFmtId="0" fontId="49" fillId="0" borderId="10" xfId="0" applyFont="1" applyBorder="1" applyAlignment="1">
      <alignment wrapText="1"/>
    </xf>
    <xf numFmtId="0" fontId="19" fillId="0" borderId="11" xfId="0" applyFont="1" applyBorder="1" applyAlignment="1">
      <alignment wrapText="1"/>
    </xf>
    <xf numFmtId="0" fontId="19" fillId="0" borderId="18" xfId="0" applyFont="1" applyBorder="1" applyAlignment="1">
      <alignment wrapText="1"/>
    </xf>
    <xf numFmtId="0" fontId="19" fillId="0" borderId="9" xfId="0" applyFont="1" applyBorder="1" applyAlignment="1">
      <alignment wrapText="1"/>
    </xf>
    <xf numFmtId="0" fontId="19" fillId="0" borderId="0" xfId="0" applyFont="1" applyAlignment="1">
      <alignment wrapText="1"/>
    </xf>
    <xf numFmtId="0" fontId="19" fillId="0" borderId="17" xfId="0" applyFont="1" applyBorder="1" applyAlignment="1">
      <alignment wrapText="1"/>
    </xf>
    <xf numFmtId="0" fontId="19" fillId="0" borderId="19" xfId="0" applyFont="1" applyBorder="1" applyAlignment="1">
      <alignment wrapText="1"/>
    </xf>
    <xf numFmtId="0" fontId="19" fillId="0" borderId="20" xfId="0" applyFont="1" applyBorder="1" applyAlignment="1">
      <alignment wrapText="1"/>
    </xf>
    <xf numFmtId="0" fontId="19" fillId="0" borderId="21" xfId="0" applyFont="1" applyBorder="1" applyAlignment="1">
      <alignment wrapText="1"/>
    </xf>
    <xf numFmtId="0" fontId="17" fillId="4" borderId="2" xfId="0" applyFont="1" applyFill="1" applyBorder="1" applyAlignment="1">
      <alignment wrapText="1"/>
    </xf>
    <xf numFmtId="0" fontId="17" fillId="4" borderId="6" xfId="0" applyFont="1" applyFill="1" applyBorder="1" applyAlignment="1">
      <alignment wrapText="1"/>
    </xf>
    <xf numFmtId="0" fontId="17" fillId="4" borderId="16" xfId="0" applyFont="1" applyFill="1" applyBorder="1" applyAlignment="1">
      <alignment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20" fillId="0" borderId="10" xfId="0" applyFont="1" applyBorder="1" applyAlignment="1">
      <alignment vertical="top" wrapText="1"/>
    </xf>
    <xf numFmtId="0" fontId="20" fillId="0" borderId="11" xfId="0" applyFont="1" applyBorder="1" applyAlignment="1">
      <alignment vertical="top" wrapText="1"/>
    </xf>
    <xf numFmtId="0" fontId="20" fillId="0" borderId="18"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0" fillId="0" borderId="17" xfId="0" applyFont="1" applyBorder="1" applyAlignment="1">
      <alignment vertical="top" wrapText="1"/>
    </xf>
    <xf numFmtId="0" fontId="20" fillId="0" borderId="19" xfId="0" applyFont="1" applyBorder="1" applyAlignment="1">
      <alignment vertical="top" wrapText="1"/>
    </xf>
    <xf numFmtId="0" fontId="20" fillId="0" borderId="20" xfId="0" applyFont="1" applyBorder="1" applyAlignment="1">
      <alignment vertical="top" wrapText="1"/>
    </xf>
    <xf numFmtId="0" fontId="20" fillId="0" borderId="21" xfId="0" applyFont="1" applyBorder="1" applyAlignment="1">
      <alignment vertical="top"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3" fontId="11" fillId="0" borderId="2" xfId="0" applyNumberFormat="1" applyFont="1" applyBorder="1" applyAlignment="1">
      <alignment horizontal="center" vertical="center" wrapText="1"/>
    </xf>
    <xf numFmtId="0" fontId="11" fillId="0" borderId="3" xfId="0" applyFont="1" applyBorder="1" applyAlignment="1">
      <alignment horizontal="center" vertical="center" wrapText="1"/>
    </xf>
    <xf numFmtId="3" fontId="20" fillId="0" borderId="2" xfId="0" applyNumberFormat="1" applyFont="1" applyBorder="1" applyAlignment="1">
      <alignment horizontal="center" vertical="center" wrapText="1"/>
    </xf>
    <xf numFmtId="0" fontId="20" fillId="0" borderId="16" xfId="0" applyFont="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37" fillId="4" borderId="6" xfId="0" applyFont="1" applyFill="1" applyBorder="1" applyAlignment="1">
      <alignment horizontal="center" vertical="center" wrapText="1"/>
    </xf>
    <xf numFmtId="0" fontId="37" fillId="4" borderId="16"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17" xfId="0" applyFont="1" applyBorder="1" applyAlignment="1">
      <alignment horizontal="center" vertical="center" wrapText="1"/>
    </xf>
    <xf numFmtId="0" fontId="20" fillId="6" borderId="0" xfId="0" applyFont="1" applyFill="1" applyAlignment="1">
      <alignment horizontal="center" vertical="center" wrapText="1"/>
    </xf>
    <xf numFmtId="0" fontId="20" fillId="6" borderId="17"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50" fillId="6" borderId="10" xfId="0" applyFont="1" applyFill="1" applyBorder="1" applyAlignment="1">
      <alignment wrapText="1"/>
    </xf>
    <xf numFmtId="0" fontId="20" fillId="6" borderId="11" xfId="0" applyFont="1" applyFill="1" applyBorder="1" applyAlignment="1">
      <alignment wrapText="1"/>
    </xf>
    <xf numFmtId="0" fontId="20" fillId="6" borderId="18" xfId="0" applyFont="1" applyFill="1" applyBorder="1" applyAlignment="1">
      <alignment wrapText="1"/>
    </xf>
    <xf numFmtId="0" fontId="20" fillId="6" borderId="9" xfId="0" applyFont="1" applyFill="1" applyBorder="1" applyAlignment="1">
      <alignment wrapText="1"/>
    </xf>
    <xf numFmtId="0" fontId="20" fillId="6" borderId="0" xfId="0" applyFont="1" applyFill="1" applyAlignment="1">
      <alignment wrapText="1"/>
    </xf>
    <xf numFmtId="0" fontId="20" fillId="6" borderId="17" xfId="0" applyFont="1" applyFill="1" applyBorder="1" applyAlignment="1">
      <alignment wrapText="1"/>
    </xf>
    <xf numFmtId="0" fontId="20" fillId="6" borderId="19" xfId="0" applyFont="1" applyFill="1" applyBorder="1" applyAlignment="1">
      <alignment wrapText="1"/>
    </xf>
    <xf numFmtId="0" fontId="20" fillId="6" borderId="20" xfId="0" applyFont="1" applyFill="1" applyBorder="1" applyAlignment="1">
      <alignment wrapText="1"/>
    </xf>
    <xf numFmtId="0" fontId="20" fillId="6" borderId="21" xfId="0" applyFont="1" applyFill="1" applyBorder="1" applyAlignment="1">
      <alignment wrapText="1"/>
    </xf>
    <xf numFmtId="0" fontId="50" fillId="0" borderId="10" xfId="0" applyFont="1" applyBorder="1" applyAlignment="1">
      <alignment horizontal="left" wrapText="1"/>
    </xf>
    <xf numFmtId="0" fontId="20" fillId="0" borderId="11" xfId="0" applyFont="1" applyBorder="1" applyAlignment="1">
      <alignment horizontal="left" wrapText="1"/>
    </xf>
    <xf numFmtId="0" fontId="20" fillId="0" borderId="9" xfId="0" applyFont="1" applyBorder="1" applyAlignment="1">
      <alignment horizontal="left" wrapText="1"/>
    </xf>
    <xf numFmtId="0" fontId="20" fillId="0" borderId="0" xfId="0" applyFont="1" applyAlignment="1">
      <alignment horizontal="left" wrapText="1"/>
    </xf>
    <xf numFmtId="0" fontId="16" fillId="0" borderId="9" xfId="0" applyFont="1" applyBorder="1" applyAlignment="1">
      <alignment vertical="top" wrapText="1"/>
    </xf>
    <xf numFmtId="0" fontId="16" fillId="0" borderId="17" xfId="0" applyFont="1" applyBorder="1" applyAlignment="1">
      <alignment vertical="top" wrapText="1"/>
    </xf>
    <xf numFmtId="3" fontId="11" fillId="0" borderId="9"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20" fillId="0" borderId="10" xfId="0" applyFont="1" applyBorder="1" applyAlignment="1">
      <alignment wrapText="1"/>
    </xf>
    <xf numFmtId="0" fontId="20" fillId="0" borderId="11" xfId="0" applyFont="1" applyBorder="1" applyAlignment="1">
      <alignment wrapText="1"/>
    </xf>
    <xf numFmtId="0" fontId="20" fillId="0" borderId="18" xfId="0" applyFont="1" applyBorder="1" applyAlignment="1">
      <alignment wrapText="1"/>
    </xf>
    <xf numFmtId="0" fontId="20" fillId="0" borderId="9" xfId="0" applyFont="1" applyBorder="1" applyAlignment="1">
      <alignment wrapText="1"/>
    </xf>
    <xf numFmtId="0" fontId="20" fillId="0" borderId="0" xfId="0" applyFont="1" applyAlignment="1">
      <alignment wrapText="1"/>
    </xf>
    <xf numFmtId="0" fontId="20" fillId="0" borderId="17" xfId="0" applyFont="1" applyBorder="1" applyAlignment="1">
      <alignment wrapText="1"/>
    </xf>
    <xf numFmtId="0" fontId="20" fillId="0" borderId="19" xfId="0" applyFont="1" applyBorder="1" applyAlignment="1">
      <alignment wrapText="1"/>
    </xf>
    <xf numFmtId="0" fontId="20" fillId="0" borderId="20" xfId="0" applyFont="1" applyBorder="1" applyAlignment="1">
      <alignment wrapText="1"/>
    </xf>
    <xf numFmtId="0" fontId="20" fillId="0" borderId="21" xfId="0" applyFont="1" applyBorder="1" applyAlignment="1">
      <alignment wrapText="1"/>
    </xf>
    <xf numFmtId="3" fontId="20" fillId="0" borderId="9" xfId="0" applyNumberFormat="1" applyFont="1" applyBorder="1" applyAlignment="1">
      <alignment horizontal="center" vertical="center" wrapText="1"/>
    </xf>
    <xf numFmtId="3" fontId="11" fillId="5" borderId="9" xfId="0" applyNumberFormat="1" applyFont="1" applyFill="1" applyBorder="1" applyAlignment="1">
      <alignment horizontal="center" vertical="center" wrapText="1"/>
    </xf>
    <xf numFmtId="0" fontId="11" fillId="5"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2" fillId="0" borderId="3" xfId="0" applyFont="1" applyBorder="1" applyAlignment="1">
      <alignment horizontal="left" vertical="top" wrapText="1"/>
    </xf>
    <xf numFmtId="0" fontId="13" fillId="5" borderId="10" xfId="0" applyFont="1" applyFill="1" applyBorder="1" applyAlignment="1">
      <alignment horizontal="left" vertical="top" wrapText="1"/>
    </xf>
    <xf numFmtId="0" fontId="13" fillId="5" borderId="11" xfId="0" applyFont="1" applyFill="1" applyBorder="1" applyAlignment="1">
      <alignment horizontal="left" vertical="top" wrapText="1"/>
    </xf>
    <xf numFmtId="0" fontId="13" fillId="5" borderId="12"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7"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4" xfId="0" applyFont="1" applyFill="1" applyBorder="1" applyAlignment="1">
      <alignment horizontal="left" vertical="top" wrapText="1"/>
    </xf>
    <xf numFmtId="0" fontId="17" fillId="4" borderId="2" xfId="0" applyFont="1" applyFill="1" applyBorder="1" applyAlignment="1">
      <alignment vertical="top" wrapText="1"/>
    </xf>
    <xf numFmtId="0" fontId="17" fillId="4" borderId="6" xfId="0" applyFont="1" applyFill="1" applyBorder="1" applyAlignment="1">
      <alignment vertical="top" wrapText="1"/>
    </xf>
    <xf numFmtId="0" fontId="17" fillId="4" borderId="16" xfId="0" applyFont="1" applyFill="1" applyBorder="1" applyAlignment="1">
      <alignment vertical="top"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20" fillId="0" borderId="7" xfId="0" applyFont="1" applyBorder="1" applyAlignment="1">
      <alignment horizontal="center" vertical="center" wrapText="1"/>
    </xf>
    <xf numFmtId="42" fontId="16" fillId="5" borderId="23" xfId="1" applyFont="1" applyFill="1" applyBorder="1" applyAlignment="1">
      <alignment horizontal="right" vertical="center" wrapText="1"/>
    </xf>
    <xf numFmtId="42" fontId="16" fillId="5" borderId="24" xfId="1" applyFont="1" applyFill="1" applyBorder="1" applyAlignment="1">
      <alignment horizontal="right" vertical="center" wrapText="1"/>
    </xf>
    <xf numFmtId="42" fontId="16" fillId="5" borderId="59" xfId="1" applyFont="1" applyFill="1" applyBorder="1" applyAlignment="1">
      <alignment horizontal="right" vertical="center" wrapText="1"/>
    </xf>
    <xf numFmtId="42" fontId="16" fillId="5" borderId="60" xfId="1" applyFont="1" applyFill="1" applyBorder="1" applyAlignment="1">
      <alignment horizontal="right" vertical="center" wrapText="1"/>
    </xf>
    <xf numFmtId="0" fontId="19" fillId="6" borderId="19" xfId="0" applyFont="1" applyFill="1" applyBorder="1" applyAlignment="1">
      <alignment wrapText="1"/>
    </xf>
    <xf numFmtId="0" fontId="19" fillId="6" borderId="20" xfId="0" applyFont="1" applyFill="1" applyBorder="1" applyAlignment="1">
      <alignment wrapText="1"/>
    </xf>
    <xf numFmtId="0" fontId="19" fillId="6" borderId="21" xfId="0" applyFont="1" applyFill="1" applyBorder="1" applyAlignment="1">
      <alignment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4" fillId="0" borderId="0" xfId="0" applyFont="1" applyAlignment="1">
      <alignment horizontal="center" vertical="center"/>
    </xf>
    <xf numFmtId="0" fontId="4" fillId="2" borderId="6" xfId="0" applyFont="1" applyFill="1" applyBorder="1" applyAlignment="1">
      <alignment horizontal="left" vertical="center" wrapText="1"/>
    </xf>
    <xf numFmtId="17" fontId="4" fillId="2" borderId="2" xfId="0" applyNumberFormat="1" applyFont="1" applyFill="1" applyBorder="1" applyAlignment="1">
      <alignment horizontal="left" vertical="center" wrapText="1"/>
    </xf>
    <xf numFmtId="17" fontId="4" fillId="2" borderId="3" xfId="0" applyNumberFormat="1" applyFont="1" applyFill="1" applyBorder="1" applyAlignment="1">
      <alignment horizontal="left" vertical="center" wrapText="1"/>
    </xf>
    <xf numFmtId="0" fontId="4" fillId="2" borderId="2" xfId="0" applyFont="1" applyFill="1" applyBorder="1" applyAlignment="1">
      <alignment horizontal="right" vertical="center" wrapText="1"/>
    </xf>
    <xf numFmtId="0" fontId="4" fillId="2" borderId="6" xfId="0" applyFont="1" applyFill="1" applyBorder="1" applyAlignment="1">
      <alignment horizontal="right" vertical="center" wrapText="1"/>
    </xf>
    <xf numFmtId="14" fontId="17" fillId="4" borderId="2" xfId="0" applyNumberFormat="1" applyFont="1" applyFill="1" applyBorder="1" applyAlignment="1">
      <alignment horizontal="right" vertical="center" wrapText="1"/>
    </xf>
    <xf numFmtId="0" fontId="17" fillId="4" borderId="16" xfId="0" applyFont="1" applyFill="1" applyBorder="1" applyAlignment="1">
      <alignment horizontal="right" vertical="center" wrapText="1"/>
    </xf>
    <xf numFmtId="42" fontId="16" fillId="5" borderId="2" xfId="1" applyFont="1" applyFill="1" applyBorder="1" applyAlignment="1">
      <alignment horizontal="right" wrapText="1"/>
    </xf>
    <xf numFmtId="42" fontId="16" fillId="5" borderId="16" xfId="1" applyFont="1" applyFill="1" applyBorder="1" applyAlignment="1">
      <alignment horizontal="right" wrapText="1"/>
    </xf>
    <xf numFmtId="42" fontId="16" fillId="5" borderId="25" xfId="1" applyFont="1" applyFill="1" applyBorder="1" applyAlignment="1">
      <alignment horizontal="center" vertical="top" wrapText="1"/>
    </xf>
    <xf numFmtId="42" fontId="16" fillId="5" borderId="6" xfId="1" applyFont="1" applyFill="1" applyBorder="1" applyAlignment="1">
      <alignment horizontal="center" vertical="top" wrapText="1"/>
    </xf>
    <xf numFmtId="42" fontId="16" fillId="5" borderId="3" xfId="1" applyFont="1" applyFill="1" applyBorder="1" applyAlignment="1">
      <alignment horizontal="center" vertical="top" wrapText="1"/>
    </xf>
    <xf numFmtId="10" fontId="16" fillId="6" borderId="2" xfId="0" applyNumberFormat="1" applyFont="1" applyFill="1" applyBorder="1" applyAlignment="1">
      <alignment horizontal="center" wrapText="1"/>
    </xf>
    <xf numFmtId="0" fontId="16" fillId="6" borderId="6" xfId="0" applyFont="1" applyFill="1" applyBorder="1" applyAlignment="1">
      <alignment horizontal="center" wrapText="1"/>
    </xf>
    <xf numFmtId="0" fontId="16" fillId="6" borderId="16" xfId="0" applyFont="1" applyFill="1" applyBorder="1" applyAlignment="1">
      <alignment horizontal="center" wrapText="1"/>
    </xf>
    <xf numFmtId="10" fontId="40" fillId="6" borderId="6" xfId="0" applyNumberFormat="1" applyFont="1" applyFill="1" applyBorder="1" applyAlignment="1">
      <alignment horizontal="center" wrapText="1"/>
    </xf>
    <xf numFmtId="0" fontId="40" fillId="6" borderId="6" xfId="0" applyFont="1" applyFill="1" applyBorder="1" applyAlignment="1">
      <alignment horizontal="center" wrapText="1"/>
    </xf>
    <xf numFmtId="0" fontId="40" fillId="6" borderId="16" xfId="0" applyFont="1" applyFill="1" applyBorder="1" applyAlignment="1">
      <alignment horizont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0" borderId="2" xfId="0" applyFont="1" applyBorder="1" applyAlignment="1">
      <alignment wrapText="1"/>
    </xf>
    <xf numFmtId="0" fontId="9" fillId="0" borderId="16" xfId="0" applyFont="1" applyBorder="1" applyAlignment="1">
      <alignment wrapText="1"/>
    </xf>
    <xf numFmtId="0" fontId="12" fillId="0" borderId="2" xfId="0" applyFont="1" applyBorder="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0" borderId="6" xfId="0" applyFont="1" applyBorder="1" applyAlignment="1">
      <alignment wrapText="1"/>
    </xf>
    <xf numFmtId="42" fontId="20" fillId="5" borderId="25" xfId="1" applyFont="1" applyFill="1" applyBorder="1" applyAlignment="1">
      <alignment horizontal="right" wrapText="1"/>
    </xf>
    <xf numFmtId="42" fontId="20" fillId="5" borderId="16" xfId="1" applyFont="1" applyFill="1" applyBorder="1" applyAlignment="1">
      <alignment horizontal="right" wrapText="1"/>
    </xf>
    <xf numFmtId="0" fontId="51" fillId="6" borderId="11" xfId="0" applyFont="1" applyFill="1" applyBorder="1" applyAlignment="1">
      <alignment wrapText="1"/>
    </xf>
    <xf numFmtId="0" fontId="51" fillId="6" borderId="9" xfId="0" applyFont="1" applyFill="1" applyBorder="1" applyAlignment="1">
      <alignment wrapText="1"/>
    </xf>
    <xf numFmtId="0" fontId="51" fillId="6" borderId="0" xfId="0" applyFont="1" applyFill="1" applyAlignment="1">
      <alignment wrapText="1"/>
    </xf>
    <xf numFmtId="0" fontId="51" fillId="6" borderId="19" xfId="0" applyFont="1" applyFill="1" applyBorder="1" applyAlignment="1">
      <alignment wrapText="1"/>
    </xf>
    <xf numFmtId="0" fontId="51" fillId="6" borderId="20" xfId="0" applyFont="1" applyFill="1" applyBorder="1" applyAlignment="1">
      <alignment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0" fillId="6" borderId="10" xfId="0" applyFont="1" applyFill="1" applyBorder="1" applyAlignment="1">
      <alignment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42" fontId="11" fillId="0" borderId="10" xfId="1" applyFont="1" applyBorder="1" applyAlignment="1">
      <alignment horizontal="right" vertical="center" wrapText="1"/>
    </xf>
    <xf numFmtId="42" fontId="11" fillId="0" borderId="12" xfId="1" applyFont="1" applyBorder="1" applyAlignment="1">
      <alignment horizontal="right" vertical="center" wrapText="1"/>
    </xf>
    <xf numFmtId="42" fontId="11" fillId="5" borderId="10" xfId="1" applyFont="1" applyFill="1" applyBorder="1" applyAlignment="1">
      <alignment horizontal="right" vertical="center" wrapText="1"/>
    </xf>
    <xf numFmtId="42" fontId="11" fillId="5" borderId="12" xfId="1" applyFont="1" applyFill="1" applyBorder="1" applyAlignment="1">
      <alignment horizontal="right" vertical="center" wrapText="1"/>
    </xf>
    <xf numFmtId="0" fontId="51" fillId="6" borderId="18" xfId="0" applyFont="1" applyFill="1" applyBorder="1" applyAlignment="1">
      <alignment wrapText="1"/>
    </xf>
    <xf numFmtId="0" fontId="51" fillId="6" borderId="17" xfId="0" applyFont="1" applyFill="1" applyBorder="1" applyAlignment="1">
      <alignment wrapText="1"/>
    </xf>
    <xf numFmtId="0" fontId="51" fillId="6" borderId="21" xfId="0" applyFont="1" applyFill="1" applyBorder="1" applyAlignment="1">
      <alignment wrapText="1"/>
    </xf>
    <xf numFmtId="0" fontId="12" fillId="0" borderId="2" xfId="0" applyFont="1" applyBorder="1" applyAlignment="1">
      <alignment vertical="center" wrapText="1"/>
    </xf>
    <xf numFmtId="0" fontId="12" fillId="0" borderId="6" xfId="0" applyFont="1" applyBorder="1" applyAlignment="1">
      <alignment vertical="center" wrapText="1"/>
    </xf>
    <xf numFmtId="0" fontId="12" fillId="0" borderId="3" xfId="0" applyFont="1" applyBorder="1" applyAlignment="1">
      <alignment vertical="center" wrapText="1"/>
    </xf>
    <xf numFmtId="42" fontId="11" fillId="0" borderId="2" xfId="1" applyFont="1" applyBorder="1" applyAlignment="1">
      <alignment horizontal="center" vertical="center" wrapText="1"/>
    </xf>
    <xf numFmtId="42" fontId="11" fillId="0" borderId="3" xfId="1" applyFont="1" applyBorder="1" applyAlignment="1">
      <alignment horizontal="center" vertical="center" wrapText="1"/>
    </xf>
    <xf numFmtId="42" fontId="20" fillId="5" borderId="2" xfId="1" applyFont="1" applyFill="1" applyBorder="1" applyAlignment="1">
      <alignment horizontal="right" vertical="center" wrapText="1"/>
    </xf>
    <xf numFmtId="42" fontId="20" fillId="5" borderId="3" xfId="1" applyFont="1" applyFill="1" applyBorder="1" applyAlignment="1">
      <alignment horizontal="right" vertical="center" wrapText="1"/>
    </xf>
    <xf numFmtId="42" fontId="11" fillId="0" borderId="5" xfId="1" applyFont="1" applyBorder="1" applyAlignment="1">
      <alignment horizontal="right" vertical="center" wrapText="1"/>
    </xf>
    <xf numFmtId="42" fontId="11" fillId="0" borderId="8" xfId="1" applyFont="1" applyBorder="1" applyAlignment="1">
      <alignment horizontal="right"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0" fillId="0" borderId="2" xfId="0" applyBorder="1" applyAlignment="1">
      <alignment horizontal="center" vertical="center"/>
    </xf>
    <xf numFmtId="0" fontId="0" fillId="0" borderId="3" xfId="0" applyBorder="1" applyAlignment="1">
      <alignment horizontal="center" vertical="center"/>
    </xf>
    <xf numFmtId="0" fontId="35" fillId="0" borderId="2" xfId="0" applyFont="1" applyBorder="1" applyAlignment="1">
      <alignment horizontal="center" vertical="center"/>
    </xf>
    <xf numFmtId="0" fontId="35" fillId="0" borderId="6" xfId="0" applyFont="1" applyBorder="1" applyAlignment="1">
      <alignment horizontal="center" vertical="center"/>
    </xf>
    <xf numFmtId="0" fontId="35" fillId="0" borderId="3" xfId="0" applyFont="1" applyBorder="1" applyAlignment="1">
      <alignment horizontal="center" vertical="center"/>
    </xf>
    <xf numFmtId="0" fontId="16" fillId="0" borderId="2" xfId="0" applyFont="1" applyBorder="1" applyAlignment="1">
      <alignment wrapText="1"/>
    </xf>
    <xf numFmtId="0" fontId="16" fillId="0" borderId="6" xfId="0" applyFont="1" applyBorder="1" applyAlignment="1">
      <alignment wrapText="1"/>
    </xf>
    <xf numFmtId="0" fontId="16" fillId="0" borderId="16" xfId="0" applyFont="1" applyBorder="1" applyAlignment="1">
      <alignment wrapText="1"/>
    </xf>
    <xf numFmtId="0" fontId="2" fillId="3" borderId="2" xfId="0" applyFont="1" applyFill="1" applyBorder="1" applyAlignment="1">
      <alignment horizontal="center"/>
    </xf>
    <xf numFmtId="0" fontId="2" fillId="3" borderId="6" xfId="0" applyFont="1" applyFill="1" applyBorder="1" applyAlignment="1">
      <alignment horizontal="center"/>
    </xf>
    <xf numFmtId="0" fontId="2" fillId="3" borderId="3" xfId="0" applyFont="1" applyFill="1" applyBorder="1" applyAlignment="1">
      <alignment horizontal="center"/>
    </xf>
    <xf numFmtId="0" fontId="16" fillId="0" borderId="2" xfId="0" applyFont="1" applyBorder="1" applyAlignment="1">
      <alignment horizontal="justify" vertical="center"/>
    </xf>
    <xf numFmtId="0" fontId="16" fillId="0" borderId="16" xfId="0" applyFont="1" applyBorder="1" applyAlignment="1">
      <alignment horizontal="justify" vertical="center"/>
    </xf>
    <xf numFmtId="3" fontId="16" fillId="0" borderId="2" xfId="0" applyNumberFormat="1" applyFont="1" applyBorder="1" applyAlignment="1">
      <alignment horizontal="center" vertical="center" wrapText="1"/>
    </xf>
    <xf numFmtId="0" fontId="16" fillId="0" borderId="16" xfId="0" applyFont="1" applyBorder="1" applyAlignment="1">
      <alignment horizontal="center" vertical="center" wrapText="1"/>
    </xf>
    <xf numFmtId="3" fontId="35" fillId="0" borderId="2" xfId="0" applyNumberFormat="1" applyFont="1" applyBorder="1" applyAlignment="1">
      <alignment horizontal="center" vertical="center"/>
    </xf>
    <xf numFmtId="0" fontId="50" fillId="6" borderId="10" xfId="0" applyFont="1" applyFill="1" applyBorder="1" applyAlignment="1">
      <alignment horizontal="left" vertical="top" wrapText="1"/>
    </xf>
    <xf numFmtId="0" fontId="50" fillId="6" borderId="11" xfId="0" applyFont="1" applyFill="1" applyBorder="1" applyAlignment="1">
      <alignment horizontal="left" vertical="top" wrapText="1"/>
    </xf>
    <xf numFmtId="0" fontId="50" fillId="6" borderId="9" xfId="0" applyFont="1" applyFill="1" applyBorder="1" applyAlignment="1">
      <alignment horizontal="left" vertical="top" wrapText="1"/>
    </xf>
    <xf numFmtId="0" fontId="50" fillId="6" borderId="0" xfId="0" applyFont="1" applyFill="1" applyAlignment="1">
      <alignment horizontal="left" vertical="top" wrapText="1"/>
    </xf>
    <xf numFmtId="0" fontId="50" fillId="6" borderId="5" xfId="0" applyFont="1" applyFill="1" applyBorder="1" applyAlignment="1">
      <alignment horizontal="left" vertical="top" wrapText="1"/>
    </xf>
    <xf numFmtId="0" fontId="50" fillId="6" borderId="8" xfId="0" applyFont="1" applyFill="1" applyBorder="1" applyAlignment="1">
      <alignment horizontal="left" vertical="top" wrapText="1"/>
    </xf>
    <xf numFmtId="0" fontId="4" fillId="2" borderId="2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2" fillId="0" borderId="5" xfId="0" applyFont="1" applyBorder="1" applyAlignment="1">
      <alignment horizontal="left" vertical="top"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42" fontId="11" fillId="0" borderId="4" xfId="1" applyFont="1" applyBorder="1" applyAlignment="1">
      <alignment horizontal="right" vertical="center" wrapText="1"/>
    </xf>
    <xf numFmtId="42" fontId="11" fillId="5" borderId="5" xfId="1" applyFont="1" applyFill="1" applyBorder="1" applyAlignment="1">
      <alignment horizontal="right" vertical="center" wrapText="1"/>
    </xf>
    <xf numFmtId="42" fontId="11" fillId="5" borderId="4" xfId="1" applyFont="1" applyFill="1" applyBorder="1" applyAlignment="1">
      <alignment horizontal="right" vertical="center" wrapText="1"/>
    </xf>
    <xf numFmtId="3" fontId="20" fillId="6" borderId="0" xfId="0" applyNumberFormat="1" applyFont="1" applyFill="1" applyAlignment="1">
      <alignment horizontal="center" vertical="center" wrapText="1"/>
    </xf>
    <xf numFmtId="0" fontId="39" fillId="0" borderId="53" xfId="0" applyFont="1" applyBorder="1" applyAlignment="1">
      <alignment wrapText="1"/>
    </xf>
    <xf numFmtId="0" fontId="39" fillId="0" borderId="57" xfId="0" applyFont="1" applyBorder="1" applyAlignment="1">
      <alignment wrapText="1"/>
    </xf>
    <xf numFmtId="0" fontId="39" fillId="0" borderId="56" xfId="0" applyFont="1" applyBorder="1" applyAlignment="1">
      <alignment wrapText="1"/>
    </xf>
    <xf numFmtId="0" fontId="39" fillId="0" borderId="55" xfId="0" applyFont="1" applyBorder="1" applyAlignment="1">
      <alignment wrapText="1"/>
    </xf>
    <xf numFmtId="0" fontId="39" fillId="0" borderId="0" xfId="0" applyFont="1" applyAlignment="1">
      <alignment wrapText="1"/>
    </xf>
    <xf numFmtId="0" fontId="39" fillId="0" borderId="54" xfId="0" applyFont="1" applyBorder="1" applyAlignment="1">
      <alignment wrapText="1"/>
    </xf>
    <xf numFmtId="0" fontId="39" fillId="0" borderId="58" xfId="0" applyFont="1" applyBorder="1" applyAlignment="1">
      <alignment wrapText="1"/>
    </xf>
    <xf numFmtId="0" fontId="39" fillId="0" borderId="44" xfId="0" applyFont="1" applyBorder="1" applyAlignment="1">
      <alignment wrapText="1"/>
    </xf>
    <xf numFmtId="0" fontId="39" fillId="0" borderId="45" xfId="0" applyFont="1" applyBorder="1" applyAlignment="1">
      <alignment wrapText="1"/>
    </xf>
    <xf numFmtId="0" fontId="39" fillId="0" borderId="49" xfId="0" applyFont="1" applyBorder="1" applyAlignment="1">
      <alignment wrapText="1"/>
    </xf>
    <xf numFmtId="0" fontId="39" fillId="0" borderId="50" xfId="0" applyFont="1" applyBorder="1" applyAlignment="1">
      <alignment wrapText="1"/>
    </xf>
    <xf numFmtId="0" fontId="39" fillId="0" borderId="51" xfId="0" applyFont="1" applyBorder="1" applyAlignment="1">
      <alignment wrapText="1"/>
    </xf>
    <xf numFmtId="0" fontId="23" fillId="7" borderId="46" xfId="0" applyFont="1" applyFill="1" applyBorder="1" applyAlignment="1">
      <alignment horizontal="center" wrapText="1"/>
    </xf>
    <xf numFmtId="0" fontId="24" fillId="7" borderId="46" xfId="0" applyFont="1" applyFill="1" applyBorder="1" applyAlignment="1">
      <alignment horizontal="center" wrapText="1"/>
    </xf>
    <xf numFmtId="0" fontId="30" fillId="0" borderId="46" xfId="0" applyFont="1" applyBorder="1" applyAlignment="1">
      <alignment vertical="center" wrapText="1"/>
    </xf>
    <xf numFmtId="0" fontId="37" fillId="7" borderId="46" xfId="0" applyFont="1" applyFill="1" applyBorder="1" applyAlignment="1">
      <alignment horizontal="center" wrapText="1"/>
    </xf>
    <xf numFmtId="167" fontId="31" fillId="0" borderId="46" xfId="3" applyFont="1" applyBorder="1" applyAlignment="1">
      <alignment horizontal="right" vertical="center" wrapText="1"/>
    </xf>
    <xf numFmtId="168" fontId="31" fillId="0" borderId="46" xfId="3" applyNumberFormat="1" applyFont="1" applyBorder="1" applyAlignment="1">
      <alignment horizontal="right" vertical="center" wrapText="1"/>
    </xf>
    <xf numFmtId="0" fontId="23" fillId="7" borderId="46" xfId="0" applyFont="1" applyFill="1" applyBorder="1" applyAlignment="1">
      <alignment wrapText="1"/>
    </xf>
    <xf numFmtId="0" fontId="23" fillId="7" borderId="46" xfId="0" applyFont="1" applyFill="1" applyBorder="1" applyAlignment="1">
      <alignment horizontal="center" vertical="center" wrapText="1"/>
    </xf>
    <xf numFmtId="0" fontId="24" fillId="7" borderId="46" xfId="0" applyFont="1" applyFill="1" applyBorder="1" applyAlignment="1">
      <alignment horizontal="center" vertical="center" wrapText="1"/>
    </xf>
    <xf numFmtId="0" fontId="23" fillId="7" borderId="46" xfId="0" applyFont="1" applyFill="1" applyBorder="1" applyAlignment="1"/>
    <xf numFmtId="0" fontId="23" fillId="7" borderId="46" xfId="0" applyFont="1" applyFill="1" applyBorder="1" applyAlignment="1">
      <alignment horizontal="center"/>
    </xf>
    <xf numFmtId="167" fontId="30" fillId="0" borderId="46" xfId="3" applyFont="1" applyBorder="1" applyAlignment="1" applyProtection="1">
      <alignment horizontal="right" vertical="center" wrapText="1"/>
    </xf>
    <xf numFmtId="171" fontId="30" fillId="0" borderId="49" xfId="0" applyNumberFormat="1" applyFont="1" applyBorder="1" applyAlignment="1">
      <alignment horizontal="right" vertical="center" wrapText="1"/>
    </xf>
    <xf numFmtId="171" fontId="30" fillId="0" borderId="51" xfId="0" applyNumberFormat="1" applyFont="1" applyBorder="1" applyAlignment="1">
      <alignment horizontal="right" vertical="center" wrapText="1"/>
    </xf>
    <xf numFmtId="0" fontId="38" fillId="0" borderId="46" xfId="0" applyFont="1" applyBorder="1" applyAlignment="1">
      <alignment horizontal="justify" vertical="center" wrapText="1"/>
    </xf>
    <xf numFmtId="9" fontId="38" fillId="0" borderId="46" xfId="0" applyNumberFormat="1" applyFont="1" applyBorder="1" applyAlignment="1">
      <alignment horizontal="center" vertical="center"/>
    </xf>
    <xf numFmtId="0" fontId="38" fillId="0" borderId="46" xfId="0" applyFont="1" applyBorder="1" applyAlignment="1">
      <alignment horizontal="center" vertical="center"/>
    </xf>
    <xf numFmtId="9" fontId="38" fillId="0" borderId="49" xfId="0" applyNumberFormat="1" applyFont="1" applyBorder="1" applyAlignment="1"/>
    <xf numFmtId="9" fontId="38" fillId="0" borderId="50" xfId="0" applyNumberFormat="1" applyFont="1" applyBorder="1" applyAlignment="1"/>
    <xf numFmtId="9" fontId="38" fillId="0" borderId="51" xfId="0" applyNumberFormat="1" applyFont="1" applyBorder="1" applyAlignment="1"/>
    <xf numFmtId="0" fontId="38" fillId="0" borderId="49" xfId="0" applyFont="1" applyBorder="1" applyAlignment="1">
      <alignment wrapText="1"/>
    </xf>
    <xf numFmtId="0" fontId="38" fillId="0" borderId="50" xfId="0" applyFont="1" applyBorder="1" applyAlignment="1">
      <alignment wrapText="1"/>
    </xf>
    <xf numFmtId="0" fontId="38" fillId="0" borderId="51" xfId="0" applyFont="1" applyBorder="1" applyAlignment="1">
      <alignment wrapText="1"/>
    </xf>
    <xf numFmtId="10" fontId="38" fillId="0" borderId="49" xfId="0" applyNumberFormat="1" applyFont="1" applyBorder="1" applyAlignment="1"/>
    <xf numFmtId="10" fontId="38" fillId="0" borderId="50" xfId="0" applyNumberFormat="1" applyFont="1" applyBorder="1" applyAlignment="1"/>
    <xf numFmtId="10" fontId="38" fillId="0" borderId="51" xfId="0" applyNumberFormat="1" applyFont="1" applyBorder="1" applyAlignment="1"/>
    <xf numFmtId="0" fontId="17" fillId="7" borderId="46" xfId="0" applyFont="1" applyFill="1" applyBorder="1" applyAlignment="1">
      <alignment horizontal="center" wrapText="1"/>
    </xf>
    <xf numFmtId="0" fontId="6" fillId="9" borderId="46" xfId="0" applyFont="1" applyFill="1" applyBorder="1" applyAlignment="1">
      <alignment horizontal="left" vertical="center" wrapText="1"/>
    </xf>
    <xf numFmtId="0" fontId="8" fillId="9" borderId="46" xfId="0" applyFont="1" applyFill="1" applyBorder="1" applyAlignment="1">
      <alignment horizontal="center" vertical="center" wrapText="1"/>
    </xf>
    <xf numFmtId="171" fontId="31" fillId="0" borderId="49" xfId="0" applyNumberFormat="1" applyFont="1" applyBorder="1" applyAlignment="1">
      <alignment horizontal="right" vertical="center" wrapText="1"/>
    </xf>
    <xf numFmtId="171" fontId="31" fillId="0" borderId="51" xfId="0" applyNumberFormat="1" applyFont="1" applyBorder="1" applyAlignment="1">
      <alignment horizontal="right" vertical="center" wrapText="1"/>
    </xf>
    <xf numFmtId="167" fontId="30" fillId="0" borderId="49" xfId="3" applyFont="1" applyBorder="1" applyAlignment="1" applyProtection="1">
      <alignment horizontal="right" vertical="center" wrapText="1"/>
    </xf>
    <xf numFmtId="167" fontId="30" fillId="0" borderId="50" xfId="3" applyFont="1" applyBorder="1" applyAlignment="1" applyProtection="1">
      <alignment horizontal="right" vertical="center" wrapText="1"/>
    </xf>
    <xf numFmtId="167" fontId="30" fillId="0" borderId="51" xfId="3" applyFont="1" applyBorder="1" applyAlignment="1" applyProtection="1">
      <alignment horizontal="right" vertical="center" wrapText="1"/>
    </xf>
    <xf numFmtId="0" fontId="2" fillId="7" borderId="48" xfId="0" applyFont="1" applyFill="1" applyBorder="1" applyAlignment="1">
      <alignment horizontal="center" vertical="center" wrapText="1"/>
    </xf>
    <xf numFmtId="0" fontId="4" fillId="0" borderId="46" xfId="0" applyFont="1" applyBorder="1" applyAlignment="1">
      <alignment horizontal="left" vertical="center" wrapText="1"/>
    </xf>
    <xf numFmtId="0" fontId="4" fillId="7" borderId="46" xfId="0" applyFont="1" applyFill="1" applyBorder="1" applyAlignment="1">
      <alignment horizontal="left" vertical="center" wrapText="1"/>
    </xf>
    <xf numFmtId="0" fontId="0" fillId="7" borderId="46" xfId="0" applyFill="1" applyBorder="1" applyAlignment="1">
      <alignment horizontal="left" vertical="center" wrapText="1"/>
    </xf>
    <xf numFmtId="0" fontId="10" fillId="7" borderId="46" xfId="0" applyFont="1" applyFill="1" applyBorder="1" applyAlignment="1">
      <alignment horizontal="center" vertical="center" wrapText="1"/>
    </xf>
    <xf numFmtId="0" fontId="2" fillId="9" borderId="46" xfId="0" applyFont="1" applyFill="1" applyBorder="1" applyAlignment="1">
      <alignment horizontal="center" vertical="center" wrapText="1"/>
    </xf>
    <xf numFmtId="0" fontId="4" fillId="9" borderId="46" xfId="0" applyFont="1" applyFill="1" applyBorder="1" applyAlignment="1">
      <alignment vertical="center" wrapText="1"/>
    </xf>
    <xf numFmtId="17" fontId="4" fillId="9" borderId="46" xfId="0" applyNumberFormat="1" applyFont="1" applyFill="1" applyBorder="1" applyAlignment="1">
      <alignment vertical="center" wrapText="1"/>
    </xf>
    <xf numFmtId="14" fontId="4" fillId="9" borderId="46" xfId="0" applyNumberFormat="1" applyFont="1" applyFill="1" applyBorder="1" applyAlignment="1">
      <alignment vertical="center" wrapText="1"/>
    </xf>
    <xf numFmtId="0" fontId="6" fillId="9" borderId="48" xfId="0" applyFont="1" applyFill="1" applyBorder="1" applyAlignment="1">
      <alignment horizontal="center" vertical="center" wrapText="1"/>
    </xf>
    <xf numFmtId="9" fontId="16" fillId="0" borderId="49" xfId="0" applyNumberFormat="1" applyFont="1" applyBorder="1" applyAlignment="1">
      <alignment horizontal="center"/>
    </xf>
    <xf numFmtId="0" fontId="16" fillId="0" borderId="50" xfId="0" applyFont="1" applyBorder="1" applyAlignment="1">
      <alignment horizontal="center"/>
    </xf>
    <xf numFmtId="0" fontId="16" fillId="0" borderId="51" xfId="0" applyFont="1" applyBorder="1" applyAlignment="1">
      <alignment horizontal="center"/>
    </xf>
    <xf numFmtId="10" fontId="16" fillId="0" borderId="49" xfId="0" applyNumberFormat="1" applyFont="1" applyBorder="1" applyAlignment="1">
      <alignment horizontal="center"/>
    </xf>
    <xf numFmtId="10" fontId="16" fillId="0" borderId="50" xfId="0" applyNumberFormat="1" applyFont="1" applyBorder="1" applyAlignment="1">
      <alignment horizontal="center"/>
    </xf>
    <xf numFmtId="10" fontId="16" fillId="0" borderId="51" xfId="0" applyNumberFormat="1" applyFont="1" applyBorder="1" applyAlignment="1">
      <alignment horizontal="center"/>
    </xf>
    <xf numFmtId="0" fontId="6" fillId="9" borderId="46" xfId="0" applyFont="1" applyFill="1" applyBorder="1" applyAlignment="1">
      <alignment horizontal="center" vertical="center" wrapText="1"/>
    </xf>
    <xf numFmtId="0" fontId="6" fillId="9" borderId="47" xfId="0" applyFont="1" applyFill="1" applyBorder="1" applyAlignment="1">
      <alignment horizontal="center" vertical="center" wrapText="1"/>
    </xf>
    <xf numFmtId="0" fontId="0" fillId="0" borderId="46" xfId="0" applyBorder="1" applyAlignment="1">
      <alignment horizontal="left" vertical="center" wrapText="1"/>
    </xf>
    <xf numFmtId="0" fontId="0" fillId="9" borderId="47" xfId="0" applyFill="1" applyBorder="1" applyAlignment="1">
      <alignment horizontal="center"/>
    </xf>
    <xf numFmtId="0" fontId="8" fillId="9" borderId="31" xfId="0" applyFont="1" applyFill="1" applyBorder="1" applyAlignment="1">
      <alignment horizontal="center" vertical="center" wrapText="1"/>
    </xf>
    <xf numFmtId="171" fontId="30" fillId="0" borderId="32" xfId="0" applyNumberFormat="1" applyFont="1" applyBorder="1" applyAlignment="1">
      <alignment vertical="center" wrapText="1"/>
    </xf>
    <xf numFmtId="171" fontId="30" fillId="0" borderId="33" xfId="0" applyNumberFormat="1" applyFont="1" applyBorder="1" applyAlignment="1">
      <alignment vertical="center" wrapText="1"/>
    </xf>
    <xf numFmtId="171" fontId="30" fillId="0" borderId="34" xfId="0" applyNumberFormat="1" applyFont="1" applyBorder="1" applyAlignment="1">
      <alignment vertical="center" wrapText="1"/>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21" fillId="0" borderId="46" xfId="0" applyFont="1" applyBorder="1" applyAlignment="1">
      <alignment vertical="center" wrapText="1"/>
    </xf>
    <xf numFmtId="167" fontId="31" fillId="0" borderId="46" xfId="3" applyFont="1" applyBorder="1" applyAlignment="1">
      <alignment horizontal="center" vertical="center" wrapText="1"/>
    </xf>
    <xf numFmtId="0" fontId="48" fillId="0" borderId="53" xfId="0" applyFont="1" applyBorder="1" applyAlignment="1">
      <alignment wrapText="1"/>
    </xf>
    <xf numFmtId="0" fontId="48" fillId="0" borderId="57" xfId="0" applyFont="1" applyBorder="1" applyAlignment="1">
      <alignment wrapText="1"/>
    </xf>
    <xf numFmtId="0" fontId="48" fillId="0" borderId="56" xfId="0" applyFont="1" applyBorder="1" applyAlignment="1">
      <alignment wrapText="1"/>
    </xf>
    <xf numFmtId="0" fontId="48" fillId="0" borderId="55" xfId="0" applyFont="1" applyBorder="1" applyAlignment="1">
      <alignment wrapText="1"/>
    </xf>
    <xf numFmtId="0" fontId="48" fillId="0" borderId="0" xfId="0" applyFont="1" applyAlignment="1">
      <alignment wrapText="1"/>
    </xf>
    <xf numFmtId="0" fontId="48" fillId="0" borderId="54" xfId="0" applyFont="1" applyBorder="1" applyAlignment="1">
      <alignment wrapText="1"/>
    </xf>
    <xf numFmtId="0" fontId="48" fillId="0" borderId="58" xfId="0" applyFont="1" applyBorder="1" applyAlignment="1">
      <alignment wrapText="1"/>
    </xf>
    <xf numFmtId="0" fontId="48" fillId="0" borderId="44" xfId="0" applyFont="1" applyBorder="1" applyAlignment="1">
      <alignment wrapText="1"/>
    </xf>
    <xf numFmtId="0" fontId="48" fillId="0" borderId="45" xfId="0" applyFont="1" applyBorder="1" applyAlignment="1">
      <alignment wrapText="1"/>
    </xf>
    <xf numFmtId="0" fontId="4" fillId="7" borderId="46" xfId="0" applyFont="1" applyFill="1" applyBorder="1" applyAlignment="1">
      <alignment horizontal="center" vertical="center" wrapText="1"/>
    </xf>
    <xf numFmtId="0" fontId="16" fillId="0" borderId="53" xfId="0" applyFont="1" applyBorder="1" applyAlignment="1">
      <alignment wrapText="1"/>
    </xf>
    <xf numFmtId="0" fontId="16" fillId="0" borderId="57" xfId="0" applyFont="1" applyBorder="1" applyAlignment="1">
      <alignment wrapText="1"/>
    </xf>
    <xf numFmtId="0" fontId="16" fillId="0" borderId="56" xfId="0" applyFont="1" applyBorder="1" applyAlignment="1">
      <alignment wrapText="1"/>
    </xf>
    <xf numFmtId="0" fontId="16" fillId="0" borderId="55" xfId="0" applyFont="1" applyBorder="1" applyAlignment="1">
      <alignment wrapText="1"/>
    </xf>
    <xf numFmtId="0" fontId="16" fillId="0" borderId="0" xfId="0" applyFont="1" applyAlignment="1">
      <alignment wrapText="1"/>
    </xf>
    <xf numFmtId="0" fontId="16" fillId="0" borderId="54" xfId="0" applyFont="1" applyBorder="1" applyAlignment="1">
      <alignment wrapText="1"/>
    </xf>
    <xf numFmtId="0" fontId="16" fillId="0" borderId="58" xfId="0" applyFont="1" applyBorder="1" applyAlignment="1">
      <alignment wrapText="1"/>
    </xf>
    <xf numFmtId="0" fontId="16" fillId="0" borderId="44" xfId="0" applyFont="1" applyBorder="1" applyAlignment="1">
      <alignment wrapText="1"/>
    </xf>
    <xf numFmtId="0" fontId="16" fillId="0" borderId="45" xfId="0" applyFont="1" applyBorder="1" applyAlignment="1">
      <alignment wrapText="1"/>
    </xf>
    <xf numFmtId="0" fontId="53" fillId="7" borderId="46" xfId="0" applyFont="1" applyFill="1" applyBorder="1" applyAlignment="1">
      <alignment wrapText="1"/>
    </xf>
    <xf numFmtId="0" fontId="40" fillId="0" borderId="53" xfId="0" applyFont="1" applyBorder="1" applyAlignment="1">
      <alignment wrapText="1"/>
    </xf>
    <xf numFmtId="0" fontId="40" fillId="0" borderId="57" xfId="0" applyFont="1" applyBorder="1" applyAlignment="1">
      <alignment wrapText="1"/>
    </xf>
    <xf numFmtId="0" fontId="40" fillId="0" borderId="56" xfId="0" applyFont="1" applyBorder="1" applyAlignment="1">
      <alignment wrapText="1"/>
    </xf>
    <xf numFmtId="0" fontId="40" fillId="0" borderId="55" xfId="0" applyFont="1" applyBorder="1" applyAlignment="1">
      <alignment wrapText="1"/>
    </xf>
    <xf numFmtId="0" fontId="40" fillId="0" borderId="0" xfId="0" applyFont="1" applyAlignment="1">
      <alignment wrapText="1"/>
    </xf>
    <xf numFmtId="0" fontId="40" fillId="0" borderId="54" xfId="0" applyFont="1" applyBorder="1" applyAlignment="1">
      <alignment wrapText="1"/>
    </xf>
    <xf numFmtId="0" fontId="40" fillId="0" borderId="58" xfId="0" applyFont="1" applyBorder="1" applyAlignment="1">
      <alignment wrapText="1"/>
    </xf>
    <xf numFmtId="0" fontId="40" fillId="0" borderId="44" xfId="0" applyFont="1" applyBorder="1" applyAlignment="1">
      <alignment wrapText="1"/>
    </xf>
    <xf numFmtId="0" fontId="40" fillId="0" borderId="45" xfId="0" applyFont="1" applyBorder="1" applyAlignment="1">
      <alignment wrapText="1"/>
    </xf>
    <xf numFmtId="0" fontId="39" fillId="0" borderId="53" xfId="0" applyFont="1" applyBorder="1" applyAlignment="1">
      <alignment vertical="center" wrapText="1"/>
    </xf>
    <xf numFmtId="0" fontId="39" fillId="0" borderId="57" xfId="0" applyFont="1" applyBorder="1" applyAlignment="1">
      <alignment vertical="center" wrapText="1"/>
    </xf>
    <xf numFmtId="0" fontId="39" fillId="0" borderId="56" xfId="0" applyFont="1" applyBorder="1" applyAlignment="1">
      <alignment vertical="center" wrapText="1"/>
    </xf>
    <xf numFmtId="0" fontId="39" fillId="0" borderId="55" xfId="0" applyFont="1" applyBorder="1" applyAlignment="1">
      <alignment vertical="center" wrapText="1"/>
    </xf>
    <xf numFmtId="0" fontId="39" fillId="0" borderId="0" xfId="0" applyFont="1" applyAlignment="1">
      <alignment vertical="center" wrapText="1"/>
    </xf>
    <xf numFmtId="0" fontId="39" fillId="0" borderId="54" xfId="0" applyFont="1" applyBorder="1" applyAlignment="1">
      <alignment vertical="center" wrapText="1"/>
    </xf>
    <xf numFmtId="0" fontId="39" fillId="0" borderId="58" xfId="0" applyFont="1" applyBorder="1" applyAlignment="1">
      <alignment vertical="center" wrapText="1"/>
    </xf>
    <xf numFmtId="0" fontId="39" fillId="0" borderId="44" xfId="0" applyFont="1" applyBorder="1" applyAlignment="1">
      <alignment vertical="center" wrapText="1"/>
    </xf>
    <xf numFmtId="0" fontId="39" fillId="0" borderId="45" xfId="0" applyFont="1" applyBorder="1" applyAlignment="1">
      <alignment vertical="center" wrapText="1"/>
    </xf>
    <xf numFmtId="42" fontId="30" fillId="0" borderId="46" xfId="1" applyFont="1" applyFill="1" applyBorder="1" applyAlignment="1">
      <alignment vertical="center" wrapText="1"/>
    </xf>
    <xf numFmtId="0" fontId="16" fillId="0" borderId="5" xfId="0" applyFont="1" applyBorder="1" applyAlignment="1">
      <alignment wrapText="1"/>
    </xf>
    <xf numFmtId="0" fontId="16" fillId="0" borderId="8" xfId="0" applyFont="1" applyBorder="1" applyAlignment="1">
      <alignment wrapText="1"/>
    </xf>
    <xf numFmtId="0" fontId="16" fillId="0" borderId="22" xfId="0" applyFont="1" applyBorder="1" applyAlignment="1">
      <alignment wrapText="1"/>
    </xf>
    <xf numFmtId="169" fontId="16" fillId="6" borderId="8" xfId="0" applyNumberFormat="1" applyFont="1" applyFill="1" applyBorder="1" applyAlignment="1">
      <alignment wrapText="1"/>
    </xf>
    <xf numFmtId="169" fontId="16" fillId="6" borderId="2" xfId="0" applyNumberFormat="1" applyFont="1" applyFill="1" applyBorder="1" applyAlignment="1">
      <alignment wrapText="1"/>
    </xf>
    <xf numFmtId="169" fontId="16" fillId="6" borderId="3" xfId="0" applyNumberFormat="1" applyFont="1" applyFill="1" applyBorder="1" applyAlignment="1">
      <alignment wrapText="1"/>
    </xf>
    <xf numFmtId="0" fontId="40" fillId="0" borderId="17" xfId="0" applyFont="1" applyBorder="1" applyAlignment="1">
      <alignment wrapText="1"/>
    </xf>
    <xf numFmtId="169" fontId="16" fillId="6" borderId="0" xfId="0" applyNumberFormat="1" applyFont="1" applyFill="1" applyAlignment="1">
      <alignment wrapText="1"/>
    </xf>
    <xf numFmtId="169" fontId="16" fillId="6" borderId="17" xfId="0" applyNumberFormat="1" applyFont="1" applyFill="1" applyBorder="1" applyAlignment="1">
      <alignment wrapText="1"/>
    </xf>
    <xf numFmtId="169" fontId="16" fillId="6" borderId="6" xfId="0" applyNumberFormat="1" applyFont="1" applyFill="1" applyBorder="1" applyAlignment="1">
      <alignment wrapText="1"/>
    </xf>
    <xf numFmtId="169" fontId="16" fillId="6" borderId="16" xfId="0" applyNumberFormat="1" applyFont="1" applyFill="1" applyBorder="1" applyAlignment="1">
      <alignment wrapText="1"/>
    </xf>
    <xf numFmtId="169" fontId="38" fillId="6" borderId="6" xfId="0" applyNumberFormat="1" applyFont="1" applyFill="1" applyBorder="1" applyAlignment="1">
      <alignment wrapText="1"/>
    </xf>
    <xf numFmtId="169" fontId="38" fillId="6" borderId="16" xfId="0" applyNumberFormat="1" applyFont="1" applyFill="1" applyBorder="1" applyAlignment="1">
      <alignment wrapText="1"/>
    </xf>
    <xf numFmtId="169" fontId="16" fillId="0" borderId="6" xfId="0" applyNumberFormat="1" applyFont="1" applyBorder="1" applyAlignment="1">
      <alignment wrapText="1"/>
    </xf>
    <xf numFmtId="169" fontId="16" fillId="0" borderId="16" xfId="0" applyNumberFormat="1" applyFont="1" applyBorder="1" applyAlignment="1">
      <alignment wrapText="1"/>
    </xf>
    <xf numFmtId="0" fontId="16" fillId="0" borderId="10" xfId="0" applyFont="1" applyBorder="1" applyAlignment="1">
      <alignment wrapText="1"/>
    </xf>
    <xf numFmtId="0" fontId="16" fillId="0" borderId="11" xfId="0" applyFont="1" applyBorder="1" applyAlignment="1">
      <alignment wrapText="1"/>
    </xf>
    <xf numFmtId="0" fontId="16" fillId="0" borderId="18" xfId="0" applyFont="1" applyBorder="1" applyAlignment="1">
      <alignment wrapText="1"/>
    </xf>
    <xf numFmtId="0" fontId="16" fillId="0" borderId="9" xfId="0" applyFont="1" applyBorder="1" applyAlignment="1">
      <alignment wrapText="1"/>
    </xf>
    <xf numFmtId="0" fontId="16" fillId="0" borderId="17" xfId="0" applyFont="1" applyBorder="1" applyAlignment="1">
      <alignment wrapText="1"/>
    </xf>
    <xf numFmtId="0" fontId="16" fillId="0" borderId="19" xfId="0" applyFont="1" applyBorder="1" applyAlignment="1">
      <alignment wrapText="1"/>
    </xf>
    <xf numFmtId="0" fontId="16" fillId="0" borderId="20" xfId="0" applyFont="1" applyBorder="1" applyAlignment="1">
      <alignment wrapText="1"/>
    </xf>
    <xf numFmtId="0" fontId="16" fillId="0" borderId="21" xfId="0" applyFont="1" applyBorder="1" applyAlignment="1">
      <alignment wrapText="1"/>
    </xf>
    <xf numFmtId="169" fontId="17" fillId="4" borderId="6" xfId="0" applyNumberFormat="1" applyFont="1" applyFill="1" applyBorder="1" applyAlignment="1">
      <alignment wrapText="1"/>
    </xf>
    <xf numFmtId="169" fontId="17" fillId="4" borderId="16" xfId="0" applyNumberFormat="1" applyFont="1" applyFill="1" applyBorder="1" applyAlignment="1">
      <alignment wrapText="1"/>
    </xf>
    <xf numFmtId="0" fontId="17" fillId="4" borderId="10" xfId="0" applyFont="1" applyFill="1" applyBorder="1" applyAlignment="1">
      <alignment horizontal="center" wrapText="1"/>
    </xf>
    <xf numFmtId="0" fontId="17" fillId="4" borderId="11" xfId="0" applyFont="1" applyFill="1" applyBorder="1" applyAlignment="1">
      <alignment horizontal="center" wrapText="1"/>
    </xf>
    <xf numFmtId="0" fontId="17" fillId="4" borderId="18" xfId="0" applyFont="1" applyFill="1" applyBorder="1" applyAlignment="1">
      <alignment horizont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8" xfId="0" applyFont="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17"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7" fillId="4" borderId="2" xfId="0" applyFont="1" applyFill="1" applyBorder="1" applyAlignment="1">
      <alignment horizontal="center" wrapText="1"/>
    </xf>
    <xf numFmtId="0" fontId="17" fillId="4" borderId="6" xfId="0" applyFont="1" applyFill="1" applyBorder="1" applyAlignment="1">
      <alignment horizontal="center" wrapText="1"/>
    </xf>
    <xf numFmtId="0" fontId="17" fillId="4" borderId="16" xfId="0" applyFont="1" applyFill="1" applyBorder="1" applyAlignment="1">
      <alignment horizontal="center" wrapText="1"/>
    </xf>
    <xf numFmtId="0" fontId="17" fillId="4" borderId="6" xfId="0" applyFont="1" applyFill="1" applyBorder="1" applyAlignment="1">
      <alignment horizontal="center" vertical="center" wrapText="1"/>
    </xf>
    <xf numFmtId="0" fontId="17" fillId="4" borderId="31" xfId="0" applyFont="1" applyFill="1" applyBorder="1" applyAlignment="1">
      <alignment horizontal="center" vertical="center" wrapText="1"/>
    </xf>
    <xf numFmtId="169" fontId="16" fillId="0" borderId="31" xfId="0" applyNumberFormat="1" applyFont="1" applyBorder="1" applyAlignment="1">
      <alignment horizontal="center" wrapText="1"/>
    </xf>
    <xf numFmtId="14" fontId="17" fillId="4" borderId="2" xfId="0" applyNumberFormat="1" applyFont="1" applyFill="1" applyBorder="1" applyAlignment="1">
      <alignment wrapText="1"/>
    </xf>
    <xf numFmtId="169" fontId="16" fillId="0" borderId="2" xfId="0" applyNumberFormat="1" applyFont="1" applyBorder="1" applyAlignment="1">
      <alignment wrapText="1"/>
    </xf>
    <xf numFmtId="169" fontId="45" fillId="0" borderId="67" xfId="0" applyNumberFormat="1" applyFont="1" applyBorder="1" applyAlignment="1"/>
    <xf numFmtId="169" fontId="16" fillId="6" borderId="28" xfId="0" applyNumberFormat="1" applyFont="1" applyFill="1" applyBorder="1" applyAlignment="1">
      <alignment wrapText="1"/>
    </xf>
    <xf numFmtId="169" fontId="16" fillId="6" borderId="24" xfId="0" applyNumberFormat="1" applyFont="1" applyFill="1" applyBorder="1" applyAlignment="1">
      <alignment wrapText="1"/>
    </xf>
    <xf numFmtId="9" fontId="16" fillId="0" borderId="2" xfId="0" applyNumberFormat="1" applyFont="1" applyBorder="1" applyAlignment="1">
      <alignment wrapText="1"/>
    </xf>
    <xf numFmtId="10" fontId="16" fillId="6" borderId="25" xfId="0" applyNumberFormat="1" applyFont="1" applyFill="1" applyBorder="1" applyAlignment="1"/>
    <xf numFmtId="0" fontId="16" fillId="6" borderId="6" xfId="0" applyFont="1" applyFill="1" applyBorder="1" applyAlignment="1"/>
    <xf numFmtId="0" fontId="16" fillId="6" borderId="16" xfId="0" applyFont="1" applyFill="1" applyBorder="1" applyAlignment="1"/>
    <xf numFmtId="9" fontId="16" fillId="0" borderId="25" xfId="0" applyNumberFormat="1" applyFont="1" applyBorder="1" applyAlignment="1">
      <alignment wrapText="1"/>
    </xf>
    <xf numFmtId="0" fontId="17" fillId="4" borderId="1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6" fillId="4" borderId="2" xfId="0" applyFont="1" applyFill="1" applyBorder="1" applyAlignment="1"/>
    <xf numFmtId="0" fontId="16" fillId="4" borderId="6" xfId="0" applyFont="1" applyFill="1" applyBorder="1" applyAlignment="1"/>
    <xf numFmtId="0" fontId="16" fillId="4" borderId="16" xfId="0" applyFont="1" applyFill="1" applyBorder="1" applyAlignment="1"/>
    <xf numFmtId="0" fontId="16" fillId="6" borderId="2" xfId="0" applyFont="1" applyFill="1" applyBorder="1" applyAlignment="1">
      <alignment wrapText="1"/>
    </xf>
    <xf numFmtId="0" fontId="16" fillId="6" borderId="16" xfId="0" applyFont="1" applyFill="1" applyBorder="1" applyAlignment="1">
      <alignment wrapText="1"/>
    </xf>
    <xf numFmtId="0" fontId="16" fillId="0" borderId="10" xfId="0" quotePrefix="1" applyFont="1" applyBorder="1" applyAlignment="1">
      <alignment wrapText="1"/>
    </xf>
    <xf numFmtId="0" fontId="40" fillId="0" borderId="6" xfId="0" applyFont="1" applyBorder="1" applyAlignment="1">
      <alignment wrapText="1"/>
    </xf>
    <xf numFmtId="0" fontId="40" fillId="0" borderId="16" xfId="0" applyFont="1" applyBorder="1" applyAlignment="1">
      <alignment wrapText="1"/>
    </xf>
    <xf numFmtId="0" fontId="16" fillId="6" borderId="3" xfId="0" applyFont="1" applyFill="1" applyBorder="1" applyAlignment="1">
      <alignment wrapText="1"/>
    </xf>
    <xf numFmtId="0" fontId="40" fillId="0" borderId="23" xfId="0" applyFont="1" applyBorder="1" applyAlignment="1">
      <alignment horizontal="center" vertical="center"/>
    </xf>
    <xf numFmtId="0" fontId="40" fillId="0" borderId="28" xfId="0" applyFont="1" applyBorder="1" applyAlignment="1">
      <alignment horizontal="center" vertical="center"/>
    </xf>
    <xf numFmtId="0" fontId="40" fillId="0" borderId="24" xfId="0" applyFont="1" applyBorder="1" applyAlignment="1">
      <alignment horizontal="center" vertical="center"/>
    </xf>
    <xf numFmtId="0" fontId="44" fillId="0" borderId="23" xfId="0" applyFont="1" applyBorder="1" applyAlignment="1">
      <alignment horizontal="justify" vertical="center" wrapText="1"/>
    </xf>
    <xf numFmtId="0" fontId="40" fillId="0" borderId="28" xfId="0" applyFont="1" applyBorder="1" applyAlignment="1">
      <alignment horizontal="justify" vertical="center" wrapText="1"/>
    </xf>
    <xf numFmtId="0" fontId="40" fillId="0" borderId="24"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44" fillId="0" borderId="10" xfId="0" applyFont="1" applyBorder="1" applyAlignment="1">
      <alignment wrapText="1"/>
    </xf>
    <xf numFmtId="0" fontId="44" fillId="0" borderId="11" xfId="0" applyFont="1" applyBorder="1" applyAlignment="1">
      <alignment wrapText="1"/>
    </xf>
    <xf numFmtId="0" fontId="44" fillId="0" borderId="18" xfId="0" applyFont="1" applyBorder="1" applyAlignment="1">
      <alignment wrapText="1"/>
    </xf>
    <xf numFmtId="0" fontId="44" fillId="0" borderId="9" xfId="0" applyFont="1" applyBorder="1" applyAlignment="1">
      <alignment wrapText="1"/>
    </xf>
    <xf numFmtId="0" fontId="44" fillId="0" borderId="0" xfId="0" applyFont="1" applyAlignment="1">
      <alignment wrapText="1"/>
    </xf>
    <xf numFmtId="0" fontId="44" fillId="0" borderId="17" xfId="0" applyFont="1" applyBorder="1" applyAlignment="1">
      <alignment wrapText="1"/>
    </xf>
    <xf numFmtId="0" fontId="44" fillId="0" borderId="19" xfId="0" applyFont="1" applyBorder="1" applyAlignment="1">
      <alignment wrapText="1"/>
    </xf>
    <xf numFmtId="0" fontId="44" fillId="0" borderId="20" xfId="0" applyFont="1" applyBorder="1" applyAlignment="1">
      <alignment wrapText="1"/>
    </xf>
    <xf numFmtId="0" fontId="44" fillId="0" borderId="21" xfId="0" applyFont="1" applyBorder="1" applyAlignment="1">
      <alignment wrapText="1"/>
    </xf>
    <xf numFmtId="0" fontId="17" fillId="4" borderId="2" xfId="0" applyFont="1" applyFill="1" applyBorder="1" applyAlignment="1">
      <alignment horizontal="center"/>
    </xf>
    <xf numFmtId="0" fontId="17" fillId="4" borderId="6" xfId="0" applyFont="1" applyFill="1" applyBorder="1" applyAlignment="1">
      <alignment horizontal="center"/>
    </xf>
    <xf numFmtId="0" fontId="17" fillId="4" borderId="16" xfId="0" applyFont="1" applyFill="1" applyBorder="1" applyAlignment="1">
      <alignment horizontal="center"/>
    </xf>
    <xf numFmtId="0" fontId="17" fillId="4" borderId="10" xfId="0" applyFont="1" applyFill="1" applyBorder="1" applyAlignment="1"/>
    <xf numFmtId="0" fontId="17" fillId="4" borderId="18" xfId="0" applyFont="1" applyFill="1" applyBorder="1" applyAlignment="1"/>
    <xf numFmtId="0" fontId="17" fillId="4" borderId="11" xfId="0" applyFont="1" applyFill="1" applyBorder="1" applyAlignment="1"/>
    <xf numFmtId="0" fontId="40" fillId="0" borderId="23" xfId="0" applyFont="1" applyBorder="1" applyAlignment="1">
      <alignment horizontal="justify" vertical="center" wrapText="1"/>
    </xf>
    <xf numFmtId="0" fontId="6" fillId="2" borderId="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1" fillId="0" borderId="2" xfId="0" applyFont="1" applyBorder="1" applyAlignment="1">
      <alignment horizontal="center" vertical="center" wrapText="1"/>
    </xf>
    <xf numFmtId="0" fontId="13" fillId="0" borderId="9" xfId="0" applyFont="1" applyBorder="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13" fillId="0" borderId="5" xfId="0" applyFont="1" applyBorder="1" applyAlignment="1">
      <alignment horizontal="left" vertical="top" wrapText="1"/>
    </xf>
    <xf numFmtId="0" fontId="13" fillId="0" borderId="8" xfId="0" applyFont="1" applyBorder="1" applyAlignment="1">
      <alignment horizontal="left" vertical="top" wrapText="1"/>
    </xf>
    <xf numFmtId="0" fontId="13" fillId="0" borderId="4" xfId="0" applyFont="1" applyBorder="1" applyAlignment="1">
      <alignment horizontal="left" vertical="top" wrapText="1"/>
    </xf>
    <xf numFmtId="42" fontId="9" fillId="0" borderId="2" xfId="1" applyFont="1" applyBorder="1" applyAlignment="1">
      <alignment horizontal="center" vertical="center" wrapText="1"/>
    </xf>
    <xf numFmtId="42" fontId="9" fillId="0" borderId="3" xfId="1" applyFont="1" applyBorder="1" applyAlignment="1">
      <alignment horizontal="center" vertical="center" wrapText="1"/>
    </xf>
    <xf numFmtId="42" fontId="9" fillId="0" borderId="6" xfId="1" applyFont="1" applyBorder="1" applyAlignment="1">
      <alignment horizontal="center" vertical="center" wrapText="1"/>
    </xf>
    <xf numFmtId="14" fontId="4" fillId="2" borderId="2" xfId="0" applyNumberFormat="1" applyFont="1" applyFill="1" applyBorder="1" applyAlignment="1">
      <alignment horizontal="right" vertical="center" wrapText="1"/>
    </xf>
    <xf numFmtId="14" fontId="4" fillId="2" borderId="3" xfId="0" applyNumberFormat="1" applyFont="1" applyFill="1" applyBorder="1" applyAlignment="1">
      <alignment horizontal="right" vertical="center" wrapText="1"/>
    </xf>
    <xf numFmtId="166" fontId="9" fillId="0" borderId="2" xfId="1" applyNumberFormat="1" applyFont="1" applyBorder="1" applyAlignment="1">
      <alignment horizontal="center" vertical="center" wrapText="1"/>
    </xf>
    <xf numFmtId="166" fontId="9" fillId="0" borderId="6" xfId="1" applyNumberFormat="1" applyFont="1" applyBorder="1" applyAlignment="1">
      <alignment horizontal="center" vertical="center" wrapText="1"/>
    </xf>
    <xf numFmtId="166" fontId="9" fillId="0" borderId="3" xfId="1" applyNumberFormat="1" applyFont="1" applyBorder="1" applyAlignment="1">
      <alignment horizontal="center" vertical="center" wrapText="1"/>
    </xf>
    <xf numFmtId="9" fontId="0" fillId="0" borderId="2" xfId="0" applyNumberFormat="1" applyBorder="1" applyAlignment="1">
      <alignment horizontal="center" vertical="top"/>
    </xf>
    <xf numFmtId="0" fontId="0" fillId="0" borderId="6" xfId="0" applyBorder="1" applyAlignment="1">
      <alignment horizontal="center" vertical="top"/>
    </xf>
    <xf numFmtId="0" fontId="0" fillId="0" borderId="3" xfId="0" applyBorder="1" applyAlignment="1">
      <alignment horizontal="center" vertical="top"/>
    </xf>
    <xf numFmtId="10" fontId="0" fillId="0" borderId="2" xfId="0" applyNumberForma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left" vertical="center" wrapText="1"/>
    </xf>
    <xf numFmtId="0" fontId="0" fillId="0" borderId="3" xfId="0" applyBorder="1" applyAlignment="1">
      <alignment horizontal="left"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42" fontId="11" fillId="0" borderId="10" xfId="1" applyFont="1" applyBorder="1" applyAlignment="1">
      <alignment horizontal="center" vertical="center" wrapText="1"/>
    </xf>
    <xf numFmtId="42" fontId="11" fillId="0" borderId="12" xfId="1" applyFont="1" applyBorder="1" applyAlignment="1">
      <alignment horizontal="center" vertical="center" wrapText="1"/>
    </xf>
    <xf numFmtId="42" fontId="11" fillId="0" borderId="5" xfId="1" applyFont="1" applyBorder="1" applyAlignment="1">
      <alignment horizontal="center" vertical="center" wrapText="1"/>
    </xf>
    <xf numFmtId="42" fontId="11" fillId="0" borderId="4" xfId="1" applyFont="1" applyBorder="1" applyAlignment="1">
      <alignment horizontal="center" vertical="center" wrapText="1"/>
    </xf>
    <xf numFmtId="49" fontId="11" fillId="0" borderId="10" xfId="0" applyNumberFormat="1" applyFont="1" applyBorder="1" applyAlignment="1">
      <alignment horizontal="left" vertical="top" wrapText="1"/>
    </xf>
    <xf numFmtId="49" fontId="11" fillId="0" borderId="11" xfId="0" applyNumberFormat="1" applyFont="1" applyBorder="1" applyAlignment="1">
      <alignment horizontal="left" vertical="top" wrapText="1"/>
    </xf>
    <xf numFmtId="49" fontId="11" fillId="0" borderId="12" xfId="0" applyNumberFormat="1" applyFont="1" applyBorder="1" applyAlignment="1">
      <alignment horizontal="left" vertical="top" wrapText="1"/>
    </xf>
    <xf numFmtId="49" fontId="11" fillId="0" borderId="9" xfId="0" applyNumberFormat="1" applyFont="1" applyBorder="1" applyAlignment="1">
      <alignment horizontal="left" vertical="top" wrapText="1"/>
    </xf>
    <xf numFmtId="49" fontId="11" fillId="0" borderId="0" xfId="0" applyNumberFormat="1" applyFont="1" applyAlignment="1">
      <alignment horizontal="left" vertical="top" wrapText="1"/>
    </xf>
    <xf numFmtId="49" fontId="11" fillId="0" borderId="7"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8" xfId="0" applyNumberFormat="1" applyFont="1" applyBorder="1" applyAlignment="1">
      <alignment horizontal="left" vertical="top" wrapText="1"/>
    </xf>
    <xf numFmtId="49" fontId="11" fillId="0" borderId="4" xfId="0" applyNumberFormat="1" applyFont="1" applyBorder="1" applyAlignment="1">
      <alignment horizontal="left" vertical="top"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42" fontId="11" fillId="0" borderId="1" xfId="1" applyFont="1" applyBorder="1" applyAlignment="1">
      <alignment horizontal="right" vertical="center"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9"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4" xfId="0" applyFont="1" applyBorder="1" applyAlignment="1">
      <alignment horizontal="left" vertical="top"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9" fontId="11" fillId="0" borderId="5" xfId="0" applyNumberFormat="1" applyFont="1" applyBorder="1" applyAlignment="1">
      <alignment horizontal="center" vertical="center" wrapText="1"/>
    </xf>
    <xf numFmtId="42" fontId="11" fillId="0" borderId="6" xfId="1" applyFont="1" applyBorder="1" applyAlignment="1">
      <alignment horizontal="right" vertical="center" wrapText="1"/>
    </xf>
    <xf numFmtId="166" fontId="11" fillId="0" borderId="2" xfId="1" applyNumberFormat="1" applyFont="1" applyBorder="1" applyAlignment="1">
      <alignment horizontal="right" vertical="center" wrapText="1"/>
    </xf>
    <xf numFmtId="166" fontId="11" fillId="0" borderId="3" xfId="1" applyNumberFormat="1" applyFont="1" applyBorder="1" applyAlignment="1">
      <alignment horizontal="right" vertical="center" wrapText="1"/>
    </xf>
    <xf numFmtId="42" fontId="0" fillId="0" borderId="3" xfId="1" applyFont="1" applyBorder="1" applyAlignment="1">
      <alignment horizontal="right" vertical="center" wrapText="1"/>
    </xf>
    <xf numFmtId="6" fontId="11" fillId="0" borderId="5" xfId="0" applyNumberFormat="1" applyFont="1" applyBorder="1" applyAlignment="1">
      <alignment horizontal="right" vertical="center" wrapText="1"/>
    </xf>
    <xf numFmtId="6" fontId="11" fillId="0" borderId="4" xfId="0" applyNumberFormat="1" applyFont="1" applyBorder="1" applyAlignment="1">
      <alignment horizontal="right" vertical="center" wrapText="1"/>
    </xf>
    <xf numFmtId="166" fontId="0" fillId="0" borderId="3" xfId="1" applyNumberFormat="1" applyFont="1" applyBorder="1" applyAlignment="1">
      <alignment horizontal="right" vertical="center"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42" fontId="11" fillId="0" borderId="2" xfId="1" applyFont="1" applyFill="1" applyBorder="1" applyAlignment="1">
      <alignment horizontal="right" vertical="center" wrapText="1"/>
    </xf>
    <xf numFmtId="42" fontId="11" fillId="0" borderId="3" xfId="1" applyFont="1" applyFill="1" applyBorder="1" applyAlignment="1">
      <alignment horizontal="righ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3" fillId="0" borderId="2" xfId="0" applyFont="1" applyBorder="1" applyAlignment="1">
      <alignment horizontal="justify" vertical="center" wrapText="1"/>
    </xf>
    <xf numFmtId="0" fontId="33" fillId="0" borderId="6" xfId="0" applyFont="1" applyBorder="1" applyAlignment="1">
      <alignment horizontal="justify" vertical="center" wrapText="1"/>
    </xf>
    <xf numFmtId="0" fontId="33" fillId="0" borderId="3" xfId="0" applyFont="1" applyBorder="1" applyAlignment="1">
      <alignment horizontal="justify" vertical="center" wrapText="1"/>
    </xf>
    <xf numFmtId="0" fontId="33" fillId="0" borderId="6" xfId="0" applyFont="1" applyBorder="1" applyAlignment="1">
      <alignment horizontal="justify" vertical="center"/>
    </xf>
    <xf numFmtId="0" fontId="33" fillId="0" borderId="3" xfId="0" applyFont="1" applyBorder="1" applyAlignment="1">
      <alignment horizontal="justify" vertical="center"/>
    </xf>
    <xf numFmtId="0" fontId="33" fillId="0" borderId="2" xfId="0" applyFont="1" applyBorder="1" applyAlignment="1">
      <alignment horizontal="justify" vertical="center"/>
    </xf>
    <xf numFmtId="9" fontId="0" fillId="0" borderId="2" xfId="0" applyNumberFormat="1" applyBorder="1" applyAlignment="1">
      <alignment horizontal="center" vertical="center"/>
    </xf>
    <xf numFmtId="9" fontId="0" fillId="0" borderId="6" xfId="0" applyNumberFormat="1" applyBorder="1" applyAlignment="1">
      <alignment horizontal="center" vertical="center"/>
    </xf>
    <xf numFmtId="9"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6" xfId="0" applyNumberFormat="1" applyBorder="1" applyAlignment="1">
      <alignment horizontal="center" vertical="center"/>
    </xf>
    <xf numFmtId="165" fontId="0" fillId="0" borderId="3" xfId="0" applyNumberFormat="1" applyBorder="1" applyAlignment="1">
      <alignment horizontal="center" vertical="center"/>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11" fillId="0" borderId="9" xfId="0" applyFont="1" applyBorder="1" applyAlignment="1">
      <alignment horizontal="center" vertical="center" wrapText="1"/>
    </xf>
    <xf numFmtId="42" fontId="11" fillId="0" borderId="9" xfId="1" applyFont="1" applyBorder="1" applyAlignment="1">
      <alignment horizontal="right" vertical="center" wrapText="1"/>
    </xf>
    <xf numFmtId="42" fontId="11" fillId="0" borderId="7" xfId="1" applyFont="1" applyBorder="1" applyAlignment="1">
      <alignment horizontal="right" vertical="center" wrapText="1"/>
    </xf>
    <xf numFmtId="2" fontId="0" fillId="0" borderId="2" xfId="0" applyNumberFormat="1" applyBorder="1" applyAlignment="1">
      <alignment horizontal="center" vertical="center"/>
    </xf>
    <xf numFmtId="2" fontId="0" fillId="0" borderId="6" xfId="0" applyNumberFormat="1" applyBorder="1" applyAlignment="1">
      <alignment horizontal="center" vertical="center"/>
    </xf>
    <xf numFmtId="2" fontId="0" fillId="0" borderId="3" xfId="0" applyNumberFormat="1" applyBorder="1" applyAlignment="1">
      <alignment horizontal="center" vertical="center"/>
    </xf>
    <xf numFmtId="0" fontId="0" fillId="0" borderId="2" xfId="0" applyBorder="1" applyAlignment="1">
      <alignment horizontal="justify" vertical="center" wrapText="1"/>
    </xf>
    <xf numFmtId="0" fontId="0" fillId="0" borderId="6" xfId="0" applyBorder="1" applyAlignment="1">
      <alignment horizontal="justify" vertical="center" wrapText="1"/>
    </xf>
    <xf numFmtId="0" fontId="0" fillId="0" borderId="3" xfId="0" applyBorder="1" applyAlignment="1">
      <alignment horizontal="justify" vertical="center" wrapText="1"/>
    </xf>
    <xf numFmtId="10" fontId="0" fillId="0" borderId="6" xfId="0" applyNumberFormat="1" applyBorder="1" applyAlignment="1">
      <alignment horizontal="center" vertical="center"/>
    </xf>
    <xf numFmtId="10" fontId="0" fillId="0" borderId="3" xfId="0" applyNumberFormat="1" applyBorder="1" applyAlignment="1">
      <alignment horizontal="center" vertical="center"/>
    </xf>
    <xf numFmtId="0" fontId="0" fillId="0" borderId="6" xfId="0" applyBorder="1" applyAlignment="1">
      <alignment horizontal="justify" vertical="center"/>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3" xfId="0" applyFont="1" applyFill="1" applyBorder="1" applyAlignment="1">
      <alignment horizontal="left" vertical="top" wrapText="1"/>
    </xf>
    <xf numFmtId="0" fontId="0" fillId="2" borderId="2" xfId="0" applyFill="1" applyBorder="1" applyAlignment="1">
      <alignment horizontal="center"/>
    </xf>
    <xf numFmtId="0" fontId="0" fillId="2" borderId="6" xfId="0" applyFill="1" applyBorder="1" applyAlignment="1">
      <alignment horizontal="center"/>
    </xf>
    <xf numFmtId="0" fontId="0" fillId="2" borderId="3" xfId="0" applyFill="1" applyBorder="1" applyAlignment="1">
      <alignment horizontal="center"/>
    </xf>
    <xf numFmtId="0" fontId="6" fillId="2" borderId="16" xfId="0" applyFont="1" applyFill="1" applyBorder="1" applyAlignment="1">
      <alignment horizontal="center" vertical="center" wrapText="1"/>
    </xf>
    <xf numFmtId="0" fontId="2" fillId="2" borderId="25" xfId="0" applyFont="1" applyFill="1" applyBorder="1" applyAlignment="1">
      <alignment horizontal="left" vertical="center" wrapText="1"/>
    </xf>
    <xf numFmtId="14" fontId="6" fillId="2" borderId="2" xfId="0" applyNumberFormat="1" applyFont="1" applyFill="1" applyBorder="1" applyAlignment="1">
      <alignment horizontal="center" vertical="center" wrapText="1"/>
    </xf>
    <xf numFmtId="14" fontId="6" fillId="2" borderId="16"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35" fillId="2" borderId="2"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6" xfId="0" applyFont="1" applyFill="1" applyBorder="1" applyAlignment="1">
      <alignment horizontal="center" vertical="center" wrapText="1"/>
    </xf>
    <xf numFmtId="9" fontId="16" fillId="0" borderId="2" xfId="0" applyNumberFormat="1" applyFont="1" applyBorder="1" applyAlignment="1">
      <alignment horizontal="center" vertical="center" wrapText="1"/>
    </xf>
    <xf numFmtId="10" fontId="16" fillId="0" borderId="6" xfId="0" applyNumberFormat="1" applyFont="1" applyBorder="1" applyAlignment="1">
      <alignment horizontal="center" vertical="center" wrapText="1"/>
    </xf>
    <xf numFmtId="9" fontId="16" fillId="0" borderId="6" xfId="0" applyNumberFormat="1" applyFont="1" applyBorder="1" applyAlignment="1">
      <alignment horizontal="center" vertical="center"/>
    </xf>
    <xf numFmtId="0" fontId="16" fillId="0" borderId="6" xfId="0" applyFont="1" applyBorder="1" applyAlignment="1">
      <alignment horizontal="center" vertical="center"/>
    </xf>
    <xf numFmtId="0" fontId="16" fillId="0" borderId="16" xfId="0" applyFont="1"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5" fillId="0" borderId="9" xfId="0" applyFont="1" applyBorder="1" applyAlignment="1">
      <alignment horizontal="center" vertical="center" wrapText="1"/>
    </xf>
    <xf numFmtId="0" fontId="35" fillId="0" borderId="17" xfId="0" applyFont="1" applyBorder="1" applyAlignment="1">
      <alignment horizontal="center" vertical="center" wrapText="1"/>
    </xf>
    <xf numFmtId="42" fontId="35" fillId="0" borderId="9" xfId="1" applyFont="1" applyFill="1" applyBorder="1" applyAlignment="1">
      <alignment horizontal="center" vertical="center" wrapText="1"/>
    </xf>
    <xf numFmtId="42" fontId="35" fillId="0" borderId="17" xfId="1" applyFont="1" applyFill="1" applyBorder="1" applyAlignment="1">
      <alignment horizontal="center" vertical="center" wrapText="1"/>
    </xf>
    <xf numFmtId="166" fontId="35" fillId="0" borderId="25" xfId="1" applyNumberFormat="1" applyFont="1" applyFill="1" applyBorder="1" applyAlignment="1">
      <alignment horizontal="center" vertical="center" wrapText="1"/>
    </xf>
    <xf numFmtId="166" fontId="35" fillId="0" borderId="16" xfId="1" applyNumberFormat="1" applyFont="1"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42" fontId="35" fillId="0" borderId="2" xfId="1" applyFont="1" applyBorder="1" applyAlignment="1">
      <alignment horizontal="center" vertical="center" wrapText="1"/>
    </xf>
    <xf numFmtId="42" fontId="35" fillId="0" borderId="3" xfId="1" applyFont="1" applyBorder="1" applyAlignment="1">
      <alignment horizontal="center" vertical="center" wrapText="1"/>
    </xf>
    <xf numFmtId="42" fontId="35" fillId="0" borderId="6" xfId="1" applyFont="1" applyBorder="1" applyAlignment="1">
      <alignment horizontal="center" vertical="center" wrapText="1"/>
    </xf>
    <xf numFmtId="0" fontId="6" fillId="4" borderId="2"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16" xfId="0" applyFont="1" applyFill="1" applyBorder="1" applyAlignment="1">
      <alignment horizontal="left" vertical="top" wrapText="1"/>
    </xf>
    <xf numFmtId="0" fontId="44" fillId="0" borderId="10" xfId="0" applyFont="1" applyBorder="1" applyAlignment="1">
      <alignment horizontal="left" vertical="top"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2" xfId="0" applyBorder="1" applyAlignment="1">
      <alignment horizontal="left" vertical="center" wrapText="1"/>
    </xf>
    <xf numFmtId="6" fontId="35" fillId="0" borderId="23" xfId="0" applyNumberFormat="1" applyFont="1" applyBorder="1" applyAlignment="1">
      <alignment horizontal="right" vertical="center" wrapText="1"/>
    </xf>
    <xf numFmtId="0" fontId="35" fillId="0" borderId="28" xfId="0" applyFont="1" applyBorder="1" applyAlignment="1">
      <alignment horizontal="right" vertical="center" wrapText="1"/>
    </xf>
    <xf numFmtId="6" fontId="35" fillId="0" borderId="24" xfId="0" applyNumberFormat="1" applyFont="1" applyBorder="1" applyAlignment="1">
      <alignment horizontal="right" vertical="center" wrapText="1"/>
    </xf>
    <xf numFmtId="6" fontId="35" fillId="0" borderId="2" xfId="0" applyNumberFormat="1" applyFont="1" applyBorder="1" applyAlignment="1">
      <alignment horizontal="right" vertical="center" wrapText="1"/>
    </xf>
    <xf numFmtId="0" fontId="35" fillId="0" borderId="6" xfId="0" applyFont="1" applyBorder="1" applyAlignment="1">
      <alignment horizontal="right" vertical="center" wrapText="1"/>
    </xf>
    <xf numFmtId="8" fontId="35" fillId="0" borderId="23" xfId="0" applyNumberFormat="1" applyFont="1" applyBorder="1" applyAlignment="1">
      <alignment horizontal="right" vertical="center" wrapText="1"/>
    </xf>
    <xf numFmtId="8" fontId="35" fillId="0" borderId="24" xfId="0" applyNumberFormat="1" applyFont="1" applyBorder="1" applyAlignment="1">
      <alignment horizontal="right" vertical="center" wrapText="1"/>
    </xf>
    <xf numFmtId="42" fontId="35" fillId="0" borderId="2" xfId="1" applyFont="1" applyBorder="1" applyAlignment="1">
      <alignment horizontal="right" vertical="center" wrapText="1"/>
    </xf>
    <xf numFmtId="42" fontId="35" fillId="0" borderId="3" xfId="1" applyFont="1" applyBorder="1" applyAlignment="1">
      <alignment horizontal="right" vertical="center" wrapText="1"/>
    </xf>
    <xf numFmtId="0" fontId="35" fillId="0" borderId="24" xfId="0" applyFont="1" applyBorder="1" applyAlignment="1">
      <alignment horizontal="righ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righ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0" borderId="6" xfId="0" applyBorder="1" applyAlignment="1">
      <alignment horizontal="left" vertical="top" wrapText="1"/>
    </xf>
    <xf numFmtId="0" fontId="0" fillId="2" borderId="6" xfId="0" applyFill="1" applyBorder="1" applyAlignment="1">
      <alignment horizontal="left" vertical="center" wrapText="1"/>
    </xf>
    <xf numFmtId="6" fontId="0" fillId="0" borderId="2" xfId="0" applyNumberFormat="1" applyBorder="1" applyAlignment="1">
      <alignment horizontal="right" vertical="center" wrapText="1"/>
    </xf>
    <xf numFmtId="6" fontId="0" fillId="0" borderId="3" xfId="0" applyNumberFormat="1"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6" fontId="0" fillId="0" borderId="2" xfId="1" applyNumberFormat="1" applyFont="1" applyBorder="1" applyAlignment="1">
      <alignment horizontal="right" vertical="center" wrapText="1"/>
    </xf>
    <xf numFmtId="6" fontId="0" fillId="0" borderId="3" xfId="1" applyNumberFormat="1" applyFont="1" applyBorder="1" applyAlignment="1">
      <alignment horizontal="right" vertical="center" wrapText="1"/>
    </xf>
    <xf numFmtId="0" fontId="35" fillId="6" borderId="2" xfId="0" applyFont="1" applyFill="1" applyBorder="1" applyAlignment="1">
      <alignment horizontal="left" vertical="top" wrapText="1"/>
    </xf>
    <xf numFmtId="0" fontId="35" fillId="6" borderId="16" xfId="0" applyFont="1" applyFill="1" applyBorder="1" applyAlignment="1">
      <alignment horizontal="left" vertical="top" wrapText="1"/>
    </xf>
    <xf numFmtId="9" fontId="35" fillId="6" borderId="6" xfId="0" applyNumberFormat="1" applyFont="1" applyFill="1" applyBorder="1" applyAlignment="1">
      <alignment horizontal="center" vertical="center" wrapText="1"/>
    </xf>
    <xf numFmtId="0" fontId="35" fillId="6" borderId="16" xfId="0" applyFont="1" applyFill="1" applyBorder="1" applyAlignment="1">
      <alignment horizontal="center" vertical="center" wrapText="1"/>
    </xf>
    <xf numFmtId="9" fontId="35" fillId="6" borderId="16" xfId="0" applyNumberFormat="1" applyFont="1" applyFill="1" applyBorder="1" applyAlignment="1">
      <alignment horizontal="center" vertical="center" wrapText="1"/>
    </xf>
    <xf numFmtId="0" fontId="16" fillId="6" borderId="6" xfId="0" applyFont="1" applyFill="1" applyBorder="1" applyAlignment="1">
      <alignment horizontal="left" vertical="top" wrapText="1"/>
    </xf>
    <xf numFmtId="0" fontId="16" fillId="6" borderId="16" xfId="0" applyFont="1" applyFill="1" applyBorder="1" applyAlignment="1">
      <alignment horizontal="left" vertical="top" wrapText="1"/>
    </xf>
    <xf numFmtId="0" fontId="35" fillId="6" borderId="6" xfId="0" applyFont="1" applyFill="1" applyBorder="1" applyAlignment="1">
      <alignment horizontal="center" vertical="center" wrapText="1"/>
    </xf>
    <xf numFmtId="0" fontId="5" fillId="0" borderId="49" xfId="0" applyFont="1" applyFill="1" applyBorder="1" applyAlignment="1">
      <alignment horizontal="left" vertical="center" wrapText="1"/>
    </xf>
    <xf numFmtId="0" fontId="5" fillId="0" borderId="51" xfId="0" applyFont="1" applyFill="1" applyBorder="1" applyAlignment="1">
      <alignment horizontal="left" vertical="center" wrapText="1"/>
    </xf>
    <xf numFmtId="3" fontId="34" fillId="0" borderId="49" xfId="0" applyNumberFormat="1" applyFont="1" applyFill="1" applyBorder="1" applyAlignment="1">
      <alignment horizontal="center" vertical="center" wrapText="1"/>
    </xf>
    <xf numFmtId="3" fontId="34" fillId="0" borderId="51" xfId="0" applyNumberFormat="1" applyFont="1" applyFill="1" applyBorder="1" applyAlignment="1">
      <alignment horizontal="center" vertical="center" wrapText="1"/>
    </xf>
    <xf numFmtId="3" fontId="30" fillId="0" borderId="49" xfId="0" applyNumberFormat="1" applyFont="1" applyFill="1" applyBorder="1" applyAlignment="1">
      <alignment horizontal="center" vertical="center" wrapText="1"/>
    </xf>
    <xf numFmtId="0" fontId="30" fillId="0" borderId="51" xfId="0" applyFont="1" applyFill="1" applyBorder="1" applyAlignment="1">
      <alignment horizontal="center" vertical="center" wrapText="1"/>
    </xf>
    <xf numFmtId="42" fontId="34" fillId="0" borderId="49" xfId="1" applyFont="1" applyFill="1" applyBorder="1" applyAlignment="1">
      <alignment horizontal="right" vertical="center" wrapText="1"/>
    </xf>
    <xf numFmtId="42" fontId="34" fillId="0" borderId="51" xfId="1" applyFont="1" applyFill="1" applyBorder="1" applyAlignment="1">
      <alignment horizontal="right" vertical="center" wrapText="1"/>
    </xf>
    <xf numFmtId="171" fontId="30" fillId="0" borderId="49" xfId="0" applyNumberFormat="1" applyFont="1" applyFill="1" applyBorder="1" applyAlignment="1">
      <alignment horizontal="center" vertical="center" wrapText="1"/>
    </xf>
    <xf numFmtId="171" fontId="30" fillId="0" borderId="51" xfId="0" applyNumberFormat="1" applyFont="1" applyFill="1" applyBorder="1" applyAlignment="1">
      <alignment horizontal="center" vertical="center" wrapText="1"/>
    </xf>
    <xf numFmtId="0" fontId="21" fillId="0" borderId="46" xfId="0" applyFont="1" applyFill="1" applyBorder="1" applyAlignment="1">
      <alignment vertical="center" wrapText="1"/>
    </xf>
    <xf numFmtId="42" fontId="30" fillId="0" borderId="46" xfId="1" applyFont="1" applyFill="1" applyBorder="1" applyAlignment="1">
      <alignment horizontal="right" vertical="center" wrapText="1"/>
    </xf>
    <xf numFmtId="171" fontId="30" fillId="0" borderId="49" xfId="0" applyNumberFormat="1" applyFont="1" applyFill="1" applyBorder="1" applyAlignment="1">
      <alignment horizontal="right" vertical="center" wrapText="1"/>
    </xf>
    <xf numFmtId="171" fontId="30" fillId="0" borderId="51" xfId="0" applyNumberFormat="1" applyFont="1" applyFill="1" applyBorder="1" applyAlignment="1">
      <alignment horizontal="right" vertical="center" wrapText="1"/>
    </xf>
    <xf numFmtId="0" fontId="30" fillId="0" borderId="46" xfId="0" applyFont="1" applyFill="1" applyBorder="1" applyAlignment="1">
      <alignment horizontal="left" vertical="center" wrapText="1"/>
    </xf>
    <xf numFmtId="3" fontId="30" fillId="0" borderId="46" xfId="0" applyNumberFormat="1" applyFont="1" applyFill="1" applyBorder="1" applyAlignment="1">
      <alignment horizontal="center" vertical="center" wrapText="1"/>
    </xf>
    <xf numFmtId="0" fontId="30" fillId="0" borderId="46" xfId="0" applyFont="1" applyFill="1" applyBorder="1" applyAlignment="1">
      <alignment horizontal="center" vertical="center" wrapText="1"/>
    </xf>
    <xf numFmtId="164" fontId="30" fillId="0" borderId="49" xfId="0" applyNumberFormat="1" applyFont="1" applyFill="1" applyBorder="1" applyAlignment="1">
      <alignment horizontal="right" vertical="center" wrapText="1"/>
    </xf>
    <xf numFmtId="0" fontId="30" fillId="0" borderId="51" xfId="0" applyFont="1" applyFill="1" applyBorder="1" applyAlignment="1">
      <alignment horizontal="right" vertical="center" wrapText="1"/>
    </xf>
  </cellXfs>
  <cellStyles count="4">
    <cellStyle name="Excel Built-in Currency [0] 1" xfId="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323850</xdr:colOff>
      <xdr:row>4</xdr:row>
      <xdr:rowOff>171745</xdr:rowOff>
    </xdr:to>
    <xdr:grpSp>
      <xdr:nvGrpSpPr>
        <xdr:cNvPr id="7" name="Grupo 6">
          <a:extLst>
            <a:ext uri="{FF2B5EF4-FFF2-40B4-BE49-F238E27FC236}">
              <a16:creationId xmlns:a16="http://schemas.microsoft.com/office/drawing/2014/main" id="{00000000-0008-0000-0000-000007000000}"/>
            </a:ext>
          </a:extLst>
        </xdr:cNvPr>
        <xdr:cNvGrpSpPr/>
      </xdr:nvGrpSpPr>
      <xdr:grpSpPr>
        <a:xfrm>
          <a:off x="166688" y="0"/>
          <a:ext cx="4657725" cy="933745"/>
          <a:chOff x="7648575" y="20345400"/>
          <a:chExt cx="4762500" cy="895645"/>
        </a:xfrm>
      </xdr:grpSpPr>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876300</xdr:colOff>
      <xdr:row>4</xdr:row>
      <xdr:rowOff>155416</xdr:rowOff>
    </xdr:to>
    <xdr:grpSp>
      <xdr:nvGrpSpPr>
        <xdr:cNvPr id="4" name="Grupo 3">
          <a:extLst>
            <a:ext uri="{FF2B5EF4-FFF2-40B4-BE49-F238E27FC236}">
              <a16:creationId xmlns:a16="http://schemas.microsoft.com/office/drawing/2014/main" id="{00000000-0008-0000-0100-000004000000}"/>
            </a:ext>
          </a:extLst>
        </xdr:cNvPr>
        <xdr:cNvGrpSpPr/>
      </xdr:nvGrpSpPr>
      <xdr:grpSpPr>
        <a:xfrm>
          <a:off x="0" y="0"/>
          <a:ext cx="4657725" cy="917416"/>
          <a:chOff x="7648575" y="20345400"/>
          <a:chExt cx="4762500" cy="895645"/>
        </a:xfrm>
      </xdr:grpSpPr>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6" name="Imagen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7" name="Imagen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45720</xdr:rowOff>
    </xdr:from>
    <xdr:to>
      <xdr:col>5</xdr:col>
      <xdr:colOff>701040</xdr:colOff>
      <xdr:row>5</xdr:row>
      <xdr:rowOff>26965</xdr:rowOff>
    </xdr:to>
    <xdr:grpSp>
      <xdr:nvGrpSpPr>
        <xdr:cNvPr id="4" name="Grupo 3">
          <a:extLst>
            <a:ext uri="{FF2B5EF4-FFF2-40B4-BE49-F238E27FC236}">
              <a16:creationId xmlns:a16="http://schemas.microsoft.com/office/drawing/2014/main" id="{00000000-0008-0000-0300-000004000000}"/>
            </a:ext>
          </a:extLst>
        </xdr:cNvPr>
        <xdr:cNvGrpSpPr/>
      </xdr:nvGrpSpPr>
      <xdr:grpSpPr>
        <a:xfrm>
          <a:off x="0" y="45720"/>
          <a:ext cx="4653915" cy="933745"/>
          <a:chOff x="7648575" y="20345400"/>
          <a:chExt cx="4762500" cy="895645"/>
        </a:xfrm>
      </xdr:grpSpPr>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6" name="Imagen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7" name="Imagen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348343</xdr:colOff>
      <xdr:row>0</xdr:row>
      <xdr:rowOff>21771</xdr:rowOff>
    </xdr:from>
    <xdr:to>
      <xdr:col>6</xdr:col>
      <xdr:colOff>48986</xdr:colOff>
      <xdr:row>4</xdr:row>
      <xdr:rowOff>177187</xdr:rowOff>
    </xdr:to>
    <xdr:grpSp>
      <xdr:nvGrpSpPr>
        <xdr:cNvPr id="8" name="Grupo 7">
          <a:extLst>
            <a:ext uri="{FF2B5EF4-FFF2-40B4-BE49-F238E27FC236}">
              <a16:creationId xmlns:a16="http://schemas.microsoft.com/office/drawing/2014/main" id="{00000000-0008-0000-0200-000008000000}"/>
            </a:ext>
          </a:extLst>
        </xdr:cNvPr>
        <xdr:cNvGrpSpPr/>
      </xdr:nvGrpSpPr>
      <xdr:grpSpPr>
        <a:xfrm>
          <a:off x="348343" y="21771"/>
          <a:ext cx="4626429" cy="917416"/>
          <a:chOff x="7648575" y="20345400"/>
          <a:chExt cx="4762500" cy="895645"/>
        </a:xfrm>
      </xdr:grpSpPr>
      <xdr:pic>
        <xdr:nvPicPr>
          <xdr:cNvPr id="9" name="Imagen 8">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10" name="Imagen 9">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11" name="Imagen 10">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38100</xdr:rowOff>
    </xdr:from>
    <xdr:to>
      <xdr:col>5</xdr:col>
      <xdr:colOff>504825</xdr:colOff>
      <xdr:row>5</xdr:row>
      <xdr:rowOff>28870</xdr:rowOff>
    </xdr:to>
    <xdr:grpSp>
      <xdr:nvGrpSpPr>
        <xdr:cNvPr id="4" name="Grupo 3">
          <a:extLst>
            <a:ext uri="{FF2B5EF4-FFF2-40B4-BE49-F238E27FC236}">
              <a16:creationId xmlns:a16="http://schemas.microsoft.com/office/drawing/2014/main" id="{00000000-0008-0000-0400-000004000000}"/>
            </a:ext>
          </a:extLst>
        </xdr:cNvPr>
        <xdr:cNvGrpSpPr/>
      </xdr:nvGrpSpPr>
      <xdr:grpSpPr>
        <a:xfrm>
          <a:off x="0" y="38100"/>
          <a:ext cx="4648200" cy="943270"/>
          <a:chOff x="7648575" y="20345400"/>
          <a:chExt cx="4762500" cy="895645"/>
        </a:xfrm>
      </xdr:grpSpPr>
      <xdr:pic>
        <xdr:nvPicPr>
          <xdr:cNvPr id="5" name="Imagen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6" name="Imagen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7" name="Imagen 6">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78556</xdr:colOff>
      <xdr:row>0</xdr:row>
      <xdr:rowOff>54990</xdr:rowOff>
    </xdr:from>
    <xdr:to>
      <xdr:col>2</xdr:col>
      <xdr:colOff>1455950</xdr:colOff>
      <xdr:row>4</xdr:row>
      <xdr:rowOff>73948</xdr:rowOff>
    </xdr:to>
    <xdr:pic>
      <xdr:nvPicPr>
        <xdr:cNvPr id="4" name="Imagen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56" y="54990"/>
          <a:ext cx="3162300" cy="741680"/>
        </a:xfrm>
        <a:prstGeom prst="rect">
          <a:avLst/>
        </a:prstGeom>
      </xdr:spPr>
    </xdr:pic>
    <xdr:clientData/>
  </xdr:twoCellAnchor>
  <xdr:twoCellAnchor editAs="oneCell">
    <xdr:from>
      <xdr:col>3</xdr:col>
      <xdr:colOff>204248</xdr:colOff>
      <xdr:row>0</xdr:row>
      <xdr:rowOff>164968</xdr:rowOff>
    </xdr:from>
    <xdr:to>
      <xdr:col>4</xdr:col>
      <xdr:colOff>336877</xdr:colOff>
      <xdr:row>3</xdr:row>
      <xdr:rowOff>162042</xdr:rowOff>
    </xdr:to>
    <xdr:pic>
      <xdr:nvPicPr>
        <xdr:cNvPr id="5" name="Imagen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80062" y="164968"/>
          <a:ext cx="1130300" cy="539115"/>
        </a:xfrm>
        <a:prstGeom prst="rect">
          <a:avLst/>
        </a:prstGeom>
      </xdr:spPr>
    </xdr:pic>
    <xdr:clientData/>
  </xdr:twoCellAnchor>
  <xdr:twoCellAnchor editAs="oneCell">
    <xdr:from>
      <xdr:col>0</xdr:col>
      <xdr:colOff>0</xdr:colOff>
      <xdr:row>3</xdr:row>
      <xdr:rowOff>94269</xdr:rowOff>
    </xdr:from>
    <xdr:to>
      <xdr:col>4</xdr:col>
      <xdr:colOff>489015</xdr:colOff>
      <xdr:row>5</xdr:row>
      <xdr:rowOff>47233</xdr:rowOff>
    </xdr:to>
    <xdr:pic>
      <xdr:nvPicPr>
        <xdr:cNvPr id="6" name="Imagen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36310"/>
          <a:ext cx="4762500" cy="3143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152400</xdr:colOff>
      <xdr:row>4</xdr:row>
      <xdr:rowOff>164125</xdr:rowOff>
    </xdr:to>
    <xdr:grpSp>
      <xdr:nvGrpSpPr>
        <xdr:cNvPr id="4" name="Grupo 3">
          <a:extLst>
            <a:ext uri="{FF2B5EF4-FFF2-40B4-BE49-F238E27FC236}">
              <a16:creationId xmlns:a16="http://schemas.microsoft.com/office/drawing/2014/main" id="{00000000-0008-0000-0600-000004000000}"/>
            </a:ext>
          </a:extLst>
        </xdr:cNvPr>
        <xdr:cNvGrpSpPr/>
      </xdr:nvGrpSpPr>
      <xdr:grpSpPr>
        <a:xfrm>
          <a:off x="0" y="0"/>
          <a:ext cx="4638675" cy="926125"/>
          <a:chOff x="7648575" y="20345400"/>
          <a:chExt cx="4762500" cy="895645"/>
        </a:xfrm>
      </xdr:grpSpPr>
      <xdr:pic>
        <xdr:nvPicPr>
          <xdr:cNvPr id="5" name="Imagen 4">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6" name="Imagen 5">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7" name="Imagen 6">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152400</xdr:colOff>
      <xdr:row>4</xdr:row>
      <xdr:rowOff>164125</xdr:rowOff>
    </xdr:to>
    <xdr:grpSp>
      <xdr:nvGrpSpPr>
        <xdr:cNvPr id="4" name="Grupo 3">
          <a:extLst>
            <a:ext uri="{FF2B5EF4-FFF2-40B4-BE49-F238E27FC236}">
              <a16:creationId xmlns:a16="http://schemas.microsoft.com/office/drawing/2014/main" id="{00000000-0008-0000-0700-000004000000}"/>
            </a:ext>
          </a:extLst>
        </xdr:cNvPr>
        <xdr:cNvGrpSpPr/>
      </xdr:nvGrpSpPr>
      <xdr:grpSpPr>
        <a:xfrm>
          <a:off x="0" y="0"/>
          <a:ext cx="4638675" cy="926125"/>
          <a:chOff x="7648575" y="20345400"/>
          <a:chExt cx="4762500" cy="895645"/>
        </a:xfrm>
      </xdr:grpSpPr>
      <xdr:pic>
        <xdr:nvPicPr>
          <xdr:cNvPr id="5" name="Imagen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6" name="Imagen 5">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7" name="Imagen 6">
            <a:extLst>
              <a:ext uri="{FF2B5EF4-FFF2-40B4-BE49-F238E27FC236}">
                <a16:creationId xmlns:a16="http://schemas.microsoft.com/office/drawing/2014/main" id="{00000000-0008-0000-07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495300</xdr:colOff>
      <xdr:row>4</xdr:row>
      <xdr:rowOff>145368</xdr:rowOff>
    </xdr:to>
    <xdr:grpSp>
      <xdr:nvGrpSpPr>
        <xdr:cNvPr id="10" name="Grupo 9">
          <a:extLst>
            <a:ext uri="{FF2B5EF4-FFF2-40B4-BE49-F238E27FC236}">
              <a16:creationId xmlns:a16="http://schemas.microsoft.com/office/drawing/2014/main" id="{00000000-0008-0000-0800-00000A000000}"/>
            </a:ext>
          </a:extLst>
        </xdr:cNvPr>
        <xdr:cNvGrpSpPr/>
      </xdr:nvGrpSpPr>
      <xdr:grpSpPr>
        <a:xfrm>
          <a:off x="0" y="0"/>
          <a:ext cx="4656992" cy="907368"/>
          <a:chOff x="7648575" y="20345400"/>
          <a:chExt cx="4762500" cy="895645"/>
        </a:xfrm>
      </xdr:grpSpPr>
      <xdr:pic>
        <xdr:nvPicPr>
          <xdr:cNvPr id="11" name="Imagen 10">
            <a:extLst>
              <a:ext uri="{FF2B5EF4-FFF2-40B4-BE49-F238E27FC236}">
                <a16:creationId xmlns:a16="http://schemas.microsoft.com/office/drawing/2014/main" id="{00000000-0008-0000-08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12" name="Imagen 11">
            <a:extLst>
              <a:ext uri="{FF2B5EF4-FFF2-40B4-BE49-F238E27FC236}">
                <a16:creationId xmlns:a16="http://schemas.microsoft.com/office/drawing/2014/main" id="{00000000-0008-0000-0800-00000C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13" name="Imagen 12">
            <a:extLst>
              <a:ext uri="{FF2B5EF4-FFF2-40B4-BE49-F238E27FC236}">
                <a16:creationId xmlns:a16="http://schemas.microsoft.com/office/drawing/2014/main" id="{00000000-0008-0000-0800-00000D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topLeftCell="C59" zoomScale="80" zoomScaleNormal="80" zoomScaleSheetLayoutView="100" workbookViewId="0">
      <selection activeCell="J77" sqref="J77:L77"/>
    </sheetView>
  </sheetViews>
  <sheetFormatPr baseColWidth="10" defaultColWidth="11.42578125" defaultRowHeight="15" x14ac:dyDescent="0.25"/>
  <cols>
    <col min="1" max="2" width="2.5703125" customWidth="1"/>
    <col min="3" max="3" width="25.140625" customWidth="1"/>
    <col min="4" max="4" width="12.28515625" customWidth="1"/>
    <col min="5" max="5" width="6.7109375" customWidth="1"/>
    <col min="6" max="6" width="18.140625" customWidth="1"/>
    <col min="7" max="7" width="8.140625" customWidth="1"/>
    <col min="8" max="8" width="20.7109375" customWidth="1"/>
    <col min="9" max="9" width="15.5703125" customWidth="1"/>
    <col min="10" max="10" width="17.7109375" customWidth="1"/>
    <col min="11" max="11" width="18.85546875" customWidth="1"/>
    <col min="12" max="12" width="51.140625" customWidth="1"/>
  </cols>
  <sheetData>
    <row r="1" spans="1:12" x14ac:dyDescent="0.25">
      <c r="A1" s="13"/>
      <c r="B1" s="13"/>
      <c r="C1" s="13"/>
      <c r="D1" s="13"/>
      <c r="E1" s="13"/>
      <c r="F1" s="13"/>
      <c r="G1" s="13"/>
      <c r="H1" s="13"/>
      <c r="I1" s="13"/>
      <c r="J1" s="13"/>
      <c r="K1" s="13"/>
      <c r="L1" s="13"/>
    </row>
    <row r="2" spans="1:12" x14ac:dyDescent="0.25">
      <c r="A2" s="13"/>
      <c r="B2" s="13"/>
      <c r="C2" s="169"/>
      <c r="D2" s="169"/>
      <c r="E2" s="170"/>
      <c r="F2" s="170"/>
      <c r="G2" s="13"/>
      <c r="H2" s="13"/>
      <c r="I2" s="13"/>
      <c r="J2" s="13"/>
      <c r="K2" s="13"/>
      <c r="L2" s="13"/>
    </row>
    <row r="3" spans="1:12" x14ac:dyDescent="0.25">
      <c r="A3" s="13"/>
      <c r="B3" s="13"/>
      <c r="C3" s="169"/>
      <c r="D3" s="169"/>
      <c r="E3" s="170"/>
      <c r="F3" s="170"/>
      <c r="G3" s="13"/>
      <c r="H3" s="13"/>
      <c r="I3" s="13"/>
      <c r="J3" s="13"/>
      <c r="K3" s="13"/>
      <c r="L3" s="13"/>
    </row>
    <row r="4" spans="1:12" x14ac:dyDescent="0.25">
      <c r="A4" s="13"/>
      <c r="B4" s="13"/>
      <c r="C4" s="169"/>
      <c r="D4" s="169"/>
      <c r="E4" s="170"/>
      <c r="F4" s="170"/>
      <c r="G4" s="13"/>
      <c r="H4" s="13"/>
      <c r="I4" s="13"/>
      <c r="J4" s="13"/>
      <c r="K4" s="13"/>
      <c r="L4" s="13"/>
    </row>
    <row r="5" spans="1:12" x14ac:dyDescent="0.25">
      <c r="A5" s="13"/>
      <c r="B5" s="13"/>
      <c r="C5" s="13"/>
      <c r="D5" s="13"/>
      <c r="E5" s="13"/>
      <c r="F5" s="13"/>
      <c r="G5" s="13"/>
      <c r="H5" s="13"/>
      <c r="I5" s="13"/>
      <c r="J5" s="13"/>
      <c r="K5" s="13"/>
      <c r="L5" s="13"/>
    </row>
    <row r="6" spans="1:12" ht="18.75" x14ac:dyDescent="0.3">
      <c r="A6" s="13"/>
      <c r="B6" s="13"/>
      <c r="C6" s="171" t="s">
        <v>0</v>
      </c>
      <c r="D6" s="171"/>
      <c r="E6" s="171"/>
      <c r="F6" s="171"/>
      <c r="G6" s="171"/>
      <c r="H6" s="171"/>
      <c r="I6" s="171"/>
      <c r="J6" s="171"/>
      <c r="K6" s="171"/>
      <c r="L6" s="171"/>
    </row>
    <row r="7" spans="1:12" x14ac:dyDescent="0.25">
      <c r="A7" s="13"/>
      <c r="B7" s="13"/>
      <c r="C7" s="13"/>
      <c r="D7" s="13"/>
      <c r="E7" s="13"/>
      <c r="F7" s="13"/>
      <c r="G7" s="13"/>
      <c r="H7" s="13"/>
      <c r="I7" s="13"/>
      <c r="J7" s="13"/>
      <c r="K7" s="13"/>
      <c r="L7" s="13"/>
    </row>
    <row r="8" spans="1:12" ht="30.75" customHeight="1" x14ac:dyDescent="0.25">
      <c r="A8" s="13"/>
      <c r="B8" s="13"/>
      <c r="C8" s="172" t="s">
        <v>1</v>
      </c>
      <c r="D8" s="173"/>
      <c r="E8" s="173"/>
      <c r="F8" s="173"/>
      <c r="G8" s="173"/>
      <c r="H8" s="173"/>
      <c r="I8" s="173"/>
      <c r="J8" s="173"/>
      <c r="K8" s="173"/>
      <c r="L8" s="174"/>
    </row>
    <row r="9" spans="1:12" x14ac:dyDescent="0.25">
      <c r="A9" s="13"/>
      <c r="B9" s="13"/>
      <c r="C9" s="175" t="s">
        <v>2</v>
      </c>
      <c r="D9" s="176"/>
      <c r="E9" s="177"/>
      <c r="F9" s="176" t="s">
        <v>3</v>
      </c>
      <c r="G9" s="177"/>
      <c r="H9" s="176" t="s">
        <v>4</v>
      </c>
      <c r="I9" s="176"/>
      <c r="J9" s="177"/>
      <c r="K9" s="178">
        <v>44936</v>
      </c>
      <c r="L9" s="177"/>
    </row>
    <row r="10" spans="1:12" x14ac:dyDescent="0.25">
      <c r="A10" s="13"/>
      <c r="B10" s="13"/>
      <c r="C10" s="156" t="s">
        <v>5</v>
      </c>
      <c r="D10" s="157"/>
      <c r="E10" s="157"/>
      <c r="F10" s="157"/>
      <c r="G10" s="157"/>
      <c r="H10" s="157"/>
      <c r="I10" s="157"/>
      <c r="J10" s="157"/>
      <c r="K10" s="157"/>
      <c r="L10" s="158"/>
    </row>
    <row r="11" spans="1:12" x14ac:dyDescent="0.25">
      <c r="A11" s="13"/>
      <c r="B11" s="13"/>
      <c r="C11" s="156" t="s">
        <v>6</v>
      </c>
      <c r="D11" s="157"/>
      <c r="E11" s="157"/>
      <c r="F11" s="157"/>
      <c r="G11" s="157"/>
      <c r="H11" s="157"/>
      <c r="I11" s="157"/>
      <c r="J11" s="157"/>
      <c r="K11" s="157"/>
      <c r="L11" s="158"/>
    </row>
    <row r="12" spans="1:12" x14ac:dyDescent="0.25">
      <c r="A12" s="13"/>
      <c r="B12" s="13"/>
      <c r="C12" s="156" t="s">
        <v>7</v>
      </c>
      <c r="D12" s="157"/>
      <c r="E12" s="157"/>
      <c r="F12" s="157"/>
      <c r="G12" s="157"/>
      <c r="H12" s="157"/>
      <c r="I12" s="157"/>
      <c r="J12" s="157"/>
      <c r="K12" s="157"/>
      <c r="L12" s="158"/>
    </row>
    <row r="13" spans="1:12" x14ac:dyDescent="0.25">
      <c r="A13" s="13"/>
      <c r="B13" s="13"/>
      <c r="C13" s="156" t="s">
        <v>8</v>
      </c>
      <c r="D13" s="157"/>
      <c r="E13" s="157"/>
      <c r="F13" s="157"/>
      <c r="G13" s="157"/>
      <c r="H13" s="157"/>
      <c r="I13" s="157"/>
      <c r="J13" s="157"/>
      <c r="K13" s="157"/>
      <c r="L13" s="158"/>
    </row>
    <row r="14" spans="1:12" x14ac:dyDescent="0.25">
      <c r="A14" s="13"/>
      <c r="B14" s="13"/>
      <c r="C14" s="13"/>
      <c r="D14" s="13"/>
      <c r="E14" s="13"/>
      <c r="F14" s="13"/>
      <c r="G14" s="13"/>
      <c r="H14" s="13"/>
      <c r="I14" s="13"/>
      <c r="J14" s="13"/>
      <c r="K14" s="13"/>
      <c r="L14" s="13"/>
    </row>
    <row r="15" spans="1:12" x14ac:dyDescent="0.25">
      <c r="A15" s="13"/>
      <c r="B15" s="13"/>
      <c r="C15" s="159" t="s">
        <v>9</v>
      </c>
      <c r="D15" s="160"/>
      <c r="E15" s="160"/>
      <c r="F15" s="160"/>
      <c r="G15" s="160"/>
      <c r="H15" s="160"/>
      <c r="I15" s="160"/>
      <c r="J15" s="160"/>
      <c r="K15" s="160"/>
      <c r="L15" s="161"/>
    </row>
    <row r="16" spans="1:12" s="37" customFormat="1" x14ac:dyDescent="0.25">
      <c r="A16" s="36"/>
      <c r="B16" s="36"/>
      <c r="C16" s="162" t="s">
        <v>10</v>
      </c>
      <c r="D16" s="163"/>
      <c r="E16" s="164"/>
      <c r="F16" s="163" t="s">
        <v>11</v>
      </c>
      <c r="G16" s="163"/>
      <c r="H16" s="163"/>
      <c r="I16" s="164"/>
      <c r="J16" s="163" t="s">
        <v>12</v>
      </c>
      <c r="K16" s="163"/>
      <c r="L16" s="164"/>
    </row>
    <row r="17" spans="1:12" s="37" customFormat="1" x14ac:dyDescent="0.25">
      <c r="A17" s="36"/>
      <c r="B17" s="36"/>
      <c r="C17" s="165">
        <v>1</v>
      </c>
      <c r="D17" s="166"/>
      <c r="E17" s="167"/>
      <c r="F17" s="168">
        <v>0.82240000000000002</v>
      </c>
      <c r="G17" s="166"/>
      <c r="H17" s="166"/>
      <c r="I17" s="167"/>
      <c r="J17" s="168">
        <v>1</v>
      </c>
      <c r="K17" s="166"/>
      <c r="L17" s="167"/>
    </row>
    <row r="18" spans="1:12" x14ac:dyDescent="0.25">
      <c r="A18" s="13"/>
      <c r="B18" s="13"/>
      <c r="C18" s="13"/>
      <c r="D18" s="13"/>
      <c r="E18" s="13"/>
      <c r="F18" s="13"/>
      <c r="G18" s="13"/>
      <c r="H18" s="13"/>
      <c r="I18" s="13"/>
      <c r="J18" s="13"/>
      <c r="K18" s="13"/>
      <c r="L18" s="13"/>
    </row>
    <row r="19" spans="1:12" x14ac:dyDescent="0.25">
      <c r="A19" s="13"/>
      <c r="B19" s="13"/>
      <c r="C19" s="159" t="s">
        <v>13</v>
      </c>
      <c r="D19" s="160"/>
      <c r="E19" s="160"/>
      <c r="F19" s="160"/>
      <c r="G19" s="160"/>
      <c r="H19" s="160"/>
      <c r="I19" s="160"/>
      <c r="J19" s="160"/>
      <c r="K19" s="160"/>
      <c r="L19" s="161"/>
    </row>
    <row r="20" spans="1:12" ht="24.75" customHeight="1" x14ac:dyDescent="0.25">
      <c r="A20" s="13"/>
      <c r="B20" s="13"/>
      <c r="C20" s="182" t="s">
        <v>14</v>
      </c>
      <c r="D20" s="183"/>
      <c r="E20" s="184" t="s">
        <v>15</v>
      </c>
      <c r="F20" s="185"/>
      <c r="G20" s="186"/>
      <c r="H20" s="72" t="s">
        <v>16</v>
      </c>
      <c r="I20" s="72" t="s">
        <v>17</v>
      </c>
      <c r="J20" s="72" t="s">
        <v>18</v>
      </c>
      <c r="K20" s="72" t="s">
        <v>19</v>
      </c>
      <c r="L20" s="72" t="s">
        <v>20</v>
      </c>
    </row>
    <row r="21" spans="1:12" x14ac:dyDescent="0.25">
      <c r="A21" s="13"/>
      <c r="B21" s="13"/>
      <c r="C21" s="187">
        <v>3085984637</v>
      </c>
      <c r="D21" s="123"/>
      <c r="E21" s="188">
        <v>2618001075</v>
      </c>
      <c r="F21" s="188"/>
      <c r="G21" s="188"/>
      <c r="H21" s="46">
        <f>E21/C21</f>
        <v>0.84835194693161398</v>
      </c>
      <c r="I21" s="38">
        <v>2537853299</v>
      </c>
      <c r="J21" s="46">
        <f>I21/C21</f>
        <v>0.82238040610180785</v>
      </c>
      <c r="K21" s="79">
        <v>2537853299</v>
      </c>
      <c r="L21" s="46">
        <f>K21/C21</f>
        <v>0.82238040610180785</v>
      </c>
    </row>
    <row r="22" spans="1:12" x14ac:dyDescent="0.25">
      <c r="A22" s="13"/>
      <c r="B22" s="13"/>
      <c r="C22" s="16"/>
      <c r="D22" s="16"/>
      <c r="E22" s="16"/>
      <c r="F22" s="16"/>
      <c r="G22" s="16"/>
      <c r="H22" s="16"/>
      <c r="I22" s="16"/>
      <c r="J22" s="16"/>
      <c r="K22" s="16"/>
      <c r="L22" s="16"/>
    </row>
    <row r="23" spans="1:12" x14ac:dyDescent="0.25">
      <c r="A23" s="13"/>
      <c r="B23" s="13"/>
      <c r="C23" s="189" t="s">
        <v>21</v>
      </c>
      <c r="D23" s="190"/>
      <c r="E23" s="190"/>
      <c r="F23" s="190"/>
      <c r="G23" s="190"/>
      <c r="H23" s="190"/>
      <c r="I23" s="190"/>
      <c r="J23" s="190"/>
      <c r="K23" s="190"/>
      <c r="L23" s="191"/>
    </row>
    <row r="24" spans="1:12" x14ac:dyDescent="0.25">
      <c r="A24" s="13"/>
      <c r="B24" s="13"/>
      <c r="C24" s="159" t="s">
        <v>22</v>
      </c>
      <c r="D24" s="160"/>
      <c r="E24" s="160"/>
      <c r="F24" s="160"/>
      <c r="G24" s="160"/>
      <c r="H24" s="160"/>
      <c r="I24" s="160"/>
      <c r="J24" s="160"/>
      <c r="K24" s="160"/>
      <c r="L24" s="161"/>
    </row>
    <row r="25" spans="1:12" ht="24" customHeight="1" x14ac:dyDescent="0.25">
      <c r="A25" s="13"/>
      <c r="B25" s="13"/>
      <c r="C25" s="73" t="s">
        <v>14</v>
      </c>
      <c r="D25" s="97" t="s">
        <v>15</v>
      </c>
      <c r="E25" s="97"/>
      <c r="F25" s="97"/>
      <c r="G25" s="73" t="s">
        <v>16</v>
      </c>
      <c r="H25" s="73" t="s">
        <v>17</v>
      </c>
      <c r="I25" s="73" t="s">
        <v>18</v>
      </c>
      <c r="J25" s="73" t="s">
        <v>19</v>
      </c>
      <c r="K25" s="73" t="s">
        <v>20</v>
      </c>
      <c r="L25" s="73" t="s">
        <v>23</v>
      </c>
    </row>
    <row r="26" spans="1:12" ht="159.75" customHeight="1" x14ac:dyDescent="0.25">
      <c r="A26" s="13"/>
      <c r="B26" s="13"/>
      <c r="C26" s="47">
        <v>190000000</v>
      </c>
      <c r="D26" s="98">
        <v>190000000</v>
      </c>
      <c r="E26" s="98"/>
      <c r="F26" s="98"/>
      <c r="G26" s="50">
        <f>D26/C26</f>
        <v>1</v>
      </c>
      <c r="H26" s="47">
        <v>184524626</v>
      </c>
      <c r="I26" s="50">
        <f>H26/C26</f>
        <v>0.97118224210526316</v>
      </c>
      <c r="J26" s="47">
        <v>184524626</v>
      </c>
      <c r="K26" s="50">
        <f>J26/C26</f>
        <v>0.97118224210526316</v>
      </c>
      <c r="L26" s="68" t="s">
        <v>24</v>
      </c>
    </row>
    <row r="27" spans="1:12" x14ac:dyDescent="0.25">
      <c r="A27" s="13"/>
      <c r="B27" s="13"/>
      <c r="C27" s="16"/>
      <c r="D27" s="16"/>
      <c r="E27" s="16"/>
      <c r="F27" s="16"/>
      <c r="G27" s="16"/>
      <c r="H27" s="16"/>
      <c r="I27" s="16"/>
      <c r="J27" s="16"/>
      <c r="K27" s="16"/>
      <c r="L27" s="16"/>
    </row>
    <row r="28" spans="1:12" x14ac:dyDescent="0.25">
      <c r="A28" s="13"/>
      <c r="B28" s="13"/>
      <c r="C28" s="159" t="s">
        <v>25</v>
      </c>
      <c r="D28" s="160"/>
      <c r="E28" s="160"/>
      <c r="F28" s="160"/>
      <c r="G28" s="160"/>
      <c r="H28" s="160"/>
      <c r="I28" s="160"/>
      <c r="J28" s="160"/>
      <c r="K28" s="160"/>
      <c r="L28" s="161"/>
    </row>
    <row r="29" spans="1:12" x14ac:dyDescent="0.25">
      <c r="A29" s="13"/>
      <c r="B29" s="13"/>
      <c r="C29" s="192" t="s">
        <v>26</v>
      </c>
      <c r="D29" s="193"/>
      <c r="E29" s="193"/>
      <c r="F29" s="193"/>
      <c r="G29" s="193"/>
      <c r="H29" s="193"/>
      <c r="I29" s="193"/>
      <c r="J29" s="193"/>
      <c r="K29" s="193"/>
      <c r="L29" s="194"/>
    </row>
    <row r="30" spans="1:12" x14ac:dyDescent="0.25">
      <c r="A30" s="13"/>
      <c r="B30" s="13"/>
      <c r="C30" s="192" t="s">
        <v>27</v>
      </c>
      <c r="D30" s="193"/>
      <c r="E30" s="193"/>
      <c r="F30" s="193"/>
      <c r="G30" s="193"/>
      <c r="H30" s="193"/>
      <c r="I30" s="193"/>
      <c r="J30" s="193"/>
      <c r="K30" s="193"/>
      <c r="L30" s="194"/>
    </row>
    <row r="31" spans="1:12" x14ac:dyDescent="0.25">
      <c r="A31" s="13"/>
      <c r="B31" s="13"/>
      <c r="C31" s="192" t="s">
        <v>28</v>
      </c>
      <c r="D31" s="194"/>
      <c r="E31" s="195" t="s">
        <v>29</v>
      </c>
      <c r="F31" s="196"/>
      <c r="G31" s="195" t="s">
        <v>30</v>
      </c>
      <c r="H31" s="196"/>
      <c r="I31" s="195" t="s">
        <v>31</v>
      </c>
      <c r="J31" s="196"/>
      <c r="K31" s="195" t="s">
        <v>32</v>
      </c>
      <c r="L31" s="196"/>
    </row>
    <row r="32" spans="1:12" x14ac:dyDescent="0.25">
      <c r="A32" s="13"/>
      <c r="B32" s="13"/>
      <c r="C32" s="145" t="s">
        <v>33</v>
      </c>
      <c r="D32" s="147"/>
      <c r="E32" s="197">
        <v>40</v>
      </c>
      <c r="F32" s="198"/>
      <c r="G32" s="146">
        <v>40</v>
      </c>
      <c r="H32" s="199"/>
      <c r="I32" s="123">
        <v>945609440</v>
      </c>
      <c r="J32" s="124"/>
      <c r="K32" s="123">
        <f>K36</f>
        <v>821993106</v>
      </c>
      <c r="L32" s="125"/>
    </row>
    <row r="33" spans="1:12" ht="24" customHeight="1" x14ac:dyDescent="0.25">
      <c r="A33" s="13"/>
      <c r="B33" s="13"/>
      <c r="C33" s="126" t="s">
        <v>34</v>
      </c>
      <c r="D33" s="127"/>
      <c r="E33" s="127"/>
      <c r="F33" s="127"/>
      <c r="G33" s="127"/>
      <c r="H33" s="127"/>
      <c r="I33" s="127"/>
      <c r="J33" s="127"/>
      <c r="K33" s="127"/>
      <c r="L33" s="128"/>
    </row>
    <row r="34" spans="1:12" ht="24" customHeight="1" x14ac:dyDescent="0.25">
      <c r="A34" s="13"/>
      <c r="B34" s="13"/>
      <c r="C34" s="129"/>
      <c r="D34" s="130"/>
      <c r="E34" s="130"/>
      <c r="F34" s="130"/>
      <c r="G34" s="130"/>
      <c r="H34" s="130"/>
      <c r="I34" s="130"/>
      <c r="J34" s="130"/>
      <c r="K34" s="130"/>
      <c r="L34" s="131"/>
    </row>
    <row r="35" spans="1:12" s="9" customFormat="1" ht="30" customHeight="1" x14ac:dyDescent="0.25">
      <c r="A35" s="39"/>
      <c r="B35" s="39"/>
      <c r="C35" s="116" t="s">
        <v>35</v>
      </c>
      <c r="D35" s="117"/>
      <c r="E35" s="117"/>
      <c r="F35" s="117"/>
      <c r="G35" s="117"/>
      <c r="H35" s="118"/>
      <c r="I35" s="119" t="s">
        <v>31</v>
      </c>
      <c r="J35" s="120"/>
      <c r="K35" s="119" t="s">
        <v>32</v>
      </c>
      <c r="L35" s="120"/>
    </row>
    <row r="36" spans="1:12" ht="30" customHeight="1" x14ac:dyDescent="0.25">
      <c r="A36" s="13"/>
      <c r="B36" s="13"/>
      <c r="C36" s="145" t="s">
        <v>36</v>
      </c>
      <c r="D36" s="146"/>
      <c r="E36" s="146"/>
      <c r="F36" s="146"/>
      <c r="G36" s="146"/>
      <c r="H36" s="147"/>
      <c r="I36" s="123">
        <v>945609440</v>
      </c>
      <c r="J36" s="124"/>
      <c r="K36" s="154">
        <v>821993106</v>
      </c>
      <c r="L36" s="155"/>
    </row>
    <row r="37" spans="1:12" ht="21.75" customHeight="1" x14ac:dyDescent="0.25">
      <c r="A37" s="13"/>
      <c r="B37" s="13"/>
      <c r="C37" s="126" t="s">
        <v>37</v>
      </c>
      <c r="D37" s="127"/>
      <c r="E37" s="127"/>
      <c r="F37" s="127"/>
      <c r="G37" s="127"/>
      <c r="H37" s="127"/>
      <c r="I37" s="127"/>
      <c r="J37" s="127"/>
      <c r="K37" s="127"/>
      <c r="L37" s="128"/>
    </row>
    <row r="38" spans="1:12" ht="21.75" customHeight="1" x14ac:dyDescent="0.25">
      <c r="A38" s="13"/>
      <c r="B38" s="13"/>
      <c r="C38" s="129"/>
      <c r="D38" s="130"/>
      <c r="E38" s="130"/>
      <c r="F38" s="130"/>
      <c r="G38" s="130"/>
      <c r="H38" s="130"/>
      <c r="I38" s="130"/>
      <c r="J38" s="130"/>
      <c r="K38" s="130"/>
      <c r="L38" s="131"/>
    </row>
    <row r="39" spans="1:12" s="9" customFormat="1" ht="30" customHeight="1" x14ac:dyDescent="0.25">
      <c r="A39" s="39"/>
      <c r="B39" s="39"/>
      <c r="C39" s="116" t="s">
        <v>38</v>
      </c>
      <c r="D39" s="117"/>
      <c r="E39" s="117"/>
      <c r="F39" s="117"/>
      <c r="G39" s="117"/>
      <c r="H39" s="117"/>
      <c r="I39" s="117"/>
      <c r="J39" s="117"/>
      <c r="K39" s="117"/>
      <c r="L39" s="118"/>
    </row>
    <row r="40" spans="1:12" s="9" customFormat="1" ht="30" customHeight="1" x14ac:dyDescent="0.25">
      <c r="A40" s="39"/>
      <c r="B40" s="39"/>
      <c r="C40" s="116" t="s">
        <v>28</v>
      </c>
      <c r="D40" s="118"/>
      <c r="E40" s="119" t="s">
        <v>29</v>
      </c>
      <c r="F40" s="120"/>
      <c r="G40" s="119" t="s">
        <v>39</v>
      </c>
      <c r="H40" s="120"/>
      <c r="I40" s="119" t="s">
        <v>31</v>
      </c>
      <c r="J40" s="120"/>
      <c r="K40" s="119" t="s">
        <v>32</v>
      </c>
      <c r="L40" s="120"/>
    </row>
    <row r="41" spans="1:12" ht="30" customHeight="1" x14ac:dyDescent="0.25">
      <c r="A41" s="13"/>
      <c r="B41" s="40"/>
      <c r="C41" s="121" t="s">
        <v>40</v>
      </c>
      <c r="D41" s="122"/>
      <c r="E41" s="149">
        <v>40</v>
      </c>
      <c r="F41" s="150"/>
      <c r="G41" s="149">
        <v>40</v>
      </c>
      <c r="H41" s="151"/>
      <c r="I41" s="123">
        <f>I45</f>
        <v>325000000</v>
      </c>
      <c r="J41" s="125"/>
      <c r="K41" s="152">
        <f>K45</f>
        <v>318829022</v>
      </c>
      <c r="L41" s="153"/>
    </row>
    <row r="42" spans="1:12" ht="18" customHeight="1" x14ac:dyDescent="0.25">
      <c r="A42" s="13"/>
      <c r="B42" s="40"/>
      <c r="C42" s="126" t="s">
        <v>34</v>
      </c>
      <c r="D42" s="127"/>
      <c r="E42" s="127"/>
      <c r="F42" s="127"/>
      <c r="G42" s="127"/>
      <c r="H42" s="127"/>
      <c r="I42" s="127"/>
      <c r="J42" s="127"/>
      <c r="K42" s="127"/>
      <c r="L42" s="128"/>
    </row>
    <row r="43" spans="1:12" ht="18" customHeight="1" x14ac:dyDescent="0.25">
      <c r="A43" s="40"/>
      <c r="B43" s="13"/>
      <c r="C43" s="129"/>
      <c r="D43" s="130"/>
      <c r="E43" s="130"/>
      <c r="F43" s="130"/>
      <c r="G43" s="130"/>
      <c r="H43" s="130"/>
      <c r="I43" s="130"/>
      <c r="J43" s="130"/>
      <c r="K43" s="130"/>
      <c r="L43" s="131"/>
    </row>
    <row r="44" spans="1:12" s="9" customFormat="1" ht="30" customHeight="1" x14ac:dyDescent="0.25">
      <c r="A44" s="39"/>
      <c r="B44" s="39"/>
      <c r="C44" s="116" t="s">
        <v>35</v>
      </c>
      <c r="D44" s="117"/>
      <c r="E44" s="117"/>
      <c r="F44" s="117"/>
      <c r="G44" s="117"/>
      <c r="H44" s="118"/>
      <c r="I44" s="119" t="s">
        <v>31</v>
      </c>
      <c r="J44" s="120"/>
      <c r="K44" s="119" t="s">
        <v>32</v>
      </c>
      <c r="L44" s="120"/>
    </row>
    <row r="45" spans="1:12" ht="30" customHeight="1" x14ac:dyDescent="0.25">
      <c r="A45" s="13"/>
      <c r="B45" s="40"/>
      <c r="C45" s="121" t="s">
        <v>41</v>
      </c>
      <c r="D45" s="114"/>
      <c r="E45" s="114"/>
      <c r="F45" s="114"/>
      <c r="G45" s="114"/>
      <c r="H45" s="122"/>
      <c r="I45" s="123">
        <v>325000000</v>
      </c>
      <c r="J45" s="124"/>
      <c r="K45" s="152">
        <v>318829022</v>
      </c>
      <c r="L45" s="153"/>
    </row>
    <row r="46" spans="1:12" ht="30" customHeight="1" x14ac:dyDescent="0.25">
      <c r="A46" s="13"/>
      <c r="B46" s="40"/>
      <c r="C46" s="121" t="s">
        <v>42</v>
      </c>
      <c r="D46" s="114"/>
      <c r="E46" s="114"/>
      <c r="F46" s="114"/>
      <c r="G46" s="114"/>
      <c r="H46" s="114"/>
      <c r="I46" s="114"/>
      <c r="J46" s="114"/>
      <c r="K46" s="114"/>
      <c r="L46" s="115"/>
    </row>
    <row r="47" spans="1:12" s="9" customFormat="1" ht="30" customHeight="1" x14ac:dyDescent="0.25">
      <c r="A47" s="41"/>
      <c r="B47" s="39"/>
      <c r="C47" s="116" t="s">
        <v>43</v>
      </c>
      <c r="D47" s="117"/>
      <c r="E47" s="117"/>
      <c r="F47" s="117"/>
      <c r="G47" s="117"/>
      <c r="H47" s="117"/>
      <c r="I47" s="117"/>
      <c r="J47" s="117"/>
      <c r="K47" s="117"/>
      <c r="L47" s="118"/>
    </row>
    <row r="48" spans="1:12" s="9" customFormat="1" ht="30" customHeight="1" x14ac:dyDescent="0.25">
      <c r="A48" s="39"/>
      <c r="B48" s="39"/>
      <c r="C48" s="116" t="s">
        <v>28</v>
      </c>
      <c r="D48" s="118"/>
      <c r="E48" s="119" t="s">
        <v>29</v>
      </c>
      <c r="F48" s="120"/>
      <c r="G48" s="119" t="s">
        <v>39</v>
      </c>
      <c r="H48" s="120"/>
      <c r="I48" s="119" t="s">
        <v>31</v>
      </c>
      <c r="J48" s="120"/>
      <c r="K48" s="119" t="s">
        <v>32</v>
      </c>
      <c r="L48" s="120"/>
    </row>
    <row r="49" spans="1:12" s="9" customFormat="1" ht="30" customHeight="1" x14ac:dyDescent="0.25">
      <c r="A49" s="39"/>
      <c r="B49" s="41"/>
      <c r="C49" s="104" t="s">
        <v>44</v>
      </c>
      <c r="D49" s="105"/>
      <c r="E49" s="148">
        <v>10</v>
      </c>
      <c r="F49" s="105"/>
      <c r="G49" s="114">
        <v>10</v>
      </c>
      <c r="H49" s="115"/>
      <c r="I49" s="123">
        <f>I53+I56</f>
        <v>999302174</v>
      </c>
      <c r="J49" s="125"/>
      <c r="K49" s="123">
        <f>K53+K56</f>
        <v>625488648</v>
      </c>
      <c r="L49" s="125"/>
    </row>
    <row r="50" spans="1:12" ht="15.75" customHeight="1" x14ac:dyDescent="0.25">
      <c r="A50" s="13"/>
      <c r="B50" s="13"/>
      <c r="C50" s="126" t="s">
        <v>34</v>
      </c>
      <c r="D50" s="127"/>
      <c r="E50" s="127"/>
      <c r="F50" s="127"/>
      <c r="G50" s="127"/>
      <c r="H50" s="127"/>
      <c r="I50" s="127"/>
      <c r="J50" s="127"/>
      <c r="K50" s="127"/>
      <c r="L50" s="128"/>
    </row>
    <row r="51" spans="1:12" ht="15.75" customHeight="1" x14ac:dyDescent="0.25">
      <c r="A51" s="13"/>
      <c r="B51" s="13"/>
      <c r="C51" s="129"/>
      <c r="D51" s="130"/>
      <c r="E51" s="130"/>
      <c r="F51" s="130"/>
      <c r="G51" s="130"/>
      <c r="H51" s="130"/>
      <c r="I51" s="130"/>
      <c r="J51" s="130"/>
      <c r="K51" s="130"/>
      <c r="L51" s="131"/>
    </row>
    <row r="52" spans="1:12" s="9" customFormat="1" ht="30" customHeight="1" x14ac:dyDescent="0.25">
      <c r="A52" s="39"/>
      <c r="B52" s="39"/>
      <c r="C52" s="116" t="s">
        <v>35</v>
      </c>
      <c r="D52" s="117"/>
      <c r="E52" s="117"/>
      <c r="F52" s="117"/>
      <c r="G52" s="117"/>
      <c r="H52" s="118"/>
      <c r="I52" s="119" t="s">
        <v>31</v>
      </c>
      <c r="J52" s="120"/>
      <c r="K52" s="119" t="s">
        <v>32</v>
      </c>
      <c r="L52" s="120"/>
    </row>
    <row r="53" spans="1:12" ht="30" customHeight="1" x14ac:dyDescent="0.25">
      <c r="A53" s="13"/>
      <c r="B53" s="13"/>
      <c r="C53" s="145" t="s">
        <v>45</v>
      </c>
      <c r="D53" s="146"/>
      <c r="E53" s="146"/>
      <c r="F53" s="146"/>
      <c r="G53" s="146"/>
      <c r="H53" s="147"/>
      <c r="I53" s="123">
        <v>343923898</v>
      </c>
      <c r="J53" s="125"/>
      <c r="K53" s="123">
        <v>188042899</v>
      </c>
      <c r="L53" s="125"/>
    </row>
    <row r="54" spans="1:12" ht="42" customHeight="1" x14ac:dyDescent="0.25">
      <c r="A54" s="13"/>
      <c r="B54" s="40"/>
      <c r="C54" s="113" t="s">
        <v>34</v>
      </c>
      <c r="D54" s="114"/>
      <c r="E54" s="114"/>
      <c r="F54" s="114"/>
      <c r="G54" s="114"/>
      <c r="H54" s="114"/>
      <c r="I54" s="114"/>
      <c r="J54" s="114"/>
      <c r="K54" s="114"/>
      <c r="L54" s="115"/>
    </row>
    <row r="55" spans="1:12" s="9" customFormat="1" ht="30" customHeight="1" x14ac:dyDescent="0.25">
      <c r="A55" s="39"/>
      <c r="B55" s="39"/>
      <c r="C55" s="116" t="s">
        <v>35</v>
      </c>
      <c r="D55" s="117"/>
      <c r="E55" s="117"/>
      <c r="F55" s="117"/>
      <c r="G55" s="117"/>
      <c r="H55" s="118"/>
      <c r="I55" s="119" t="s">
        <v>31</v>
      </c>
      <c r="J55" s="120"/>
      <c r="K55" s="119" t="s">
        <v>32</v>
      </c>
      <c r="L55" s="120"/>
    </row>
    <row r="56" spans="1:12" ht="30" customHeight="1" x14ac:dyDescent="0.25">
      <c r="A56" s="13"/>
      <c r="B56" s="40"/>
      <c r="C56" s="121" t="s">
        <v>46</v>
      </c>
      <c r="D56" s="114"/>
      <c r="E56" s="114"/>
      <c r="F56" s="114"/>
      <c r="G56" s="114"/>
      <c r="H56" s="122"/>
      <c r="I56" s="123">
        <v>655378276</v>
      </c>
      <c r="J56" s="124"/>
      <c r="K56" s="123">
        <v>437445749</v>
      </c>
      <c r="L56" s="125"/>
    </row>
    <row r="57" spans="1:12" ht="31.5" customHeight="1" x14ac:dyDescent="0.25">
      <c r="A57" s="13"/>
      <c r="B57" s="40"/>
      <c r="C57" s="121" t="s">
        <v>47</v>
      </c>
      <c r="D57" s="114"/>
      <c r="E57" s="114"/>
      <c r="F57" s="114"/>
      <c r="G57" s="114"/>
      <c r="H57" s="114"/>
      <c r="I57" s="114"/>
      <c r="J57" s="114"/>
      <c r="K57" s="114"/>
      <c r="L57" s="115"/>
    </row>
    <row r="58" spans="1:12" s="9" customFormat="1" ht="30" customHeight="1" x14ac:dyDescent="0.25">
      <c r="A58" s="39"/>
      <c r="B58" s="39"/>
      <c r="C58" s="116" t="s">
        <v>48</v>
      </c>
      <c r="D58" s="117"/>
      <c r="E58" s="117"/>
      <c r="F58" s="117"/>
      <c r="G58" s="117"/>
      <c r="H58" s="117"/>
      <c r="I58" s="117"/>
      <c r="J58" s="117"/>
      <c r="K58" s="117"/>
      <c r="L58" s="118"/>
    </row>
    <row r="59" spans="1:12" s="9" customFormat="1" ht="30" customHeight="1" x14ac:dyDescent="0.25">
      <c r="A59" s="39"/>
      <c r="B59" s="39"/>
      <c r="C59" s="116" t="s">
        <v>49</v>
      </c>
      <c r="D59" s="117"/>
      <c r="E59" s="117"/>
      <c r="F59" s="117"/>
      <c r="G59" s="117"/>
      <c r="H59" s="117"/>
      <c r="I59" s="117"/>
      <c r="J59" s="117"/>
      <c r="K59" s="117"/>
      <c r="L59" s="118"/>
    </row>
    <row r="60" spans="1:12" s="9" customFormat="1" ht="30" customHeight="1" x14ac:dyDescent="0.25">
      <c r="A60" s="39"/>
      <c r="B60" s="39"/>
      <c r="C60" s="116" t="s">
        <v>28</v>
      </c>
      <c r="D60" s="118"/>
      <c r="E60" s="119" t="s">
        <v>29</v>
      </c>
      <c r="F60" s="120"/>
      <c r="G60" s="119" t="s">
        <v>30</v>
      </c>
      <c r="H60" s="120"/>
      <c r="I60" s="119" t="s">
        <v>31</v>
      </c>
      <c r="J60" s="120"/>
      <c r="K60" s="119" t="s">
        <v>32</v>
      </c>
      <c r="L60" s="120"/>
    </row>
    <row r="61" spans="1:12" s="9" customFormat="1" ht="30" customHeight="1" x14ac:dyDescent="0.25">
      <c r="A61" s="39"/>
      <c r="B61" s="41"/>
      <c r="C61" s="104" t="s">
        <v>50</v>
      </c>
      <c r="D61" s="105"/>
      <c r="E61" s="148">
        <v>100</v>
      </c>
      <c r="F61" s="105"/>
      <c r="G61" s="148">
        <v>100</v>
      </c>
      <c r="H61" s="179"/>
      <c r="I61" s="140">
        <f>I64+I67+I70+I73</f>
        <v>816073023</v>
      </c>
      <c r="J61" s="180"/>
      <c r="K61" s="140">
        <f>K64+K67+K70+K73</f>
        <v>771542523</v>
      </c>
      <c r="L61" s="180"/>
    </row>
    <row r="62" spans="1:12" ht="30" customHeight="1" x14ac:dyDescent="0.25">
      <c r="A62" s="13"/>
      <c r="B62" s="40"/>
      <c r="C62" s="181" t="s">
        <v>51</v>
      </c>
      <c r="D62" s="114"/>
      <c r="E62" s="114"/>
      <c r="F62" s="114"/>
      <c r="G62" s="114"/>
      <c r="H62" s="114"/>
      <c r="I62" s="114"/>
      <c r="J62" s="114"/>
      <c r="K62" s="114"/>
      <c r="L62" s="115"/>
    </row>
    <row r="63" spans="1:12" s="9" customFormat="1" ht="30" customHeight="1" x14ac:dyDescent="0.25">
      <c r="A63" s="39"/>
      <c r="B63" s="39"/>
      <c r="C63" s="116" t="s">
        <v>35</v>
      </c>
      <c r="D63" s="117"/>
      <c r="E63" s="117"/>
      <c r="F63" s="117"/>
      <c r="G63" s="117"/>
      <c r="H63" s="118"/>
      <c r="I63" s="119" t="s">
        <v>31</v>
      </c>
      <c r="J63" s="120"/>
      <c r="K63" s="119" t="s">
        <v>32</v>
      </c>
      <c r="L63" s="120"/>
    </row>
    <row r="64" spans="1:12" ht="30" customHeight="1" x14ac:dyDescent="0.25">
      <c r="A64" s="13"/>
      <c r="B64" s="40"/>
      <c r="C64" s="121" t="s">
        <v>52</v>
      </c>
      <c r="D64" s="114"/>
      <c r="E64" s="114"/>
      <c r="F64" s="114"/>
      <c r="G64" s="114"/>
      <c r="H64" s="122"/>
      <c r="I64" s="140">
        <v>235000000</v>
      </c>
      <c r="J64" s="141"/>
      <c r="K64" s="140">
        <v>198944111</v>
      </c>
      <c r="L64" s="141"/>
    </row>
    <row r="65" spans="1:12" ht="30" customHeight="1" x14ac:dyDescent="0.25">
      <c r="A65" s="13"/>
      <c r="B65" s="40"/>
      <c r="C65" s="121" t="s">
        <v>53</v>
      </c>
      <c r="D65" s="114"/>
      <c r="E65" s="114"/>
      <c r="F65" s="114"/>
      <c r="G65" s="114"/>
      <c r="H65" s="114"/>
      <c r="I65" s="114"/>
      <c r="J65" s="114"/>
      <c r="K65" s="114"/>
      <c r="L65" s="115"/>
    </row>
    <row r="66" spans="1:12" s="9" customFormat="1" ht="30" customHeight="1" x14ac:dyDescent="0.25">
      <c r="A66" s="39"/>
      <c r="B66" s="41"/>
      <c r="C66" s="137" t="s">
        <v>35</v>
      </c>
      <c r="D66" s="138"/>
      <c r="E66" s="138"/>
      <c r="F66" s="138"/>
      <c r="G66" s="138"/>
      <c r="H66" s="139"/>
      <c r="I66" s="138" t="s">
        <v>31</v>
      </c>
      <c r="J66" s="139"/>
      <c r="K66" s="138" t="s">
        <v>32</v>
      </c>
      <c r="L66" s="139"/>
    </row>
    <row r="67" spans="1:12" ht="30" customHeight="1" x14ac:dyDescent="0.25">
      <c r="A67" s="13"/>
      <c r="B67" s="40"/>
      <c r="C67" s="121" t="s">
        <v>54</v>
      </c>
      <c r="D67" s="114"/>
      <c r="E67" s="114"/>
      <c r="F67" s="114"/>
      <c r="G67" s="114"/>
      <c r="H67" s="122"/>
      <c r="I67" s="140">
        <v>462996636</v>
      </c>
      <c r="J67" s="180"/>
      <c r="K67" s="140">
        <v>454665142</v>
      </c>
      <c r="L67" s="141"/>
    </row>
    <row r="68" spans="1:12" ht="65.25" customHeight="1" x14ac:dyDescent="0.25">
      <c r="A68" s="13"/>
      <c r="B68" s="40"/>
      <c r="C68" s="121" t="s">
        <v>55</v>
      </c>
      <c r="D68" s="114"/>
      <c r="E68" s="114"/>
      <c r="F68" s="114"/>
      <c r="G68" s="114"/>
      <c r="H68" s="114"/>
      <c r="I68" s="114"/>
      <c r="J68" s="114"/>
      <c r="K68" s="114"/>
      <c r="L68" s="115"/>
    </row>
    <row r="69" spans="1:12" s="9" customFormat="1" ht="30" customHeight="1" x14ac:dyDescent="0.25">
      <c r="A69" s="39"/>
      <c r="B69" s="41"/>
      <c r="C69" s="137" t="s">
        <v>35</v>
      </c>
      <c r="D69" s="138"/>
      <c r="E69" s="138"/>
      <c r="F69" s="138"/>
      <c r="G69" s="138"/>
      <c r="H69" s="139"/>
      <c r="I69" s="138" t="s">
        <v>31</v>
      </c>
      <c r="J69" s="139"/>
      <c r="K69" s="138" t="s">
        <v>32</v>
      </c>
      <c r="L69" s="139"/>
    </row>
    <row r="70" spans="1:12" ht="30" customHeight="1" x14ac:dyDescent="0.25">
      <c r="A70" s="13"/>
      <c r="B70" s="40"/>
      <c r="C70" s="121" t="s">
        <v>56</v>
      </c>
      <c r="D70" s="114"/>
      <c r="E70" s="114"/>
      <c r="F70" s="114"/>
      <c r="G70" s="114"/>
      <c r="H70" s="122"/>
      <c r="I70" s="140">
        <v>54740664</v>
      </c>
      <c r="J70" s="141"/>
      <c r="K70" s="140">
        <v>54674315</v>
      </c>
      <c r="L70" s="141"/>
    </row>
    <row r="71" spans="1:12" ht="30" customHeight="1" x14ac:dyDescent="0.25">
      <c r="B71" s="40"/>
      <c r="C71" s="121" t="s">
        <v>57</v>
      </c>
      <c r="D71" s="114"/>
      <c r="E71" s="114"/>
      <c r="F71" s="114"/>
      <c r="G71" s="114"/>
      <c r="H71" s="114"/>
      <c r="I71" s="114"/>
      <c r="J71" s="114"/>
      <c r="K71" s="114"/>
      <c r="L71" s="115"/>
    </row>
    <row r="72" spans="1:12" s="9" customFormat="1" ht="30" customHeight="1" x14ac:dyDescent="0.25">
      <c r="B72" s="41"/>
      <c r="C72" s="137" t="s">
        <v>35</v>
      </c>
      <c r="D72" s="138"/>
      <c r="E72" s="138"/>
      <c r="F72" s="138"/>
      <c r="G72" s="138"/>
      <c r="H72" s="139"/>
      <c r="I72" s="138" t="s">
        <v>31</v>
      </c>
      <c r="J72" s="139"/>
      <c r="K72" s="138" t="s">
        <v>32</v>
      </c>
      <c r="L72" s="139"/>
    </row>
    <row r="73" spans="1:12" ht="30" customHeight="1" x14ac:dyDescent="0.25">
      <c r="B73" s="40"/>
      <c r="C73" s="121" t="s">
        <v>58</v>
      </c>
      <c r="D73" s="114"/>
      <c r="E73" s="114"/>
      <c r="F73" s="114"/>
      <c r="G73" s="114"/>
      <c r="H73" s="122"/>
      <c r="I73" s="140">
        <v>63335723</v>
      </c>
      <c r="J73" s="141"/>
      <c r="K73" s="140">
        <v>63258955</v>
      </c>
      <c r="L73" s="141"/>
    </row>
    <row r="74" spans="1:12" ht="30" customHeight="1" x14ac:dyDescent="0.25">
      <c r="B74" s="40"/>
      <c r="C74" s="121" t="s">
        <v>59</v>
      </c>
      <c r="D74" s="114"/>
      <c r="E74" s="114"/>
      <c r="F74" s="114"/>
      <c r="G74" s="114"/>
      <c r="H74" s="114"/>
      <c r="I74" s="114"/>
      <c r="J74" s="114"/>
      <c r="K74" s="114"/>
      <c r="L74" s="115"/>
    </row>
    <row r="75" spans="1:12" x14ac:dyDescent="0.25">
      <c r="B75" s="13"/>
      <c r="C75" s="142" t="s">
        <v>60</v>
      </c>
      <c r="D75" s="143"/>
      <c r="E75" s="143"/>
      <c r="F75" s="143"/>
      <c r="G75" s="143"/>
      <c r="H75" s="143"/>
      <c r="I75" s="143"/>
      <c r="J75" s="143"/>
      <c r="K75" s="143"/>
      <c r="L75" s="144"/>
    </row>
    <row r="76" spans="1:12" x14ac:dyDescent="0.25">
      <c r="B76" s="40"/>
      <c r="C76" s="99" t="s">
        <v>61</v>
      </c>
      <c r="D76" s="100"/>
      <c r="E76" s="101" t="s">
        <v>62</v>
      </c>
      <c r="F76" s="102"/>
      <c r="G76" s="101" t="s">
        <v>63</v>
      </c>
      <c r="H76" s="101"/>
      <c r="I76" s="102"/>
      <c r="J76" s="101" t="s">
        <v>64</v>
      </c>
      <c r="K76" s="101"/>
      <c r="L76" s="103"/>
    </row>
    <row r="77" spans="1:12" ht="49.5" customHeight="1" x14ac:dyDescent="0.25">
      <c r="B77" s="13"/>
      <c r="C77" s="104" t="s">
        <v>65</v>
      </c>
      <c r="D77" s="105"/>
      <c r="E77" s="106">
        <v>0.3</v>
      </c>
      <c r="F77" s="107"/>
      <c r="G77" s="108">
        <v>0.3</v>
      </c>
      <c r="H77" s="108"/>
      <c r="I77" s="109"/>
      <c r="J77" s="110" t="s">
        <v>66</v>
      </c>
      <c r="K77" s="111"/>
      <c r="L77" s="112"/>
    </row>
    <row r="78" spans="1:12" ht="49.5" customHeight="1" x14ac:dyDescent="0.25">
      <c r="B78" s="13"/>
      <c r="C78" s="104" t="s">
        <v>67</v>
      </c>
      <c r="D78" s="105"/>
      <c r="E78" s="106">
        <v>1</v>
      </c>
      <c r="F78" s="107"/>
      <c r="G78" s="108">
        <v>1</v>
      </c>
      <c r="H78" s="132"/>
      <c r="I78" s="133"/>
      <c r="J78" s="134" t="s">
        <v>68</v>
      </c>
      <c r="K78" s="135"/>
      <c r="L78" s="136"/>
    </row>
    <row r="79" spans="1:12" x14ac:dyDescent="0.25">
      <c r="B79" s="40"/>
      <c r="C79" s="40"/>
      <c r="D79" s="40"/>
      <c r="E79" s="40"/>
      <c r="F79" s="40"/>
      <c r="G79" s="40"/>
      <c r="H79" s="40"/>
      <c r="I79" s="40"/>
      <c r="J79" s="40"/>
      <c r="K79" s="40"/>
      <c r="L79" s="40"/>
    </row>
  </sheetData>
  <mergeCells count="148">
    <mergeCell ref="I48:J48"/>
    <mergeCell ref="K48:L48"/>
    <mergeCell ref="C19:L19"/>
    <mergeCell ref="C20:D20"/>
    <mergeCell ref="E20:G20"/>
    <mergeCell ref="C21:D21"/>
    <mergeCell ref="E21:G21"/>
    <mergeCell ref="C23:L23"/>
    <mergeCell ref="C24:L24"/>
    <mergeCell ref="C28:L28"/>
    <mergeCell ref="C29:L29"/>
    <mergeCell ref="C30:L30"/>
    <mergeCell ref="C31:D31"/>
    <mergeCell ref="E31:F31"/>
    <mergeCell ref="G31:H31"/>
    <mergeCell ref="I31:J31"/>
    <mergeCell ref="K31:L31"/>
    <mergeCell ref="C32:D32"/>
    <mergeCell ref="E32:F32"/>
    <mergeCell ref="G32:H32"/>
    <mergeCell ref="I32:J32"/>
    <mergeCell ref="K32:L32"/>
    <mergeCell ref="C33:L34"/>
    <mergeCell ref="C35:H35"/>
    <mergeCell ref="C62:L62"/>
    <mergeCell ref="C67:H67"/>
    <mergeCell ref="I67:J67"/>
    <mergeCell ref="K67:L67"/>
    <mergeCell ref="C68:L68"/>
    <mergeCell ref="C69:H69"/>
    <mergeCell ref="I69:J69"/>
    <mergeCell ref="K69:L69"/>
    <mergeCell ref="C70:H70"/>
    <mergeCell ref="I70:J70"/>
    <mergeCell ref="K70:L70"/>
    <mergeCell ref="C63:H63"/>
    <mergeCell ref="I63:J63"/>
    <mergeCell ref="K63:L63"/>
    <mergeCell ref="C64:H64"/>
    <mergeCell ref="I64:J64"/>
    <mergeCell ref="K64:L64"/>
    <mergeCell ref="C65:L65"/>
    <mergeCell ref="C66:H66"/>
    <mergeCell ref="I66:J66"/>
    <mergeCell ref="K66:L66"/>
    <mergeCell ref="C59:L59"/>
    <mergeCell ref="C60:D60"/>
    <mergeCell ref="E60:F60"/>
    <mergeCell ref="G60:H60"/>
    <mergeCell ref="I60:J60"/>
    <mergeCell ref="K60:L60"/>
    <mergeCell ref="C61:D61"/>
    <mergeCell ref="E61:F61"/>
    <mergeCell ref="G61:H61"/>
    <mergeCell ref="I61:J61"/>
    <mergeCell ref="K61:L61"/>
    <mergeCell ref="C2:D4"/>
    <mergeCell ref="E2:F4"/>
    <mergeCell ref="C6:L6"/>
    <mergeCell ref="C8:L8"/>
    <mergeCell ref="C9:E9"/>
    <mergeCell ref="F9:G9"/>
    <mergeCell ref="H9:J9"/>
    <mergeCell ref="K9:L9"/>
    <mergeCell ref="C10:L10"/>
    <mergeCell ref="C11:L11"/>
    <mergeCell ref="C12:L12"/>
    <mergeCell ref="C13:L13"/>
    <mergeCell ref="C15:L15"/>
    <mergeCell ref="C16:E16"/>
    <mergeCell ref="F16:I16"/>
    <mergeCell ref="J16:L16"/>
    <mergeCell ref="C17:E17"/>
    <mergeCell ref="F17:I17"/>
    <mergeCell ref="J17:L17"/>
    <mergeCell ref="I35:J35"/>
    <mergeCell ref="K35:L35"/>
    <mergeCell ref="C36:H36"/>
    <mergeCell ref="I36:J36"/>
    <mergeCell ref="K36:L36"/>
    <mergeCell ref="C37:L38"/>
    <mergeCell ref="C39:L39"/>
    <mergeCell ref="C40:D40"/>
    <mergeCell ref="E40:F40"/>
    <mergeCell ref="G40:H40"/>
    <mergeCell ref="I40:J40"/>
    <mergeCell ref="K40:L40"/>
    <mergeCell ref="I52:J52"/>
    <mergeCell ref="K52:L52"/>
    <mergeCell ref="C53:H53"/>
    <mergeCell ref="I53:J53"/>
    <mergeCell ref="K53:L53"/>
    <mergeCell ref="C49:D49"/>
    <mergeCell ref="E49:F49"/>
    <mergeCell ref="C41:D41"/>
    <mergeCell ref="E41:F41"/>
    <mergeCell ref="G41:H41"/>
    <mergeCell ref="I41:J41"/>
    <mergeCell ref="K41:L41"/>
    <mergeCell ref="C42:L43"/>
    <mergeCell ref="C44:H44"/>
    <mergeCell ref="I44:J44"/>
    <mergeCell ref="K44:L44"/>
    <mergeCell ref="C45:H45"/>
    <mergeCell ref="I45:J45"/>
    <mergeCell ref="K45:L45"/>
    <mergeCell ref="C46:L46"/>
    <mergeCell ref="C47:L47"/>
    <mergeCell ref="C48:D48"/>
    <mergeCell ref="E48:F48"/>
    <mergeCell ref="G48:H48"/>
    <mergeCell ref="C78:D78"/>
    <mergeCell ref="E78:F78"/>
    <mergeCell ref="G78:I78"/>
    <mergeCell ref="J78:L78"/>
    <mergeCell ref="C71:L71"/>
    <mergeCell ref="C72:H72"/>
    <mergeCell ref="I72:J72"/>
    <mergeCell ref="K72:L72"/>
    <mergeCell ref="C73:H73"/>
    <mergeCell ref="I73:J73"/>
    <mergeCell ref="K73:L73"/>
    <mergeCell ref="C74:L74"/>
    <mergeCell ref="C75:L75"/>
    <mergeCell ref="D25:F25"/>
    <mergeCell ref="D26:F26"/>
    <mergeCell ref="C76:D76"/>
    <mergeCell ref="E76:F76"/>
    <mergeCell ref="G76:I76"/>
    <mergeCell ref="J76:L76"/>
    <mergeCell ref="C77:D77"/>
    <mergeCell ref="E77:F77"/>
    <mergeCell ref="G77:I77"/>
    <mergeCell ref="J77:L77"/>
    <mergeCell ref="C54:L54"/>
    <mergeCell ref="C55:H55"/>
    <mergeCell ref="I55:J55"/>
    <mergeCell ref="K55:L55"/>
    <mergeCell ref="C56:H56"/>
    <mergeCell ref="I56:J56"/>
    <mergeCell ref="K56:L56"/>
    <mergeCell ref="C57:L57"/>
    <mergeCell ref="C58:L58"/>
    <mergeCell ref="G49:H49"/>
    <mergeCell ref="I49:J49"/>
    <mergeCell ref="K49:L49"/>
    <mergeCell ref="C50:L51"/>
    <mergeCell ref="C52:H52"/>
  </mergeCells>
  <pageMargins left="0.7" right="0.7" top="0.75" bottom="0.75" header="0.3" footer="0.3"/>
  <pageSetup scale="57" orientation="portrait" horizontalDpi="4294967293" r:id="rId1"/>
  <rowBreaks count="1" manualBreakCount="1">
    <brk id="54" max="16383" man="1"/>
  </rowBreaks>
  <colBreaks count="1" manualBreakCount="1">
    <brk id="11" max="7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view="pageBreakPreview" topLeftCell="A60" zoomScaleNormal="100" zoomScaleSheetLayoutView="100" workbookViewId="0">
      <selection activeCell="B72" sqref="B72:K72"/>
    </sheetView>
  </sheetViews>
  <sheetFormatPr baseColWidth="10" defaultColWidth="11.42578125" defaultRowHeight="15" x14ac:dyDescent="0.25"/>
  <cols>
    <col min="1" max="1" width="2.5703125" customWidth="1"/>
    <col min="2" max="2" width="16.7109375" customWidth="1"/>
    <col min="3" max="3" width="25.140625" customWidth="1"/>
    <col min="4" max="4" width="12.28515625" customWidth="1"/>
    <col min="5" max="5" width="14.85546875" customWidth="1"/>
    <col min="6" max="6" width="19.7109375" customWidth="1"/>
    <col min="7" max="7" width="8.140625" customWidth="1"/>
    <col min="8" max="8" width="20.7109375" customWidth="1"/>
    <col min="9" max="9" width="18.85546875" customWidth="1"/>
    <col min="10" max="10" width="26.140625" customWidth="1"/>
    <col min="11" max="11" width="11.42578125" customWidth="1"/>
    <col min="12" max="12" width="2.5703125" customWidth="1"/>
  </cols>
  <sheetData>
    <row r="1" spans="1:11" x14ac:dyDescent="0.25">
      <c r="A1" s="13"/>
      <c r="B1" s="13"/>
      <c r="C1" s="13"/>
      <c r="D1" s="13"/>
      <c r="E1" s="13"/>
      <c r="F1" s="13"/>
      <c r="G1" s="13"/>
      <c r="H1" s="13"/>
      <c r="I1" s="13"/>
      <c r="J1" s="13"/>
      <c r="K1" s="13"/>
    </row>
    <row r="2" spans="1:11" x14ac:dyDescent="0.25">
      <c r="A2" s="13"/>
      <c r="B2" s="170"/>
      <c r="C2" s="170"/>
      <c r="D2" s="170"/>
      <c r="E2" s="170"/>
      <c r="F2" s="13"/>
      <c r="G2" s="13"/>
      <c r="H2" s="13"/>
      <c r="I2" s="13"/>
      <c r="J2" s="13"/>
      <c r="K2" s="13"/>
    </row>
    <row r="3" spans="1:11" x14ac:dyDescent="0.25">
      <c r="A3" s="13"/>
      <c r="B3" s="170"/>
      <c r="C3" s="170"/>
      <c r="D3" s="170"/>
      <c r="E3" s="170"/>
      <c r="F3" s="13"/>
      <c r="G3" s="13"/>
      <c r="H3" s="13"/>
      <c r="I3" s="13"/>
      <c r="J3" s="13"/>
      <c r="K3" s="13"/>
    </row>
    <row r="4" spans="1:11" x14ac:dyDescent="0.25">
      <c r="A4" s="13"/>
      <c r="B4" s="170"/>
      <c r="C4" s="170"/>
      <c r="D4" s="170"/>
      <c r="E4" s="170"/>
      <c r="F4" s="13"/>
      <c r="G4" s="13"/>
      <c r="H4" s="13"/>
      <c r="I4" s="13"/>
      <c r="J4" s="13"/>
      <c r="K4" s="13"/>
    </row>
    <row r="5" spans="1:11" x14ac:dyDescent="0.25">
      <c r="A5" s="13"/>
      <c r="B5" s="13"/>
      <c r="C5" s="13"/>
      <c r="D5" s="13"/>
      <c r="E5" s="13"/>
      <c r="F5" s="13"/>
      <c r="G5" s="13"/>
      <c r="H5" s="13"/>
      <c r="I5" s="13"/>
      <c r="J5" s="13"/>
      <c r="K5" s="13"/>
    </row>
    <row r="6" spans="1:11" ht="18.75" x14ac:dyDescent="0.3">
      <c r="A6" s="13"/>
      <c r="B6" s="171" t="s">
        <v>0</v>
      </c>
      <c r="C6" s="171"/>
      <c r="D6" s="171"/>
      <c r="E6" s="171"/>
      <c r="F6" s="171"/>
      <c r="G6" s="171"/>
      <c r="H6" s="171"/>
      <c r="I6" s="171"/>
      <c r="J6" s="171"/>
      <c r="K6" s="171"/>
    </row>
    <row r="7" spans="1:11" x14ac:dyDescent="0.25">
      <c r="A7" s="13"/>
      <c r="B7" s="13"/>
      <c r="C7" s="13"/>
      <c r="D7" s="13"/>
      <c r="E7" s="13"/>
      <c r="F7" s="13"/>
      <c r="G7" s="13"/>
      <c r="H7" s="13"/>
      <c r="I7" s="13"/>
      <c r="J7" s="13"/>
      <c r="K7" s="13"/>
    </row>
    <row r="8" spans="1:11" x14ac:dyDescent="0.25">
      <c r="A8" s="13"/>
      <c r="B8" s="244" t="s">
        <v>1</v>
      </c>
      <c r="C8" s="245"/>
      <c r="D8" s="245"/>
      <c r="E8" s="245"/>
      <c r="F8" s="245"/>
      <c r="G8" s="245"/>
      <c r="H8" s="245"/>
      <c r="I8" s="245"/>
      <c r="J8" s="245"/>
      <c r="K8" s="246"/>
    </row>
    <row r="9" spans="1:11" x14ac:dyDescent="0.25">
      <c r="A9" s="13"/>
      <c r="B9" s="200" t="s">
        <v>69</v>
      </c>
      <c r="C9" s="201"/>
      <c r="D9" s="201"/>
      <c r="E9" s="200" t="s">
        <v>70</v>
      </c>
      <c r="F9" s="202"/>
      <c r="G9" s="201" t="s">
        <v>4</v>
      </c>
      <c r="H9" s="201"/>
      <c r="I9" s="201"/>
      <c r="J9" s="247">
        <v>44953</v>
      </c>
      <c r="K9" s="202"/>
    </row>
    <row r="10" spans="1:11" x14ac:dyDescent="0.25">
      <c r="A10" s="13"/>
      <c r="B10" s="200" t="s">
        <v>71</v>
      </c>
      <c r="C10" s="201"/>
      <c r="D10" s="201"/>
      <c r="E10" s="201"/>
      <c r="F10" s="201"/>
      <c r="G10" s="201"/>
      <c r="H10" s="201"/>
      <c r="I10" s="201"/>
      <c r="J10" s="201"/>
      <c r="K10" s="202"/>
    </row>
    <row r="11" spans="1:11" x14ac:dyDescent="0.25">
      <c r="A11" s="13"/>
      <c r="B11" s="200" t="s">
        <v>6</v>
      </c>
      <c r="C11" s="201"/>
      <c r="D11" s="201"/>
      <c r="E11" s="201"/>
      <c r="F11" s="201"/>
      <c r="G11" s="201"/>
      <c r="H11" s="201"/>
      <c r="I11" s="201"/>
      <c r="J11" s="201"/>
      <c r="K11" s="202"/>
    </row>
    <row r="12" spans="1:11" x14ac:dyDescent="0.25">
      <c r="A12" s="13"/>
      <c r="B12" s="315" t="s">
        <v>72</v>
      </c>
      <c r="C12" s="201"/>
      <c r="D12" s="201"/>
      <c r="E12" s="201"/>
      <c r="F12" s="201"/>
      <c r="G12" s="201"/>
      <c r="H12" s="201"/>
      <c r="I12" s="201"/>
      <c r="J12" s="201"/>
      <c r="K12" s="202"/>
    </row>
    <row r="13" spans="1:11" x14ac:dyDescent="0.25">
      <c r="A13" s="13"/>
      <c r="B13" s="200" t="s">
        <v>73</v>
      </c>
      <c r="C13" s="201"/>
      <c r="D13" s="201"/>
      <c r="E13" s="201"/>
      <c r="F13" s="201"/>
      <c r="G13" s="201"/>
      <c r="H13" s="201"/>
      <c r="I13" s="201"/>
      <c r="J13" s="201"/>
      <c r="K13" s="202"/>
    </row>
    <row r="14" spans="1:11" x14ac:dyDescent="0.25">
      <c r="A14" s="13"/>
      <c r="B14" s="13"/>
      <c r="C14" s="13"/>
      <c r="D14" s="13"/>
      <c r="E14" s="13"/>
      <c r="F14" s="13"/>
      <c r="G14" s="13"/>
      <c r="H14" s="13"/>
      <c r="I14" s="13"/>
      <c r="J14" s="13"/>
      <c r="K14" s="13"/>
    </row>
    <row r="15" spans="1:11" x14ac:dyDescent="0.25">
      <c r="A15" s="13"/>
      <c r="B15" s="244" t="s">
        <v>9</v>
      </c>
      <c r="C15" s="245"/>
      <c r="D15" s="245"/>
      <c r="E15" s="245"/>
      <c r="F15" s="245"/>
      <c r="G15" s="245"/>
      <c r="H15" s="245"/>
      <c r="I15" s="245"/>
      <c r="J15" s="245"/>
      <c r="K15" s="246"/>
    </row>
    <row r="16" spans="1:11" x14ac:dyDescent="0.25">
      <c r="A16" s="13"/>
      <c r="B16" s="316" t="s">
        <v>10</v>
      </c>
      <c r="C16" s="317"/>
      <c r="D16" s="318"/>
      <c r="E16" s="319" t="s">
        <v>11</v>
      </c>
      <c r="F16" s="319"/>
      <c r="G16" s="319"/>
      <c r="H16" s="320"/>
      <c r="I16" s="319" t="s">
        <v>12</v>
      </c>
      <c r="J16" s="319"/>
      <c r="K16" s="320"/>
    </row>
    <row r="17" spans="1:11" ht="15" customHeight="1" x14ac:dyDescent="0.25">
      <c r="A17" s="13"/>
      <c r="B17" s="251">
        <v>1</v>
      </c>
      <c r="C17" s="252"/>
      <c r="D17" s="252"/>
      <c r="E17" s="253">
        <v>0.73429999999999995</v>
      </c>
      <c r="F17" s="254"/>
      <c r="G17" s="254"/>
      <c r="H17" s="254"/>
      <c r="I17" s="255" t="s">
        <v>74</v>
      </c>
      <c r="J17" s="256"/>
      <c r="K17" s="256"/>
    </row>
    <row r="18" spans="1:11" x14ac:dyDescent="0.25">
      <c r="A18" s="13"/>
      <c r="B18" s="13"/>
      <c r="C18" s="13"/>
      <c r="D18" s="13"/>
      <c r="E18" s="13"/>
      <c r="F18" s="13"/>
      <c r="G18" s="13"/>
      <c r="H18" s="13"/>
      <c r="I18" s="13"/>
      <c r="J18" s="13"/>
      <c r="K18" s="13"/>
    </row>
    <row r="19" spans="1:11" ht="14.45" customHeight="1" x14ac:dyDescent="0.25">
      <c r="A19" s="13"/>
      <c r="B19" s="244" t="s">
        <v>13</v>
      </c>
      <c r="C19" s="245"/>
      <c r="D19" s="245"/>
      <c r="E19" s="245"/>
      <c r="F19" s="245"/>
      <c r="G19" s="245"/>
      <c r="H19" s="245"/>
      <c r="I19" s="245"/>
      <c r="J19" s="245"/>
      <c r="K19" s="246"/>
    </row>
    <row r="20" spans="1:11" ht="24.75" x14ac:dyDescent="0.25">
      <c r="A20" s="13"/>
      <c r="B20" s="257" t="s">
        <v>14</v>
      </c>
      <c r="C20" s="258"/>
      <c r="D20" s="259" t="s">
        <v>15</v>
      </c>
      <c r="E20" s="259"/>
      <c r="F20" s="258"/>
      <c r="G20" s="65" t="s">
        <v>16</v>
      </c>
      <c r="H20" s="65" t="s">
        <v>17</v>
      </c>
      <c r="I20" s="65" t="s">
        <v>18</v>
      </c>
      <c r="J20" s="65" t="s">
        <v>19</v>
      </c>
      <c r="K20" s="65" t="s">
        <v>20</v>
      </c>
    </row>
    <row r="21" spans="1:11" x14ac:dyDescent="0.25">
      <c r="A21" s="13"/>
      <c r="B21" s="248">
        <v>14104207306</v>
      </c>
      <c r="C21" s="221"/>
      <c r="D21" s="249">
        <v>11251466433.639999</v>
      </c>
      <c r="E21" s="249"/>
      <c r="F21" s="250"/>
      <c r="G21" s="66">
        <v>0.63</v>
      </c>
      <c r="H21" s="67">
        <v>10356048919.139999</v>
      </c>
      <c r="I21" s="66">
        <v>0.31</v>
      </c>
      <c r="J21" s="75">
        <v>10319984817.139999</v>
      </c>
      <c r="K21" s="66">
        <v>0.28999999999999998</v>
      </c>
    </row>
    <row r="22" spans="1:11" x14ac:dyDescent="0.25">
      <c r="A22" s="13"/>
      <c r="B22" s="16"/>
      <c r="C22" s="16"/>
      <c r="D22" s="16"/>
      <c r="E22" s="16"/>
      <c r="F22" s="16"/>
      <c r="G22" s="16"/>
      <c r="H22" s="16"/>
      <c r="I22" s="16"/>
      <c r="J22" s="16"/>
      <c r="K22" s="16"/>
    </row>
    <row r="23" spans="1:11" x14ac:dyDescent="0.25">
      <c r="A23" s="13"/>
      <c r="B23" s="244" t="s">
        <v>21</v>
      </c>
      <c r="C23" s="245"/>
      <c r="D23" s="245"/>
      <c r="E23" s="245"/>
      <c r="F23" s="245"/>
      <c r="G23" s="245"/>
      <c r="H23" s="245"/>
      <c r="I23" s="245"/>
      <c r="J23" s="245"/>
      <c r="K23" s="246"/>
    </row>
    <row r="24" spans="1:11" x14ac:dyDescent="0.25">
      <c r="A24" s="13"/>
      <c r="B24" s="200" t="s">
        <v>22</v>
      </c>
      <c r="C24" s="201"/>
      <c r="D24" s="201"/>
      <c r="E24" s="201"/>
      <c r="F24" s="201"/>
      <c r="G24" s="201"/>
      <c r="H24" s="201"/>
      <c r="I24" s="201"/>
      <c r="J24" s="201"/>
      <c r="K24" s="202"/>
    </row>
    <row r="25" spans="1:11" ht="24.75" x14ac:dyDescent="0.25">
      <c r="A25" s="13"/>
      <c r="B25" s="257" t="s">
        <v>14</v>
      </c>
      <c r="C25" s="258"/>
      <c r="D25" s="259" t="s">
        <v>15</v>
      </c>
      <c r="E25" s="259"/>
      <c r="F25" s="258"/>
      <c r="G25" s="65" t="s">
        <v>16</v>
      </c>
      <c r="H25" s="65" t="s">
        <v>17</v>
      </c>
      <c r="I25" s="65" t="s">
        <v>18</v>
      </c>
      <c r="J25" s="65" t="s">
        <v>19</v>
      </c>
      <c r="K25" s="65" t="s">
        <v>20</v>
      </c>
    </row>
    <row r="26" spans="1:11" ht="24.75" x14ac:dyDescent="0.25">
      <c r="A26" s="13"/>
      <c r="B26" s="219" t="s">
        <v>75</v>
      </c>
      <c r="C26" s="221"/>
      <c r="D26" s="220" t="s">
        <v>76</v>
      </c>
      <c r="E26" s="220"/>
      <c r="F26" s="221"/>
      <c r="G26" s="14" t="s">
        <v>77</v>
      </c>
      <c r="H26" s="14" t="s">
        <v>78</v>
      </c>
      <c r="I26" s="14" t="s">
        <v>77</v>
      </c>
      <c r="J26" s="14" t="s">
        <v>78</v>
      </c>
      <c r="K26" s="14" t="s">
        <v>77</v>
      </c>
    </row>
    <row r="27" spans="1:11" x14ac:dyDescent="0.25">
      <c r="A27" s="13"/>
      <c r="B27" s="16"/>
      <c r="C27" s="16"/>
      <c r="D27" s="16"/>
      <c r="E27" s="16"/>
      <c r="F27" s="16"/>
      <c r="G27" s="16"/>
      <c r="H27" s="16"/>
      <c r="I27" s="16"/>
      <c r="J27" s="16"/>
      <c r="K27" s="16"/>
    </row>
    <row r="28" spans="1:11" x14ac:dyDescent="0.25">
      <c r="A28" s="13"/>
      <c r="B28" s="244" t="s">
        <v>25</v>
      </c>
      <c r="C28" s="245"/>
      <c r="D28" s="245"/>
      <c r="E28" s="245"/>
      <c r="F28" s="245"/>
      <c r="G28" s="245"/>
      <c r="H28" s="245"/>
      <c r="I28" s="245"/>
      <c r="J28" s="245"/>
      <c r="K28" s="246"/>
    </row>
    <row r="29" spans="1:11" x14ac:dyDescent="0.25">
      <c r="A29" s="13"/>
      <c r="B29" s="200" t="s">
        <v>79</v>
      </c>
      <c r="C29" s="201"/>
      <c r="D29" s="201"/>
      <c r="E29" s="201"/>
      <c r="F29" s="201"/>
      <c r="G29" s="201"/>
      <c r="H29" s="201"/>
      <c r="I29" s="201"/>
      <c r="J29" s="201"/>
      <c r="K29" s="202"/>
    </row>
    <row r="30" spans="1:11" x14ac:dyDescent="0.25">
      <c r="A30" s="13"/>
      <c r="B30" s="200" t="s">
        <v>80</v>
      </c>
      <c r="C30" s="201"/>
      <c r="D30" s="201"/>
      <c r="E30" s="201"/>
      <c r="F30" s="201"/>
      <c r="G30" s="201"/>
      <c r="H30" s="201"/>
      <c r="I30" s="201"/>
      <c r="J30" s="201"/>
      <c r="K30" s="202"/>
    </row>
    <row r="31" spans="1:11" x14ac:dyDescent="0.25">
      <c r="A31" s="13"/>
      <c r="B31" s="200" t="s">
        <v>28</v>
      </c>
      <c r="C31" s="202"/>
      <c r="D31" s="203" t="s">
        <v>29</v>
      </c>
      <c r="E31" s="204"/>
      <c r="F31" s="203" t="s">
        <v>30</v>
      </c>
      <c r="G31" s="204"/>
      <c r="H31" s="203" t="s">
        <v>31</v>
      </c>
      <c r="I31" s="204"/>
      <c r="J31" s="203" t="s">
        <v>32</v>
      </c>
      <c r="K31" s="204"/>
    </row>
    <row r="32" spans="1:11" ht="27.75" customHeight="1" x14ac:dyDescent="0.25">
      <c r="A32" s="13"/>
      <c r="B32" s="308" t="s">
        <v>81</v>
      </c>
      <c r="C32" s="309"/>
      <c r="D32" s="310">
        <v>2</v>
      </c>
      <c r="E32" s="311"/>
      <c r="F32" s="312">
        <v>2</v>
      </c>
      <c r="G32" s="313"/>
      <c r="H32" s="310" t="s">
        <v>82</v>
      </c>
      <c r="I32" s="311"/>
      <c r="J32" s="314">
        <v>858179745</v>
      </c>
      <c r="K32" s="250"/>
    </row>
    <row r="33" spans="1:11" x14ac:dyDescent="0.25">
      <c r="A33" s="13"/>
      <c r="B33" s="213" t="s">
        <v>83</v>
      </c>
      <c r="C33" s="214"/>
      <c r="D33" s="214"/>
      <c r="E33" s="214"/>
      <c r="F33" s="214"/>
      <c r="G33" s="214"/>
      <c r="H33" s="214"/>
      <c r="I33" s="214"/>
      <c r="J33" s="214"/>
      <c r="K33" s="215"/>
    </row>
    <row r="34" spans="1:11" ht="22.5" customHeight="1" x14ac:dyDescent="0.25">
      <c r="A34" s="13"/>
      <c r="B34" s="266"/>
      <c r="C34" s="267"/>
      <c r="D34" s="267"/>
      <c r="E34" s="267"/>
      <c r="F34" s="267"/>
      <c r="G34" s="267"/>
      <c r="H34" s="267"/>
      <c r="I34" s="267"/>
      <c r="J34" s="267"/>
      <c r="K34" s="268"/>
    </row>
    <row r="35" spans="1:11" ht="21" customHeight="1" x14ac:dyDescent="0.25">
      <c r="A35" s="13"/>
      <c r="B35" s="269" t="s">
        <v>35</v>
      </c>
      <c r="C35" s="270"/>
      <c r="D35" s="270"/>
      <c r="E35" s="270"/>
      <c r="F35" s="270"/>
      <c r="G35" s="271"/>
      <c r="H35" s="272" t="s">
        <v>31</v>
      </c>
      <c r="I35" s="273"/>
      <c r="J35" s="272" t="s">
        <v>32</v>
      </c>
      <c r="K35" s="273"/>
    </row>
    <row r="36" spans="1:11" x14ac:dyDescent="0.25">
      <c r="A36" s="13"/>
      <c r="B36" s="301" t="s">
        <v>84</v>
      </c>
      <c r="C36" s="302"/>
      <c r="D36" s="302"/>
      <c r="E36" s="302"/>
      <c r="F36" s="302"/>
      <c r="G36" s="303"/>
      <c r="H36" s="304" t="s">
        <v>85</v>
      </c>
      <c r="I36" s="305"/>
      <c r="J36" s="306">
        <v>589532026</v>
      </c>
      <c r="K36" s="307"/>
    </row>
    <row r="37" spans="1:11" ht="33.75" customHeight="1" x14ac:dyDescent="0.25">
      <c r="A37" s="13"/>
      <c r="B37" s="205" t="s">
        <v>86</v>
      </c>
      <c r="C37" s="206"/>
      <c r="D37" s="206"/>
      <c r="E37" s="206"/>
      <c r="F37" s="206"/>
      <c r="G37" s="206"/>
      <c r="H37" s="206"/>
      <c r="I37" s="206"/>
      <c r="J37" s="206"/>
      <c r="K37" s="207"/>
    </row>
    <row r="38" spans="1:11" x14ac:dyDescent="0.25">
      <c r="A38" s="13"/>
      <c r="B38" s="260" t="s">
        <v>35</v>
      </c>
      <c r="C38" s="261"/>
      <c r="D38" s="261"/>
      <c r="E38" s="261"/>
      <c r="F38" s="261"/>
      <c r="G38" s="262"/>
      <c r="H38" s="263" t="s">
        <v>31</v>
      </c>
      <c r="I38" s="263"/>
      <c r="J38" s="264" t="s">
        <v>32</v>
      </c>
      <c r="K38" s="265"/>
    </row>
    <row r="39" spans="1:11" ht="24" customHeight="1" x14ac:dyDescent="0.25">
      <c r="A39" s="13"/>
      <c r="B39" s="274" t="s">
        <v>87</v>
      </c>
      <c r="C39" s="275"/>
      <c r="D39" s="275"/>
      <c r="E39" s="275"/>
      <c r="F39" s="275"/>
      <c r="G39" s="276"/>
      <c r="H39" s="277" t="s">
        <v>88</v>
      </c>
      <c r="I39" s="278"/>
      <c r="J39" s="279">
        <v>268647719</v>
      </c>
      <c r="K39" s="280"/>
    </row>
    <row r="40" spans="1:11" ht="33.75" customHeight="1" x14ac:dyDescent="0.25">
      <c r="A40" s="13"/>
      <c r="B40" s="216" t="s">
        <v>89</v>
      </c>
      <c r="C40" s="217"/>
      <c r="D40" s="217"/>
      <c r="E40" s="217"/>
      <c r="F40" s="217"/>
      <c r="G40" s="217"/>
      <c r="H40" s="217"/>
      <c r="I40" s="217"/>
      <c r="J40" s="217"/>
      <c r="K40" s="218"/>
    </row>
    <row r="41" spans="1:11" x14ac:dyDescent="0.25">
      <c r="A41" s="13"/>
      <c r="B41" s="200" t="s">
        <v>90</v>
      </c>
      <c r="C41" s="201"/>
      <c r="D41" s="201"/>
      <c r="E41" s="201"/>
      <c r="F41" s="201"/>
      <c r="G41" s="201"/>
      <c r="H41" s="201"/>
      <c r="I41" s="201"/>
      <c r="J41" s="201"/>
      <c r="K41" s="202"/>
    </row>
    <row r="42" spans="1:11" x14ac:dyDescent="0.25">
      <c r="A42" s="13"/>
      <c r="B42" s="200" t="s">
        <v>91</v>
      </c>
      <c r="C42" s="201"/>
      <c r="D42" s="201"/>
      <c r="E42" s="201"/>
      <c r="F42" s="201"/>
      <c r="G42" s="201"/>
      <c r="H42" s="201"/>
      <c r="I42" s="201"/>
      <c r="J42" s="201"/>
      <c r="K42" s="202"/>
    </row>
    <row r="43" spans="1:11" ht="26.25" customHeight="1" x14ac:dyDescent="0.25">
      <c r="A43" s="13"/>
      <c r="B43" s="200" t="s">
        <v>28</v>
      </c>
      <c r="C43" s="202"/>
      <c r="D43" s="203" t="s">
        <v>29</v>
      </c>
      <c r="E43" s="204"/>
      <c r="F43" s="203" t="s">
        <v>39</v>
      </c>
      <c r="G43" s="204"/>
      <c r="H43" s="203" t="s">
        <v>31</v>
      </c>
      <c r="I43" s="204"/>
      <c r="J43" s="203" t="s">
        <v>32</v>
      </c>
      <c r="K43" s="204"/>
    </row>
    <row r="44" spans="1:11" ht="30.75" customHeight="1" x14ac:dyDescent="0.25">
      <c r="A44" s="13"/>
      <c r="B44" s="285" t="s">
        <v>92</v>
      </c>
      <c r="C44" s="286"/>
      <c r="D44" s="287">
        <v>2293336</v>
      </c>
      <c r="E44" s="288"/>
      <c r="F44" s="287">
        <v>2293336</v>
      </c>
      <c r="G44" s="288"/>
      <c r="H44" s="233" t="s">
        <v>93</v>
      </c>
      <c r="I44" s="288"/>
      <c r="J44" s="289">
        <v>1429011686</v>
      </c>
      <c r="K44" s="235"/>
    </row>
    <row r="45" spans="1:11" ht="25.5" customHeight="1" x14ac:dyDescent="0.25">
      <c r="A45" s="13"/>
      <c r="B45" s="290" t="s">
        <v>94</v>
      </c>
      <c r="C45" s="233"/>
      <c r="D45" s="233"/>
      <c r="E45" s="233"/>
      <c r="F45" s="233"/>
      <c r="G45" s="233"/>
      <c r="H45" s="233"/>
      <c r="I45" s="233"/>
      <c r="J45" s="233"/>
      <c r="K45" s="288"/>
    </row>
    <row r="46" spans="1:11" ht="31.5" customHeight="1" x14ac:dyDescent="0.25">
      <c r="A46" s="13"/>
      <c r="B46" s="200" t="s">
        <v>35</v>
      </c>
      <c r="C46" s="201"/>
      <c r="D46" s="201"/>
      <c r="E46" s="201"/>
      <c r="F46" s="201"/>
      <c r="G46" s="202"/>
      <c r="H46" s="203" t="s">
        <v>31</v>
      </c>
      <c r="I46" s="204"/>
      <c r="J46" s="203" t="s">
        <v>32</v>
      </c>
      <c r="K46" s="204"/>
    </row>
    <row r="47" spans="1:11" x14ac:dyDescent="0.25">
      <c r="A47" s="13"/>
      <c r="B47" s="281" t="s">
        <v>95</v>
      </c>
      <c r="C47" s="282"/>
      <c r="D47" s="282"/>
      <c r="E47" s="282"/>
      <c r="F47" s="282"/>
      <c r="G47" s="283"/>
      <c r="H47" s="284" t="s">
        <v>96</v>
      </c>
      <c r="I47" s="284"/>
      <c r="J47" s="223">
        <v>1130914593.1400001</v>
      </c>
      <c r="K47" s="223"/>
    </row>
    <row r="48" spans="1:11" ht="80.25" customHeight="1" x14ac:dyDescent="0.25">
      <c r="A48" s="13"/>
      <c r="B48" s="205" t="s">
        <v>97</v>
      </c>
      <c r="C48" s="206"/>
      <c r="D48" s="206"/>
      <c r="E48" s="206"/>
      <c r="F48" s="206"/>
      <c r="G48" s="206"/>
      <c r="H48" s="206"/>
      <c r="I48" s="206"/>
      <c r="J48" s="206"/>
      <c r="K48" s="207"/>
    </row>
    <row r="49" spans="1:11" x14ac:dyDescent="0.25">
      <c r="A49" s="13"/>
      <c r="B49" s="208" t="s">
        <v>35</v>
      </c>
      <c r="C49" s="209"/>
      <c r="D49" s="209"/>
      <c r="E49" s="209"/>
      <c r="F49" s="209"/>
      <c r="G49" s="210"/>
      <c r="H49" s="211" t="s">
        <v>31</v>
      </c>
      <c r="I49" s="212"/>
      <c r="J49" s="211" t="s">
        <v>32</v>
      </c>
      <c r="K49" s="212"/>
    </row>
    <row r="50" spans="1:11" ht="21.75" customHeight="1" x14ac:dyDescent="0.25">
      <c r="A50" s="13"/>
      <c r="B50" s="219" t="s">
        <v>98</v>
      </c>
      <c r="C50" s="220"/>
      <c r="D50" s="220"/>
      <c r="E50" s="220"/>
      <c r="F50" s="220"/>
      <c r="G50" s="221"/>
      <c r="H50" s="222" t="s">
        <v>99</v>
      </c>
      <c r="I50" s="222"/>
      <c r="J50" s="223">
        <v>240496368</v>
      </c>
      <c r="K50" s="223"/>
    </row>
    <row r="51" spans="1:11" x14ac:dyDescent="0.25">
      <c r="A51" s="13"/>
      <c r="B51" s="213" t="s">
        <v>100</v>
      </c>
      <c r="C51" s="214"/>
      <c r="D51" s="214"/>
      <c r="E51" s="214"/>
      <c r="F51" s="214"/>
      <c r="G51" s="214"/>
      <c r="H51" s="214"/>
      <c r="I51" s="214"/>
      <c r="J51" s="214"/>
      <c r="K51" s="215"/>
    </row>
    <row r="52" spans="1:11" ht="18.75" customHeight="1" x14ac:dyDescent="0.25">
      <c r="A52" s="13"/>
      <c r="B52" s="216"/>
      <c r="C52" s="217"/>
      <c r="D52" s="217"/>
      <c r="E52" s="217"/>
      <c r="F52" s="217"/>
      <c r="G52" s="217"/>
      <c r="H52" s="217"/>
      <c r="I52" s="217"/>
      <c r="J52" s="217"/>
      <c r="K52" s="218"/>
    </row>
    <row r="53" spans="1:11" ht="13.5" customHeight="1" x14ac:dyDescent="0.25">
      <c r="A53" s="13"/>
      <c r="B53" s="200" t="s">
        <v>35</v>
      </c>
      <c r="C53" s="201"/>
      <c r="D53" s="201"/>
      <c r="E53" s="201"/>
      <c r="F53" s="201"/>
      <c r="G53" s="202"/>
      <c r="H53" s="203" t="s">
        <v>31</v>
      </c>
      <c r="I53" s="204"/>
      <c r="J53" s="203" t="s">
        <v>32</v>
      </c>
      <c r="K53" s="204"/>
    </row>
    <row r="54" spans="1:11" ht="28.5" customHeight="1" x14ac:dyDescent="0.25">
      <c r="A54" s="13"/>
      <c r="B54" s="219" t="s">
        <v>101</v>
      </c>
      <c r="C54" s="220"/>
      <c r="D54" s="220"/>
      <c r="E54" s="220"/>
      <c r="F54" s="220"/>
      <c r="G54" s="221"/>
      <c r="H54" s="224" t="s">
        <v>102</v>
      </c>
      <c r="I54" s="224"/>
      <c r="J54" s="223">
        <v>57600725</v>
      </c>
      <c r="K54" s="223"/>
    </row>
    <row r="55" spans="1:11" ht="19.5" customHeight="1" x14ac:dyDescent="0.25">
      <c r="A55" s="13"/>
      <c r="B55" s="213" t="s">
        <v>103</v>
      </c>
      <c r="C55" s="214"/>
      <c r="D55" s="214"/>
      <c r="E55" s="214"/>
      <c r="F55" s="214"/>
      <c r="G55" s="214"/>
      <c r="H55" s="214"/>
      <c r="I55" s="214"/>
      <c r="J55" s="214"/>
      <c r="K55" s="215"/>
    </row>
    <row r="56" spans="1:11" ht="15" customHeight="1" x14ac:dyDescent="0.25">
      <c r="A56" s="13"/>
      <c r="B56" s="216"/>
      <c r="C56" s="217"/>
      <c r="D56" s="217"/>
      <c r="E56" s="217"/>
      <c r="F56" s="217"/>
      <c r="G56" s="217"/>
      <c r="H56" s="217"/>
      <c r="I56" s="217"/>
      <c r="J56" s="217"/>
      <c r="K56" s="218"/>
    </row>
    <row r="57" spans="1:11" ht="24.75" customHeight="1" x14ac:dyDescent="0.25">
      <c r="A57" s="13"/>
      <c r="B57" s="200" t="s">
        <v>104</v>
      </c>
      <c r="C57" s="201"/>
      <c r="D57" s="201"/>
      <c r="E57" s="201"/>
      <c r="F57" s="201"/>
      <c r="G57" s="201"/>
      <c r="H57" s="201"/>
      <c r="I57" s="201"/>
      <c r="J57" s="201"/>
      <c r="K57" s="202"/>
    </row>
    <row r="58" spans="1:11" ht="39.75" customHeight="1" x14ac:dyDescent="0.25">
      <c r="A58" s="13"/>
      <c r="B58" s="200" t="s">
        <v>28</v>
      </c>
      <c r="C58" s="202"/>
      <c r="D58" s="203" t="s">
        <v>29</v>
      </c>
      <c r="E58" s="204"/>
      <c r="F58" s="203" t="s">
        <v>30</v>
      </c>
      <c r="G58" s="204"/>
      <c r="H58" s="203" t="s">
        <v>31</v>
      </c>
      <c r="I58" s="204"/>
      <c r="J58" s="203" t="s">
        <v>32</v>
      </c>
      <c r="K58" s="204"/>
    </row>
    <row r="59" spans="1:11" ht="30" customHeight="1" x14ac:dyDescent="0.25">
      <c r="A59" s="13"/>
      <c r="B59" s="228" t="s">
        <v>105</v>
      </c>
      <c r="C59" s="229"/>
      <c r="D59" s="230">
        <v>7000000</v>
      </c>
      <c r="E59" s="231"/>
      <c r="F59" s="232">
        <v>7000000</v>
      </c>
      <c r="G59" s="231"/>
      <c r="H59" s="233" t="s">
        <v>106</v>
      </c>
      <c r="I59" s="233"/>
      <c r="J59" s="234">
        <v>8068857488</v>
      </c>
      <c r="K59" s="235"/>
    </row>
    <row r="60" spans="1:11" ht="31.5" customHeight="1" x14ac:dyDescent="0.25">
      <c r="A60" s="13"/>
      <c r="B60" s="213" t="s">
        <v>107</v>
      </c>
      <c r="C60" s="214"/>
      <c r="D60" s="214"/>
      <c r="E60" s="214"/>
      <c r="F60" s="214"/>
      <c r="G60" s="214"/>
      <c r="H60" s="214"/>
      <c r="I60" s="214"/>
      <c r="J60" s="214"/>
      <c r="K60" s="215"/>
    </row>
    <row r="61" spans="1:11" ht="30.75" customHeight="1" x14ac:dyDescent="0.25">
      <c r="A61" s="13"/>
      <c r="B61" s="200" t="s">
        <v>28</v>
      </c>
      <c r="C61" s="202"/>
      <c r="D61" s="203" t="s">
        <v>29</v>
      </c>
      <c r="E61" s="204"/>
      <c r="F61" s="203" t="s">
        <v>30</v>
      </c>
      <c r="G61" s="204"/>
      <c r="H61" s="203" t="s">
        <v>31</v>
      </c>
      <c r="I61" s="204"/>
      <c r="J61" s="203" t="s">
        <v>32</v>
      </c>
      <c r="K61" s="204"/>
    </row>
    <row r="62" spans="1:11" ht="33.75" customHeight="1" x14ac:dyDescent="0.25">
      <c r="A62" s="13"/>
      <c r="B62" s="228" t="s">
        <v>108</v>
      </c>
      <c r="C62" s="229"/>
      <c r="D62" s="230">
        <v>2000000</v>
      </c>
      <c r="E62" s="231"/>
      <c r="F62" s="232">
        <v>2000000</v>
      </c>
      <c r="G62" s="231"/>
      <c r="H62" s="233" t="s">
        <v>109</v>
      </c>
      <c r="I62" s="233"/>
      <c r="J62" s="234">
        <v>6378895570</v>
      </c>
      <c r="K62" s="235"/>
    </row>
    <row r="63" spans="1:11" ht="37.5" customHeight="1" x14ac:dyDescent="0.25">
      <c r="A63" s="13"/>
      <c r="B63" s="213" t="s">
        <v>110</v>
      </c>
      <c r="C63" s="214"/>
      <c r="D63" s="214"/>
      <c r="E63" s="214"/>
      <c r="F63" s="214"/>
      <c r="G63" s="214"/>
      <c r="H63" s="214"/>
      <c r="I63" s="214"/>
      <c r="J63" s="214"/>
      <c r="K63" s="215"/>
    </row>
    <row r="64" spans="1:11" ht="21" customHeight="1" x14ac:dyDescent="0.25">
      <c r="A64" s="13"/>
      <c r="B64" s="200" t="s">
        <v>28</v>
      </c>
      <c r="C64" s="202"/>
      <c r="D64" s="203" t="s">
        <v>29</v>
      </c>
      <c r="E64" s="204"/>
      <c r="F64" s="203" t="s">
        <v>30</v>
      </c>
      <c r="G64" s="204"/>
      <c r="H64" s="203" t="s">
        <v>31</v>
      </c>
      <c r="I64" s="204"/>
      <c r="J64" s="203" t="s">
        <v>32</v>
      </c>
      <c r="K64" s="204"/>
    </row>
    <row r="65" spans="1:11" x14ac:dyDescent="0.25">
      <c r="A65" s="13"/>
      <c r="B65" s="228" t="s">
        <v>111</v>
      </c>
      <c r="C65" s="229"/>
      <c r="D65" s="230">
        <v>5000000</v>
      </c>
      <c r="E65" s="231"/>
      <c r="F65" s="232">
        <v>5000000</v>
      </c>
      <c r="G65" s="231"/>
      <c r="H65" s="233" t="s">
        <v>112</v>
      </c>
      <c r="I65" s="233"/>
      <c r="J65" s="234">
        <v>1494240993</v>
      </c>
      <c r="K65" s="235"/>
    </row>
    <row r="66" spans="1:11" ht="37.5" customHeight="1" x14ac:dyDescent="0.25">
      <c r="A66" s="13"/>
      <c r="B66" s="213" t="s">
        <v>113</v>
      </c>
      <c r="C66" s="214"/>
      <c r="D66" s="214"/>
      <c r="E66" s="214"/>
      <c r="F66" s="214"/>
      <c r="G66" s="214"/>
      <c r="H66" s="214"/>
      <c r="I66" s="214"/>
      <c r="J66" s="214"/>
      <c r="K66" s="215"/>
    </row>
    <row r="67" spans="1:11" ht="23.25" customHeight="1" x14ac:dyDescent="0.25">
      <c r="A67" s="13"/>
      <c r="B67" s="200" t="s">
        <v>35</v>
      </c>
      <c r="C67" s="201"/>
      <c r="D67" s="201"/>
      <c r="E67" s="201"/>
      <c r="F67" s="201"/>
      <c r="G67" s="202"/>
      <c r="H67" s="203" t="s">
        <v>31</v>
      </c>
      <c r="I67" s="204"/>
      <c r="J67" s="203" t="s">
        <v>32</v>
      </c>
      <c r="K67" s="204"/>
    </row>
    <row r="68" spans="1:11" ht="30.75" customHeight="1" x14ac:dyDescent="0.25">
      <c r="A68" s="13"/>
      <c r="B68" s="219" t="s">
        <v>114</v>
      </c>
      <c r="C68" s="220"/>
      <c r="D68" s="220"/>
      <c r="E68" s="220"/>
      <c r="F68" s="220"/>
      <c r="G68" s="221"/>
      <c r="H68" s="222" t="s">
        <v>112</v>
      </c>
      <c r="I68" s="222"/>
      <c r="J68" s="234">
        <v>1494240993</v>
      </c>
      <c r="K68" s="235"/>
    </row>
    <row r="69" spans="1:11" ht="24" customHeight="1" x14ac:dyDescent="0.25">
      <c r="A69" s="13"/>
      <c r="B69" s="225" t="s">
        <v>115</v>
      </c>
      <c r="C69" s="226"/>
      <c r="D69" s="226"/>
      <c r="E69" s="226"/>
      <c r="F69" s="226"/>
      <c r="G69" s="226"/>
      <c r="H69" s="226"/>
      <c r="I69" s="226"/>
      <c r="J69" s="226"/>
      <c r="K69" s="227"/>
    </row>
    <row r="70" spans="1:11" ht="21.75" customHeight="1" x14ac:dyDescent="0.25">
      <c r="A70" s="13"/>
      <c r="B70" s="200" t="s">
        <v>35</v>
      </c>
      <c r="C70" s="201"/>
      <c r="D70" s="201"/>
      <c r="E70" s="201"/>
      <c r="F70" s="201"/>
      <c r="G70" s="202"/>
      <c r="H70" s="203" t="s">
        <v>31</v>
      </c>
      <c r="I70" s="204"/>
      <c r="J70" s="203" t="s">
        <v>32</v>
      </c>
      <c r="K70" s="204"/>
    </row>
    <row r="71" spans="1:11" ht="31.5" customHeight="1" x14ac:dyDescent="0.25">
      <c r="A71" s="13"/>
      <c r="B71" s="219" t="s">
        <v>116</v>
      </c>
      <c r="C71" s="220"/>
      <c r="D71" s="220"/>
      <c r="E71" s="220"/>
      <c r="F71" s="220"/>
      <c r="G71" s="221"/>
      <c r="H71" s="222" t="s">
        <v>109</v>
      </c>
      <c r="I71" s="222"/>
      <c r="J71" s="236">
        <v>6378895570</v>
      </c>
      <c r="K71" s="237"/>
    </row>
    <row r="72" spans="1:11" ht="111.75" customHeight="1" x14ac:dyDescent="0.25">
      <c r="A72" s="13"/>
      <c r="B72" s="225" t="s">
        <v>117</v>
      </c>
      <c r="C72" s="226"/>
      <c r="D72" s="226"/>
      <c r="E72" s="226"/>
      <c r="F72" s="226"/>
      <c r="G72" s="226"/>
      <c r="H72" s="226"/>
      <c r="I72" s="226"/>
      <c r="J72" s="226"/>
      <c r="K72" s="227"/>
    </row>
    <row r="73" spans="1:11" ht="26.25" customHeight="1" x14ac:dyDescent="0.25">
      <c r="A73" s="13"/>
      <c r="B73" s="200" t="s">
        <v>35</v>
      </c>
      <c r="C73" s="201"/>
      <c r="D73" s="201"/>
      <c r="E73" s="201"/>
      <c r="F73" s="201"/>
      <c r="G73" s="202"/>
      <c r="H73" s="203" t="s">
        <v>31</v>
      </c>
      <c r="I73" s="204"/>
      <c r="J73" s="203" t="s">
        <v>32</v>
      </c>
      <c r="K73" s="204"/>
    </row>
    <row r="74" spans="1:11" x14ac:dyDescent="0.25">
      <c r="A74" s="13"/>
      <c r="B74" s="219" t="s">
        <v>118</v>
      </c>
      <c r="C74" s="220"/>
      <c r="D74" s="220"/>
      <c r="E74" s="220"/>
      <c r="F74" s="220"/>
      <c r="G74" s="221"/>
      <c r="H74" s="222" t="s">
        <v>119</v>
      </c>
      <c r="I74" s="222"/>
      <c r="J74" s="236">
        <v>195720925</v>
      </c>
      <c r="K74" s="237"/>
    </row>
    <row r="75" spans="1:11" ht="99" customHeight="1" x14ac:dyDescent="0.25">
      <c r="A75" s="13"/>
      <c r="B75" s="213" t="s">
        <v>120</v>
      </c>
      <c r="C75" s="214"/>
      <c r="D75" s="214"/>
      <c r="E75" s="214"/>
      <c r="F75" s="214"/>
      <c r="G75" s="214"/>
      <c r="H75" s="214"/>
      <c r="I75" s="214"/>
      <c r="J75" s="214"/>
      <c r="K75" s="215"/>
    </row>
    <row r="76" spans="1:11" ht="32.25" customHeight="1" x14ac:dyDescent="0.25">
      <c r="A76" s="13"/>
      <c r="B76" s="241" t="s">
        <v>60</v>
      </c>
      <c r="C76" s="242"/>
      <c r="D76" s="242"/>
      <c r="E76" s="242"/>
      <c r="F76" s="242"/>
      <c r="G76" s="242"/>
      <c r="H76" s="242"/>
      <c r="I76" s="242"/>
      <c r="J76" s="242"/>
      <c r="K76" s="243"/>
    </row>
    <row r="77" spans="1:11" x14ac:dyDescent="0.25">
      <c r="A77" s="13"/>
      <c r="B77" s="238" t="s">
        <v>61</v>
      </c>
      <c r="C77" s="239"/>
      <c r="D77" s="240" t="s">
        <v>62</v>
      </c>
      <c r="E77" s="239"/>
      <c r="F77" s="240" t="s">
        <v>63</v>
      </c>
      <c r="G77" s="240"/>
      <c r="H77" s="239"/>
      <c r="I77" s="240" t="s">
        <v>64</v>
      </c>
      <c r="J77" s="240"/>
      <c r="K77" s="239"/>
    </row>
    <row r="78" spans="1:11" ht="97.5" customHeight="1" x14ac:dyDescent="0.25">
      <c r="A78" s="13"/>
      <c r="B78" s="291" t="s">
        <v>121</v>
      </c>
      <c r="C78" s="292"/>
      <c r="D78" s="300">
        <v>30</v>
      </c>
      <c r="E78" s="299"/>
      <c r="F78" s="300">
        <v>30</v>
      </c>
      <c r="G78" s="300"/>
      <c r="H78" s="299"/>
      <c r="I78" s="297" t="s">
        <v>122</v>
      </c>
      <c r="J78" s="297"/>
      <c r="K78" s="292"/>
    </row>
    <row r="79" spans="1:11" ht="92.25" customHeight="1" x14ac:dyDescent="0.25">
      <c r="A79" s="13"/>
      <c r="B79" s="291" t="s">
        <v>123</v>
      </c>
      <c r="C79" s="292"/>
      <c r="D79" s="298">
        <v>600000</v>
      </c>
      <c r="E79" s="299"/>
      <c r="F79" s="298">
        <v>600000</v>
      </c>
      <c r="G79" s="300"/>
      <c r="H79" s="299"/>
      <c r="I79" s="297" t="s">
        <v>124</v>
      </c>
      <c r="J79" s="297"/>
      <c r="K79" s="292"/>
    </row>
    <row r="80" spans="1:11" ht="77.25" customHeight="1" x14ac:dyDescent="0.25">
      <c r="A80" s="13"/>
      <c r="B80" s="291" t="s">
        <v>125</v>
      </c>
      <c r="C80" s="292"/>
      <c r="D80" s="293">
        <v>1</v>
      </c>
      <c r="E80" s="294"/>
      <c r="F80" s="295">
        <v>1</v>
      </c>
      <c r="G80" s="296"/>
      <c r="H80" s="294"/>
      <c r="I80" s="297" t="s">
        <v>126</v>
      </c>
      <c r="J80" s="297"/>
      <c r="K80" s="292"/>
    </row>
  </sheetData>
  <mergeCells count="164">
    <mergeCell ref="B2:C4"/>
    <mergeCell ref="B36:G36"/>
    <mergeCell ref="H36:I36"/>
    <mergeCell ref="J36:K36"/>
    <mergeCell ref="B32:C32"/>
    <mergeCell ref="D32:E32"/>
    <mergeCell ref="F32:G32"/>
    <mergeCell ref="H32:I32"/>
    <mergeCell ref="J32:K32"/>
    <mergeCell ref="B11:K11"/>
    <mergeCell ref="B12:K12"/>
    <mergeCell ref="B13:K13"/>
    <mergeCell ref="B15:K15"/>
    <mergeCell ref="B16:D16"/>
    <mergeCell ref="E16:H16"/>
    <mergeCell ref="I16:K16"/>
    <mergeCell ref="D2:E4"/>
    <mergeCell ref="J35:K35"/>
    <mergeCell ref="B24:K24"/>
    <mergeCell ref="B25:C25"/>
    <mergeCell ref="D25:F25"/>
    <mergeCell ref="B26:C26"/>
    <mergeCell ref="D26:F26"/>
    <mergeCell ref="B28:K28"/>
    <mergeCell ref="B80:C80"/>
    <mergeCell ref="D80:E80"/>
    <mergeCell ref="F80:H80"/>
    <mergeCell ref="I80:K80"/>
    <mergeCell ref="B78:C78"/>
    <mergeCell ref="B79:C79"/>
    <mergeCell ref="D79:E79"/>
    <mergeCell ref="F79:H79"/>
    <mergeCell ref="I79:K79"/>
    <mergeCell ref="D78:E78"/>
    <mergeCell ref="F78:H78"/>
    <mergeCell ref="I78:K78"/>
    <mergeCell ref="B46:G46"/>
    <mergeCell ref="B47:G47"/>
    <mergeCell ref="H47:I47"/>
    <mergeCell ref="J47:K47"/>
    <mergeCell ref="H46:I46"/>
    <mergeCell ref="J46:K46"/>
    <mergeCell ref="B40:K40"/>
    <mergeCell ref="B41:K41"/>
    <mergeCell ref="B43:C43"/>
    <mergeCell ref="D43:E43"/>
    <mergeCell ref="F43:G43"/>
    <mergeCell ref="H43:I43"/>
    <mergeCell ref="J43:K43"/>
    <mergeCell ref="B44:C44"/>
    <mergeCell ref="D44:E44"/>
    <mergeCell ref="F44:G44"/>
    <mergeCell ref="H44:I44"/>
    <mergeCell ref="J44:K44"/>
    <mergeCell ref="B45:K45"/>
    <mergeCell ref="B29:K29"/>
    <mergeCell ref="B30:K30"/>
    <mergeCell ref="B31:C31"/>
    <mergeCell ref="D31:E31"/>
    <mergeCell ref="F31:G31"/>
    <mergeCell ref="H31:I31"/>
    <mergeCell ref="J31:K31"/>
    <mergeCell ref="B42:K42"/>
    <mergeCell ref="B37:K37"/>
    <mergeCell ref="B38:G38"/>
    <mergeCell ref="H38:I38"/>
    <mergeCell ref="J38:K38"/>
    <mergeCell ref="B33:K34"/>
    <mergeCell ref="B35:G35"/>
    <mergeCell ref="H35:I35"/>
    <mergeCell ref="B39:G39"/>
    <mergeCell ref="H39:I39"/>
    <mergeCell ref="J39:K39"/>
    <mergeCell ref="B62:C62"/>
    <mergeCell ref="D62:E62"/>
    <mergeCell ref="F62:G62"/>
    <mergeCell ref="H62:I62"/>
    <mergeCell ref="J62:K62"/>
    <mergeCell ref="J65:K65"/>
    <mergeCell ref="B68:G68"/>
    <mergeCell ref="H68:I68"/>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60:K60"/>
    <mergeCell ref="B61:C61"/>
    <mergeCell ref="D61:E61"/>
    <mergeCell ref="F61:G61"/>
    <mergeCell ref="H61:I61"/>
    <mergeCell ref="J61:K61"/>
    <mergeCell ref="H59:I59"/>
    <mergeCell ref="J59:K59"/>
    <mergeCell ref="B59:C59"/>
    <mergeCell ref="D59:E59"/>
    <mergeCell ref="F59:G59"/>
    <mergeCell ref="B77:C77"/>
    <mergeCell ref="D77:E77"/>
    <mergeCell ref="F77:H77"/>
    <mergeCell ref="I77:K77"/>
    <mergeCell ref="B70:G70"/>
    <mergeCell ref="H70:I70"/>
    <mergeCell ref="J70:K70"/>
    <mergeCell ref="B74:G74"/>
    <mergeCell ref="H74:I74"/>
    <mergeCell ref="J74:K74"/>
    <mergeCell ref="B76:K76"/>
    <mergeCell ref="B75:K75"/>
    <mergeCell ref="B63:K63"/>
    <mergeCell ref="B64:C64"/>
    <mergeCell ref="D64:E64"/>
    <mergeCell ref="F64:G64"/>
    <mergeCell ref="H64:I64"/>
    <mergeCell ref="B72:K72"/>
    <mergeCell ref="B73:G73"/>
    <mergeCell ref="H73:I73"/>
    <mergeCell ref="J73:K73"/>
    <mergeCell ref="B65:C65"/>
    <mergeCell ref="D65:E65"/>
    <mergeCell ref="F65:G65"/>
    <mergeCell ref="H65:I65"/>
    <mergeCell ref="J68:K68"/>
    <mergeCell ref="B71:G71"/>
    <mergeCell ref="H71:I71"/>
    <mergeCell ref="J71:K71"/>
    <mergeCell ref="B66:K66"/>
    <mergeCell ref="B67:G67"/>
    <mergeCell ref="H67:I67"/>
    <mergeCell ref="J67:K67"/>
    <mergeCell ref="B69:K69"/>
    <mergeCell ref="J64:K64"/>
    <mergeCell ref="B57:K57"/>
    <mergeCell ref="B58:C58"/>
    <mergeCell ref="D58:E58"/>
    <mergeCell ref="F58:G58"/>
    <mergeCell ref="H58:I58"/>
    <mergeCell ref="B48:K48"/>
    <mergeCell ref="B49:G49"/>
    <mergeCell ref="H49:I49"/>
    <mergeCell ref="J49:K49"/>
    <mergeCell ref="B51:K52"/>
    <mergeCell ref="B53:G53"/>
    <mergeCell ref="H53:I53"/>
    <mergeCell ref="J53:K53"/>
    <mergeCell ref="B55:K56"/>
    <mergeCell ref="B50:G50"/>
    <mergeCell ref="H50:I50"/>
    <mergeCell ref="J50:K50"/>
    <mergeCell ref="B54:G54"/>
    <mergeCell ref="H54:I54"/>
    <mergeCell ref="J54:K54"/>
    <mergeCell ref="J58:K58"/>
  </mergeCells>
  <pageMargins left="0.7" right="0.7"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166"/>
  <sheetViews>
    <sheetView showGridLines="0" view="pageBreakPreview" topLeftCell="B1" zoomScaleNormal="100" zoomScaleSheetLayoutView="100" workbookViewId="0">
      <selection activeCell="B92" sqref="B92:K94"/>
    </sheetView>
  </sheetViews>
  <sheetFormatPr baseColWidth="10" defaultColWidth="11.42578125" defaultRowHeight="15" x14ac:dyDescent="0.25"/>
  <cols>
    <col min="1" max="1" width="2.5703125" customWidth="1"/>
    <col min="2" max="2" width="21" customWidth="1"/>
    <col min="3" max="3" width="16.7109375" customWidth="1"/>
    <col min="4" max="4" width="12.28515625" customWidth="1"/>
    <col min="5" max="5" width="6.7109375" customWidth="1"/>
    <col min="6" max="6" width="12.28515625" customWidth="1"/>
    <col min="7" max="7" width="11" customWidth="1"/>
    <col min="8" max="8" width="12.85546875" customWidth="1"/>
    <col min="9" max="9" width="13.85546875" customWidth="1"/>
    <col min="10" max="10" width="17.28515625" customWidth="1"/>
    <col min="11" max="11" width="40.42578125" customWidth="1"/>
    <col min="12" max="12" width="2.5703125" customWidth="1"/>
    <col min="14" max="14" width="18.42578125" customWidth="1"/>
  </cols>
  <sheetData>
    <row r="6" spans="2:11" ht="18.75" x14ac:dyDescent="0.25">
      <c r="B6" s="458" t="s">
        <v>0</v>
      </c>
      <c r="C6" s="458"/>
      <c r="D6" s="458"/>
      <c r="E6" s="458"/>
      <c r="F6" s="458"/>
      <c r="G6" s="458"/>
      <c r="H6" s="458"/>
      <c r="I6" s="458"/>
      <c r="J6" s="458"/>
      <c r="K6" s="458"/>
    </row>
    <row r="7" spans="2:11" ht="15.75" thickBot="1" x14ac:dyDescent="0.3"/>
    <row r="8" spans="2:11" ht="15.75" thickBot="1" x14ac:dyDescent="0.3">
      <c r="B8" s="455" t="s">
        <v>127</v>
      </c>
      <c r="C8" s="456"/>
      <c r="D8" s="456"/>
      <c r="E8" s="456"/>
      <c r="F8" s="456"/>
      <c r="G8" s="456"/>
      <c r="H8" s="456"/>
      <c r="I8" s="456"/>
      <c r="J8" s="456"/>
      <c r="K8" s="457"/>
    </row>
    <row r="9" spans="2:11" ht="22.5" customHeight="1" thickBot="1" x14ac:dyDescent="0.3">
      <c r="B9" s="355" t="s">
        <v>128</v>
      </c>
      <c r="C9" s="459"/>
      <c r="D9" s="459"/>
      <c r="E9" s="460" t="s">
        <v>70</v>
      </c>
      <c r="F9" s="461"/>
      <c r="G9" s="462" t="s">
        <v>129</v>
      </c>
      <c r="H9" s="463"/>
      <c r="I9" s="463"/>
      <c r="J9" s="464">
        <v>44957</v>
      </c>
      <c r="K9" s="465"/>
    </row>
    <row r="10" spans="2:11" ht="57" customHeight="1" thickBot="1" x14ac:dyDescent="0.3">
      <c r="B10" s="352" t="s">
        <v>130</v>
      </c>
      <c r="C10" s="353"/>
      <c r="D10" s="353"/>
      <c r="E10" s="353"/>
      <c r="F10" s="353"/>
      <c r="G10" s="353"/>
      <c r="H10" s="353"/>
      <c r="I10" s="353"/>
      <c r="J10" s="353"/>
      <c r="K10" s="354"/>
    </row>
    <row r="11" spans="2:11" ht="60.75" customHeight="1" thickBot="1" x14ac:dyDescent="0.3">
      <c r="B11" s="435" t="s">
        <v>131</v>
      </c>
      <c r="C11" s="436"/>
      <c r="D11" s="436"/>
      <c r="E11" s="436"/>
      <c r="F11" s="436"/>
      <c r="G11" s="436"/>
      <c r="H11" s="436"/>
      <c r="I11" s="436"/>
      <c r="J11" s="436"/>
      <c r="K11" s="437"/>
    </row>
    <row r="12" spans="2:11" ht="15.75" thickBot="1" x14ac:dyDescent="0.3">
      <c r="B12" s="352" t="s">
        <v>132</v>
      </c>
      <c r="C12" s="353"/>
      <c r="D12" s="353"/>
      <c r="E12" s="353"/>
      <c r="F12" s="353"/>
      <c r="G12" s="353"/>
      <c r="H12" s="353"/>
      <c r="I12" s="353"/>
      <c r="J12" s="353"/>
      <c r="K12" s="354"/>
    </row>
    <row r="13" spans="2:11" ht="15.75" thickBot="1" x14ac:dyDescent="0.3">
      <c r="B13" s="352" t="s">
        <v>133</v>
      </c>
      <c r="C13" s="353"/>
      <c r="D13" s="353"/>
      <c r="E13" s="353"/>
      <c r="F13" s="353"/>
      <c r="G13" s="353"/>
      <c r="H13" s="353"/>
      <c r="I13" s="353"/>
      <c r="J13" s="353"/>
      <c r="K13" s="354"/>
    </row>
    <row r="15" spans="2:11" ht="15.75" customHeight="1" thickBot="1" x14ac:dyDescent="0.3">
      <c r="B15" s="438" t="s">
        <v>9</v>
      </c>
      <c r="C15" s="439"/>
      <c r="D15" s="439"/>
      <c r="E15" s="439"/>
      <c r="F15" s="439"/>
      <c r="G15" s="439"/>
      <c r="H15" s="439"/>
      <c r="I15" s="439"/>
      <c r="J15" s="439"/>
      <c r="K15" s="440"/>
    </row>
    <row r="16" spans="2:11" x14ac:dyDescent="0.25">
      <c r="B16" s="441" t="s">
        <v>10</v>
      </c>
      <c r="C16" s="442"/>
      <c r="D16" s="443"/>
      <c r="E16" s="441" t="s">
        <v>11</v>
      </c>
      <c r="F16" s="442"/>
      <c r="G16" s="442"/>
      <c r="H16" s="443"/>
      <c r="I16" s="441" t="s">
        <v>12</v>
      </c>
      <c r="J16" s="442"/>
      <c r="K16" s="443"/>
    </row>
    <row r="17" spans="2:14" x14ac:dyDescent="0.25">
      <c r="B17" s="471">
        <v>0.56999999999999995</v>
      </c>
      <c r="C17" s="472"/>
      <c r="D17" s="473"/>
      <c r="E17" s="474">
        <v>0.21360000000000001</v>
      </c>
      <c r="F17" s="475"/>
      <c r="G17" s="475"/>
      <c r="H17" s="476"/>
      <c r="I17" s="474">
        <v>0.626</v>
      </c>
      <c r="J17" s="475"/>
      <c r="K17" s="476"/>
      <c r="M17" s="25"/>
    </row>
    <row r="19" spans="2:14" x14ac:dyDescent="0.25">
      <c r="B19" s="438" t="s">
        <v>134</v>
      </c>
      <c r="C19" s="439"/>
      <c r="D19" s="439"/>
      <c r="E19" s="439"/>
      <c r="F19" s="439"/>
      <c r="G19" s="439"/>
      <c r="H19" s="439"/>
      <c r="I19" s="439"/>
      <c r="J19" s="439"/>
      <c r="K19" s="440"/>
    </row>
    <row r="20" spans="2:14" ht="24" x14ac:dyDescent="0.25">
      <c r="B20" s="477" t="s">
        <v>14</v>
      </c>
      <c r="C20" s="478"/>
      <c r="D20" s="477" t="s">
        <v>15</v>
      </c>
      <c r="E20" s="479"/>
      <c r="F20" s="478"/>
      <c r="G20" s="15" t="s">
        <v>135</v>
      </c>
      <c r="H20" s="15" t="s">
        <v>17</v>
      </c>
      <c r="I20" s="88" t="s">
        <v>18</v>
      </c>
      <c r="J20" s="1" t="s">
        <v>19</v>
      </c>
      <c r="K20" s="15" t="s">
        <v>136</v>
      </c>
    </row>
    <row r="21" spans="2:14" ht="14.25" customHeight="1" x14ac:dyDescent="0.25">
      <c r="B21" s="466">
        <v>272852661843</v>
      </c>
      <c r="C21" s="467"/>
      <c r="D21" s="468">
        <v>105411332410</v>
      </c>
      <c r="E21" s="469"/>
      <c r="F21" s="470"/>
      <c r="G21" s="87">
        <f>D21/B21</f>
        <v>0.38633059944510972</v>
      </c>
      <c r="H21" s="90">
        <v>65754230387.25</v>
      </c>
      <c r="I21" s="89">
        <f>H21/B21</f>
        <v>0.24098804806634111</v>
      </c>
      <c r="J21" s="91">
        <v>65446288671.25</v>
      </c>
      <c r="K21" s="85">
        <f>J21/B21</f>
        <v>0.23985944732658659</v>
      </c>
    </row>
    <row r="22" spans="2:14" x14ac:dyDescent="0.25">
      <c r="B22" s="480"/>
      <c r="C22" s="481"/>
      <c r="D22" s="3"/>
      <c r="E22" s="3"/>
      <c r="F22" s="3"/>
      <c r="G22" s="3"/>
      <c r="H22" s="4"/>
      <c r="I22" s="3"/>
      <c r="J22" s="3"/>
      <c r="K22" s="3"/>
    </row>
    <row r="23" spans="2:14" ht="15.75" customHeight="1" x14ac:dyDescent="0.25">
      <c r="B23" s="438" t="s">
        <v>137</v>
      </c>
      <c r="C23" s="439"/>
      <c r="D23" s="439"/>
      <c r="E23" s="439"/>
      <c r="F23" s="439"/>
      <c r="G23" s="439"/>
      <c r="H23" s="439"/>
      <c r="I23" s="439"/>
      <c r="J23" s="439"/>
      <c r="K23" s="440"/>
    </row>
    <row r="24" spans="2:14" ht="15.75" customHeight="1" x14ac:dyDescent="0.25">
      <c r="B24" s="444" t="s">
        <v>138</v>
      </c>
      <c r="C24" s="445"/>
      <c r="D24" s="445"/>
      <c r="E24" s="445"/>
      <c r="F24" s="445"/>
      <c r="G24" s="445"/>
      <c r="H24" s="445"/>
      <c r="I24" s="445"/>
      <c r="J24" s="445"/>
      <c r="K24" s="446"/>
    </row>
    <row r="25" spans="2:14" ht="29.25" customHeight="1" x14ac:dyDescent="0.25">
      <c r="B25" s="52" t="s">
        <v>14</v>
      </c>
      <c r="C25" s="330" t="s">
        <v>15</v>
      </c>
      <c r="D25" s="330"/>
      <c r="E25" s="330"/>
      <c r="F25" s="52" t="s">
        <v>135</v>
      </c>
      <c r="G25" s="52" t="s">
        <v>17</v>
      </c>
      <c r="H25" s="52" t="s">
        <v>18</v>
      </c>
      <c r="I25" s="52" t="s">
        <v>19</v>
      </c>
      <c r="J25" s="52" t="s">
        <v>136</v>
      </c>
      <c r="K25" s="52" t="s">
        <v>23</v>
      </c>
      <c r="N25" s="26"/>
    </row>
    <row r="26" spans="2:14" ht="312.75" customHeight="1" x14ac:dyDescent="0.25">
      <c r="B26" s="55">
        <v>75051648432</v>
      </c>
      <c r="C26" s="331">
        <v>33951533753.580002</v>
      </c>
      <c r="D26" s="332"/>
      <c r="E26" s="333"/>
      <c r="F26" s="53">
        <f>C26/B26</f>
        <v>0.45237559018229351</v>
      </c>
      <c r="G26" s="55">
        <v>15667652286.290001</v>
      </c>
      <c r="H26" s="54">
        <f>G26/B26</f>
        <v>0.20875826998637562</v>
      </c>
      <c r="I26" s="55">
        <v>15667652286.290001</v>
      </c>
      <c r="J26" s="54">
        <f>I26/B26</f>
        <v>0.20875826998637562</v>
      </c>
      <c r="K26" s="86" t="s">
        <v>139</v>
      </c>
    </row>
    <row r="27" spans="2:14" x14ac:dyDescent="0.25">
      <c r="B27" s="2"/>
      <c r="C27" s="2"/>
      <c r="D27" s="3"/>
      <c r="E27" s="3"/>
      <c r="F27" s="3"/>
      <c r="G27" s="3"/>
      <c r="H27" s="4"/>
      <c r="I27" s="3"/>
      <c r="J27" s="3"/>
      <c r="K27" s="3"/>
    </row>
    <row r="28" spans="2:14" ht="15.75" customHeight="1" thickBot="1" x14ac:dyDescent="0.3">
      <c r="B28" s="455" t="s">
        <v>140</v>
      </c>
      <c r="C28" s="456"/>
      <c r="D28" s="456"/>
      <c r="E28" s="456"/>
      <c r="F28" s="456"/>
      <c r="G28" s="456"/>
      <c r="H28" s="456"/>
      <c r="I28" s="456"/>
      <c r="J28" s="456"/>
      <c r="K28" s="457"/>
    </row>
    <row r="29" spans="2:14" x14ac:dyDescent="0.25">
      <c r="B29" s="352" t="s">
        <v>141</v>
      </c>
      <c r="C29" s="353"/>
      <c r="D29" s="353"/>
      <c r="E29" s="353"/>
      <c r="F29" s="353"/>
      <c r="G29" s="353"/>
      <c r="H29" s="353"/>
      <c r="I29" s="353"/>
      <c r="J29" s="353"/>
      <c r="K29" s="354"/>
    </row>
    <row r="30" spans="2:14" ht="15.75" thickBot="1" x14ac:dyDescent="0.3">
      <c r="B30" s="352" t="s">
        <v>142</v>
      </c>
      <c r="C30" s="353"/>
      <c r="D30" s="353"/>
      <c r="E30" s="353"/>
      <c r="F30" s="353"/>
      <c r="G30" s="353"/>
      <c r="H30" s="353"/>
      <c r="I30" s="353"/>
      <c r="J30" s="353"/>
      <c r="K30" s="354"/>
    </row>
    <row r="31" spans="2:14" ht="38.25" customHeight="1" x14ac:dyDescent="0.25">
      <c r="B31" s="370" t="s">
        <v>28</v>
      </c>
      <c r="C31" s="372"/>
      <c r="D31" s="357" t="s">
        <v>29</v>
      </c>
      <c r="E31" s="358"/>
      <c r="F31" s="357" t="s">
        <v>30</v>
      </c>
      <c r="G31" s="358"/>
      <c r="H31" s="357" t="s">
        <v>31</v>
      </c>
      <c r="I31" s="358"/>
      <c r="J31" s="359" t="s">
        <v>32</v>
      </c>
      <c r="K31" s="360"/>
    </row>
    <row r="32" spans="2:14" ht="42" customHeight="1" x14ac:dyDescent="0.25">
      <c r="B32" s="406" t="s">
        <v>143</v>
      </c>
      <c r="C32" s="407"/>
      <c r="D32" s="387">
        <v>1</v>
      </c>
      <c r="E32" s="447"/>
      <c r="F32" s="387">
        <v>0.56999999999999995</v>
      </c>
      <c r="G32" s="447"/>
      <c r="H32" s="448">
        <v>143442349142</v>
      </c>
      <c r="I32" s="449"/>
      <c r="J32" s="450">
        <v>19337349784.900002</v>
      </c>
      <c r="K32" s="451"/>
    </row>
    <row r="33" spans="2:11" ht="37.5" customHeight="1" x14ac:dyDescent="0.25">
      <c r="B33" s="324" t="s">
        <v>144</v>
      </c>
      <c r="C33" s="325"/>
      <c r="D33" s="325"/>
      <c r="E33" s="325"/>
      <c r="F33" s="325"/>
      <c r="G33" s="325"/>
      <c r="H33" s="325"/>
      <c r="I33" s="325"/>
      <c r="J33" s="325"/>
      <c r="K33" s="326"/>
    </row>
    <row r="34" spans="2:11" ht="39" customHeight="1" x14ac:dyDescent="0.25">
      <c r="B34" s="327"/>
      <c r="C34" s="328"/>
      <c r="D34" s="328"/>
      <c r="E34" s="328"/>
      <c r="F34" s="328"/>
      <c r="G34" s="328"/>
      <c r="H34" s="328"/>
      <c r="I34" s="328"/>
      <c r="J34" s="328"/>
      <c r="K34" s="329"/>
    </row>
    <row r="35" spans="2:11" ht="36" customHeight="1" x14ac:dyDescent="0.25">
      <c r="B35" s="452"/>
      <c r="C35" s="453"/>
      <c r="D35" s="453"/>
      <c r="E35" s="453"/>
      <c r="F35" s="453"/>
      <c r="G35" s="453"/>
      <c r="H35" s="453"/>
      <c r="I35" s="453"/>
      <c r="J35" s="453"/>
      <c r="K35" s="454"/>
    </row>
    <row r="36" spans="2:11" ht="33.75" customHeight="1" x14ac:dyDescent="0.25">
      <c r="B36" s="370" t="s">
        <v>35</v>
      </c>
      <c r="C36" s="371"/>
      <c r="D36" s="371"/>
      <c r="E36" s="371"/>
      <c r="F36" s="371"/>
      <c r="G36" s="372"/>
      <c r="H36" s="357" t="s">
        <v>31</v>
      </c>
      <c r="I36" s="358"/>
      <c r="J36" s="485" t="s">
        <v>32</v>
      </c>
      <c r="K36" s="486"/>
    </row>
    <row r="37" spans="2:11" x14ac:dyDescent="0.25">
      <c r="B37" s="480" t="s">
        <v>145</v>
      </c>
      <c r="C37" s="487"/>
      <c r="D37" s="487"/>
      <c r="E37" s="487"/>
      <c r="F37" s="487"/>
      <c r="G37" s="481"/>
      <c r="H37" s="339">
        <v>285937322</v>
      </c>
      <c r="I37" s="340"/>
      <c r="J37" s="488">
        <v>282302612</v>
      </c>
      <c r="K37" s="489"/>
    </row>
    <row r="38" spans="2:11" ht="15" customHeight="1" x14ac:dyDescent="0.25">
      <c r="B38" s="324" t="s">
        <v>146</v>
      </c>
      <c r="C38" s="325"/>
      <c r="D38" s="325"/>
      <c r="E38" s="325"/>
      <c r="F38" s="325"/>
      <c r="G38" s="325"/>
      <c r="H38" s="325"/>
      <c r="I38" s="325"/>
      <c r="J38" s="325"/>
      <c r="K38" s="326"/>
    </row>
    <row r="39" spans="2:11" x14ac:dyDescent="0.25">
      <c r="B39" s="327"/>
      <c r="C39" s="328"/>
      <c r="D39" s="328"/>
      <c r="E39" s="328"/>
      <c r="F39" s="328"/>
      <c r="G39" s="328"/>
      <c r="H39" s="328"/>
      <c r="I39" s="328"/>
      <c r="J39" s="328"/>
      <c r="K39" s="329"/>
    </row>
    <row r="40" spans="2:11" ht="22.5" customHeight="1" x14ac:dyDescent="0.25">
      <c r="B40" s="452"/>
      <c r="C40" s="453"/>
      <c r="D40" s="453"/>
      <c r="E40" s="453"/>
      <c r="F40" s="453"/>
      <c r="G40" s="453"/>
      <c r="H40" s="453"/>
      <c r="I40" s="453"/>
      <c r="J40" s="453"/>
      <c r="K40" s="454"/>
    </row>
    <row r="41" spans="2:11" ht="26.25" customHeight="1" x14ac:dyDescent="0.25">
      <c r="B41" s="370" t="s">
        <v>35</v>
      </c>
      <c r="C41" s="371"/>
      <c r="D41" s="371"/>
      <c r="E41" s="371"/>
      <c r="F41" s="371"/>
      <c r="G41" s="372"/>
      <c r="H41" s="357" t="s">
        <v>31</v>
      </c>
      <c r="I41" s="358"/>
      <c r="J41" s="357" t="s">
        <v>32</v>
      </c>
      <c r="K41" s="358"/>
    </row>
    <row r="42" spans="2:11" ht="15" customHeight="1" x14ac:dyDescent="0.25">
      <c r="B42" s="482" t="s">
        <v>147</v>
      </c>
      <c r="C42" s="483"/>
      <c r="D42" s="483"/>
      <c r="E42" s="483"/>
      <c r="F42" s="483"/>
      <c r="G42" s="484"/>
      <c r="H42" s="339">
        <v>550000000</v>
      </c>
      <c r="I42" s="340"/>
      <c r="J42" s="341">
        <v>538570122.52999997</v>
      </c>
      <c r="K42" s="342"/>
    </row>
    <row r="43" spans="2:11" ht="41.25" customHeight="1" x14ac:dyDescent="0.25">
      <c r="B43" s="501" t="s">
        <v>148</v>
      </c>
      <c r="C43" s="394"/>
      <c r="D43" s="394"/>
      <c r="E43" s="394"/>
      <c r="F43" s="394"/>
      <c r="G43" s="394"/>
      <c r="H43" s="394"/>
      <c r="I43" s="394"/>
      <c r="J43" s="394"/>
      <c r="K43" s="395"/>
    </row>
    <row r="44" spans="2:11" ht="37.5" customHeight="1" x14ac:dyDescent="0.25">
      <c r="B44" s="396"/>
      <c r="C44" s="397"/>
      <c r="D44" s="397"/>
      <c r="E44" s="397"/>
      <c r="F44" s="397"/>
      <c r="G44" s="397"/>
      <c r="H44" s="397"/>
      <c r="I44" s="397"/>
      <c r="J44" s="397"/>
      <c r="K44" s="398"/>
    </row>
    <row r="45" spans="2:11" ht="45" customHeight="1" x14ac:dyDescent="0.25">
      <c r="B45" s="399"/>
      <c r="C45" s="400"/>
      <c r="D45" s="400"/>
      <c r="E45" s="400"/>
      <c r="F45" s="400"/>
      <c r="G45" s="400"/>
      <c r="H45" s="400"/>
      <c r="I45" s="400"/>
      <c r="J45" s="400"/>
      <c r="K45" s="401"/>
    </row>
    <row r="46" spans="2:11" ht="26.25" customHeight="1" x14ac:dyDescent="0.25">
      <c r="B46" s="370" t="s">
        <v>35</v>
      </c>
      <c r="C46" s="371"/>
      <c r="D46" s="371"/>
      <c r="E46" s="371"/>
      <c r="F46" s="371"/>
      <c r="G46" s="372"/>
      <c r="H46" s="357" t="s">
        <v>31</v>
      </c>
      <c r="I46" s="358"/>
      <c r="J46" s="357" t="s">
        <v>32</v>
      </c>
      <c r="K46" s="358"/>
    </row>
    <row r="47" spans="2:11" x14ac:dyDescent="0.25">
      <c r="B47" s="502" t="s">
        <v>149</v>
      </c>
      <c r="C47" s="503"/>
      <c r="D47" s="503"/>
      <c r="E47" s="503"/>
      <c r="F47" s="503"/>
      <c r="G47" s="504"/>
      <c r="H47" s="505">
        <v>1852316429</v>
      </c>
      <c r="I47" s="506"/>
      <c r="J47" s="507">
        <v>1574318197</v>
      </c>
      <c r="K47" s="508"/>
    </row>
    <row r="48" spans="2:11" ht="35.25" customHeight="1" x14ac:dyDescent="0.25">
      <c r="B48" s="324" t="s">
        <v>150</v>
      </c>
      <c r="C48" s="490"/>
      <c r="D48" s="490"/>
      <c r="E48" s="490"/>
      <c r="F48" s="490"/>
      <c r="G48" s="490"/>
      <c r="H48" s="490"/>
      <c r="I48" s="490"/>
      <c r="J48" s="490"/>
      <c r="K48" s="490"/>
    </row>
    <row r="49" spans="2:11" ht="35.25" customHeight="1" x14ac:dyDescent="0.25">
      <c r="B49" s="491"/>
      <c r="C49" s="492"/>
      <c r="D49" s="492"/>
      <c r="E49" s="492"/>
      <c r="F49" s="492"/>
      <c r="G49" s="492"/>
      <c r="H49" s="492"/>
      <c r="I49" s="492"/>
      <c r="J49" s="492"/>
      <c r="K49" s="492"/>
    </row>
    <row r="50" spans="2:11" ht="56.25" customHeight="1" x14ac:dyDescent="0.25">
      <c r="B50" s="493"/>
      <c r="C50" s="494"/>
      <c r="D50" s="494"/>
      <c r="E50" s="494"/>
      <c r="F50" s="494"/>
      <c r="G50" s="494"/>
      <c r="H50" s="494"/>
      <c r="I50" s="494"/>
      <c r="J50" s="494"/>
      <c r="K50" s="494"/>
    </row>
    <row r="51" spans="2:11" ht="26.25" customHeight="1" x14ac:dyDescent="0.25">
      <c r="B51" s="495" t="s">
        <v>35</v>
      </c>
      <c r="C51" s="496"/>
      <c r="D51" s="496"/>
      <c r="E51" s="496"/>
      <c r="F51" s="496"/>
      <c r="G51" s="497"/>
      <c r="H51" s="498" t="s">
        <v>31</v>
      </c>
      <c r="I51" s="499"/>
      <c r="J51" s="498" t="s">
        <v>32</v>
      </c>
      <c r="K51" s="500"/>
    </row>
    <row r="52" spans="2:11" ht="15" customHeight="1" x14ac:dyDescent="0.25">
      <c r="B52" s="423" t="s">
        <v>151</v>
      </c>
      <c r="C52" s="424"/>
      <c r="D52" s="424"/>
      <c r="E52" s="424"/>
      <c r="F52" s="424"/>
      <c r="G52" s="425"/>
      <c r="H52" s="339">
        <v>526169957</v>
      </c>
      <c r="I52" s="340"/>
      <c r="J52" s="341">
        <v>144241902</v>
      </c>
      <c r="K52" s="342"/>
    </row>
    <row r="53" spans="2:11" ht="70.5" customHeight="1" x14ac:dyDescent="0.25">
      <c r="B53" s="324" t="s">
        <v>152</v>
      </c>
      <c r="C53" s="490"/>
      <c r="D53" s="490"/>
      <c r="E53" s="490"/>
      <c r="F53" s="490"/>
      <c r="G53" s="490"/>
      <c r="H53" s="490"/>
      <c r="I53" s="490"/>
      <c r="J53" s="490"/>
      <c r="K53" s="509"/>
    </row>
    <row r="54" spans="2:11" ht="69" customHeight="1" x14ac:dyDescent="0.25">
      <c r="B54" s="491"/>
      <c r="C54" s="492"/>
      <c r="D54" s="492"/>
      <c r="E54" s="492"/>
      <c r="F54" s="492"/>
      <c r="G54" s="492"/>
      <c r="H54" s="492"/>
      <c r="I54" s="492"/>
      <c r="J54" s="492"/>
      <c r="K54" s="510"/>
    </row>
    <row r="55" spans="2:11" ht="61.5" customHeight="1" x14ac:dyDescent="0.25">
      <c r="B55" s="493"/>
      <c r="C55" s="494"/>
      <c r="D55" s="494"/>
      <c r="E55" s="494"/>
      <c r="F55" s="494"/>
      <c r="G55" s="494"/>
      <c r="H55" s="494"/>
      <c r="I55" s="494"/>
      <c r="J55" s="494"/>
      <c r="K55" s="511"/>
    </row>
    <row r="56" spans="2:11" ht="26.25" customHeight="1" x14ac:dyDescent="0.25">
      <c r="B56" s="370" t="s">
        <v>35</v>
      </c>
      <c r="C56" s="371"/>
      <c r="D56" s="371"/>
      <c r="E56" s="371"/>
      <c r="F56" s="371"/>
      <c r="G56" s="372"/>
      <c r="H56" s="357" t="s">
        <v>31</v>
      </c>
      <c r="I56" s="422"/>
      <c r="J56" s="357" t="s">
        <v>32</v>
      </c>
      <c r="K56" s="358"/>
    </row>
    <row r="57" spans="2:11" ht="26.25" customHeight="1" x14ac:dyDescent="0.25">
      <c r="B57" s="502" t="s">
        <v>153</v>
      </c>
      <c r="C57" s="503"/>
      <c r="D57" s="503"/>
      <c r="E57" s="503"/>
      <c r="F57" s="503"/>
      <c r="G57" s="504"/>
      <c r="H57" s="505">
        <v>22800000000</v>
      </c>
      <c r="I57" s="506"/>
      <c r="J57" s="507">
        <v>9654666701.8700008</v>
      </c>
      <c r="K57" s="508"/>
    </row>
    <row r="58" spans="2:11" ht="122.25" customHeight="1" x14ac:dyDescent="0.25">
      <c r="B58" s="324" t="s">
        <v>154</v>
      </c>
      <c r="C58" s="325"/>
      <c r="D58" s="325"/>
      <c r="E58" s="325"/>
      <c r="F58" s="325"/>
      <c r="G58" s="325"/>
      <c r="H58" s="325"/>
      <c r="I58" s="325"/>
      <c r="J58" s="325"/>
      <c r="K58" s="325"/>
    </row>
    <row r="59" spans="2:11" ht="117.75" customHeight="1" x14ac:dyDescent="0.25">
      <c r="B59" s="327"/>
      <c r="C59" s="328"/>
      <c r="D59" s="328"/>
      <c r="E59" s="328"/>
      <c r="F59" s="328"/>
      <c r="G59" s="328"/>
      <c r="H59" s="328"/>
      <c r="I59" s="328"/>
      <c r="J59" s="328"/>
      <c r="K59" s="328"/>
    </row>
    <row r="60" spans="2:11" ht="121.5" customHeight="1" x14ac:dyDescent="0.25">
      <c r="B60" s="452"/>
      <c r="C60" s="453"/>
      <c r="D60" s="453"/>
      <c r="E60" s="453"/>
      <c r="F60" s="453"/>
      <c r="G60" s="453"/>
      <c r="H60" s="453"/>
      <c r="I60" s="453"/>
      <c r="J60" s="453"/>
      <c r="K60" s="453"/>
    </row>
    <row r="61" spans="2:11" x14ac:dyDescent="0.25">
      <c r="B61" s="334"/>
      <c r="C61" s="335"/>
      <c r="D61" s="335"/>
      <c r="E61" s="335"/>
      <c r="F61" s="335"/>
      <c r="G61" s="335"/>
      <c r="H61" s="335"/>
      <c r="I61" s="335"/>
      <c r="J61" s="335"/>
      <c r="K61" s="335"/>
    </row>
    <row r="62" spans="2:11" ht="26.25" customHeight="1" x14ac:dyDescent="0.25">
      <c r="B62" s="370" t="s">
        <v>35</v>
      </c>
      <c r="C62" s="371"/>
      <c r="D62" s="371"/>
      <c r="E62" s="371"/>
      <c r="F62" s="371"/>
      <c r="G62" s="372"/>
      <c r="H62" s="357" t="s">
        <v>31</v>
      </c>
      <c r="I62" s="358"/>
      <c r="J62" s="357" t="s">
        <v>32</v>
      </c>
      <c r="K62" s="358"/>
    </row>
    <row r="63" spans="2:11" ht="26.25" customHeight="1" x14ac:dyDescent="0.25">
      <c r="B63" s="423" t="s">
        <v>155</v>
      </c>
      <c r="C63" s="424"/>
      <c r="D63" s="424"/>
      <c r="E63" s="424"/>
      <c r="F63" s="424"/>
      <c r="G63" s="425"/>
      <c r="H63" s="339">
        <v>4983031218</v>
      </c>
      <c r="I63" s="340"/>
      <c r="J63" s="341">
        <v>1419564868.25</v>
      </c>
      <c r="K63" s="342"/>
    </row>
    <row r="64" spans="2:11" ht="75.75" customHeight="1" x14ac:dyDescent="0.25">
      <c r="B64" s="324" t="s">
        <v>156</v>
      </c>
      <c r="C64" s="325"/>
      <c r="D64" s="325"/>
      <c r="E64" s="325"/>
      <c r="F64" s="325"/>
      <c r="G64" s="325"/>
      <c r="H64" s="325"/>
      <c r="I64" s="325"/>
      <c r="J64" s="325"/>
      <c r="K64" s="326"/>
    </row>
    <row r="65" spans="2:11" ht="65.25" customHeight="1" x14ac:dyDescent="0.25">
      <c r="B65" s="327"/>
      <c r="C65" s="328"/>
      <c r="D65" s="328"/>
      <c r="E65" s="328"/>
      <c r="F65" s="328"/>
      <c r="G65" s="328"/>
      <c r="H65" s="328"/>
      <c r="I65" s="328"/>
      <c r="J65" s="328"/>
      <c r="K65" s="329"/>
    </row>
    <row r="66" spans="2:11" ht="66" customHeight="1" x14ac:dyDescent="0.25">
      <c r="B66" s="327"/>
      <c r="C66" s="328"/>
      <c r="D66" s="328"/>
      <c r="E66" s="328"/>
      <c r="F66" s="328"/>
      <c r="G66" s="328"/>
      <c r="H66" s="328"/>
      <c r="I66" s="328"/>
      <c r="J66" s="328"/>
      <c r="K66" s="329"/>
    </row>
    <row r="67" spans="2:11" ht="66" customHeight="1" x14ac:dyDescent="0.25">
      <c r="B67" s="321" t="s">
        <v>157</v>
      </c>
      <c r="C67" s="322"/>
      <c r="D67" s="322"/>
      <c r="E67" s="322"/>
      <c r="F67" s="322"/>
      <c r="G67" s="322"/>
      <c r="H67" s="322"/>
      <c r="I67" s="322"/>
      <c r="J67" s="322"/>
      <c r="K67" s="323"/>
    </row>
    <row r="68" spans="2:11" ht="26.25" customHeight="1" x14ac:dyDescent="0.25">
      <c r="B68" s="370" t="s">
        <v>35</v>
      </c>
      <c r="C68" s="371"/>
      <c r="D68" s="371"/>
      <c r="E68" s="371"/>
      <c r="F68" s="371"/>
      <c r="G68" s="372"/>
      <c r="H68" s="357" t="s">
        <v>31</v>
      </c>
      <c r="I68" s="422"/>
      <c r="J68" s="357" t="s">
        <v>32</v>
      </c>
      <c r="K68" s="358"/>
    </row>
    <row r="69" spans="2:11" ht="26.25" customHeight="1" x14ac:dyDescent="0.25">
      <c r="B69" s="423" t="s">
        <v>158</v>
      </c>
      <c r="C69" s="424"/>
      <c r="D69" s="424"/>
      <c r="E69" s="424"/>
      <c r="F69" s="424"/>
      <c r="G69" s="425"/>
      <c r="H69" s="339">
        <v>7820691382</v>
      </c>
      <c r="I69" s="340"/>
      <c r="J69" s="341">
        <v>3576098348.3499999</v>
      </c>
      <c r="K69" s="342"/>
    </row>
    <row r="70" spans="2:11" ht="30" customHeight="1" x14ac:dyDescent="0.25">
      <c r="B70" s="324" t="s">
        <v>159</v>
      </c>
      <c r="C70" s="325"/>
      <c r="D70" s="325"/>
      <c r="E70" s="325"/>
      <c r="F70" s="325"/>
      <c r="G70" s="325"/>
      <c r="H70" s="325"/>
      <c r="I70" s="325"/>
      <c r="J70" s="325"/>
      <c r="K70" s="326"/>
    </row>
    <row r="71" spans="2:11" ht="30" customHeight="1" x14ac:dyDescent="0.25">
      <c r="B71" s="327"/>
      <c r="C71" s="328"/>
      <c r="D71" s="328"/>
      <c r="E71" s="328"/>
      <c r="F71" s="328"/>
      <c r="G71" s="328"/>
      <c r="H71" s="328"/>
      <c r="I71" s="328"/>
      <c r="J71" s="328"/>
      <c r="K71" s="329"/>
    </row>
    <row r="72" spans="2:11" ht="30" customHeight="1" x14ac:dyDescent="0.25">
      <c r="B72" s="327"/>
      <c r="C72" s="328"/>
      <c r="D72" s="328"/>
      <c r="E72" s="328"/>
      <c r="F72" s="328"/>
      <c r="G72" s="328"/>
      <c r="H72" s="328"/>
      <c r="I72" s="328"/>
      <c r="J72" s="328"/>
      <c r="K72" s="329"/>
    </row>
    <row r="73" spans="2:11" ht="36.75" customHeight="1" x14ac:dyDescent="0.25">
      <c r="B73" s="545" t="s">
        <v>35</v>
      </c>
      <c r="C73" s="546"/>
      <c r="D73" s="546"/>
      <c r="E73" s="546"/>
      <c r="F73" s="546"/>
      <c r="G73" s="547"/>
      <c r="H73" s="548" t="s">
        <v>31</v>
      </c>
      <c r="I73" s="549"/>
      <c r="J73" s="548" t="s">
        <v>32</v>
      </c>
      <c r="K73" s="550"/>
    </row>
    <row r="74" spans="2:11" ht="26.25" customHeight="1" x14ac:dyDescent="0.25">
      <c r="B74" s="551" t="s">
        <v>160</v>
      </c>
      <c r="C74" s="552"/>
      <c r="D74" s="552"/>
      <c r="E74" s="552"/>
      <c r="F74" s="552"/>
      <c r="G74" s="553"/>
      <c r="H74" s="519">
        <v>153000000</v>
      </c>
      <c r="I74" s="554"/>
      <c r="J74" s="555">
        <v>109177772</v>
      </c>
      <c r="K74" s="556"/>
    </row>
    <row r="75" spans="2:11" ht="27" customHeight="1" x14ac:dyDescent="0.25">
      <c r="B75" s="324" t="s">
        <v>161</v>
      </c>
      <c r="C75" s="325"/>
      <c r="D75" s="325"/>
      <c r="E75" s="325"/>
      <c r="F75" s="325"/>
      <c r="G75" s="325"/>
      <c r="H75" s="325"/>
      <c r="I75" s="325"/>
      <c r="J75" s="325"/>
      <c r="K75" s="326"/>
    </row>
    <row r="76" spans="2:11" ht="33" customHeight="1" thickBot="1" x14ac:dyDescent="0.3">
      <c r="B76" s="327"/>
      <c r="C76" s="328"/>
      <c r="D76" s="328"/>
      <c r="E76" s="328"/>
      <c r="F76" s="328"/>
      <c r="G76" s="328"/>
      <c r="H76" s="328"/>
      <c r="I76" s="328"/>
      <c r="J76" s="328"/>
      <c r="K76" s="329"/>
    </row>
    <row r="77" spans="2:11" ht="25.9" hidden="1" customHeight="1" thickBot="1" x14ac:dyDescent="0.3">
      <c r="B77" s="82"/>
      <c r="C77" s="83"/>
      <c r="D77" s="83"/>
      <c r="E77" s="83"/>
      <c r="F77" s="83"/>
      <c r="G77" s="83"/>
      <c r="H77" s="83"/>
      <c r="I77" s="83"/>
      <c r="J77" s="83"/>
      <c r="K77" s="84"/>
    </row>
    <row r="78" spans="2:11" ht="26.25" customHeight="1" thickBot="1" x14ac:dyDescent="0.3">
      <c r="B78" s="370" t="s">
        <v>35</v>
      </c>
      <c r="C78" s="371"/>
      <c r="D78" s="371"/>
      <c r="E78" s="371"/>
      <c r="F78" s="371"/>
      <c r="G78" s="372"/>
      <c r="H78" s="357" t="s">
        <v>31</v>
      </c>
      <c r="I78" s="422"/>
      <c r="J78" s="357" t="s">
        <v>32</v>
      </c>
      <c r="K78" s="358"/>
    </row>
    <row r="79" spans="2:11" ht="26.25" customHeight="1" thickBot="1" x14ac:dyDescent="0.3">
      <c r="B79" s="423" t="s">
        <v>162</v>
      </c>
      <c r="C79" s="424"/>
      <c r="D79" s="424"/>
      <c r="E79" s="424"/>
      <c r="F79" s="424"/>
      <c r="G79" s="425"/>
      <c r="H79" s="339">
        <v>102571202834</v>
      </c>
      <c r="I79" s="340"/>
      <c r="J79" s="341">
        <v>1141123908.5899999</v>
      </c>
      <c r="K79" s="342"/>
    </row>
    <row r="80" spans="2:11" ht="54.75" customHeight="1" x14ac:dyDescent="0.25">
      <c r="B80" s="539" t="s">
        <v>163</v>
      </c>
      <c r="C80" s="540"/>
      <c r="D80" s="540"/>
      <c r="E80" s="540"/>
      <c r="F80" s="540"/>
      <c r="G80" s="540"/>
      <c r="H80" s="540"/>
      <c r="I80" s="540"/>
      <c r="J80" s="540"/>
      <c r="K80" s="540"/>
    </row>
    <row r="81" spans="2:11" ht="67.5" customHeight="1" x14ac:dyDescent="0.25">
      <c r="B81" s="541"/>
      <c r="C81" s="542"/>
      <c r="D81" s="542"/>
      <c r="E81" s="542"/>
      <c r="F81" s="542"/>
      <c r="G81" s="542"/>
      <c r="H81" s="542"/>
      <c r="I81" s="542"/>
      <c r="J81" s="542"/>
      <c r="K81" s="542"/>
    </row>
    <row r="82" spans="2:11" ht="65.25" customHeight="1" x14ac:dyDescent="0.25">
      <c r="B82" s="543"/>
      <c r="C82" s="544"/>
      <c r="D82" s="544"/>
      <c r="E82" s="544"/>
      <c r="F82" s="544"/>
      <c r="G82" s="544"/>
      <c r="H82" s="544"/>
      <c r="I82" s="544"/>
      <c r="J82" s="544"/>
      <c r="K82" s="544"/>
    </row>
    <row r="83" spans="2:11" ht="26.25" customHeight="1" x14ac:dyDescent="0.25">
      <c r="B83" s="370" t="s">
        <v>35</v>
      </c>
      <c r="C83" s="371"/>
      <c r="D83" s="371"/>
      <c r="E83" s="371"/>
      <c r="F83" s="371"/>
      <c r="G83" s="372"/>
      <c r="H83" s="357" t="s">
        <v>31</v>
      </c>
      <c r="I83" s="422"/>
      <c r="J83" s="357" t="s">
        <v>32</v>
      </c>
      <c r="K83" s="358"/>
    </row>
    <row r="84" spans="2:11" ht="26.25" customHeight="1" thickBot="1" x14ac:dyDescent="0.3">
      <c r="B84" s="423" t="s">
        <v>164</v>
      </c>
      <c r="C84" s="424"/>
      <c r="D84" s="424"/>
      <c r="E84" s="424"/>
      <c r="F84" s="424"/>
      <c r="G84" s="425"/>
      <c r="H84" s="339">
        <v>1900000000</v>
      </c>
      <c r="I84" s="340"/>
      <c r="J84" s="341">
        <v>897285352.30999994</v>
      </c>
      <c r="K84" s="342"/>
    </row>
    <row r="85" spans="2:11" ht="26.25" customHeight="1" x14ac:dyDescent="0.25">
      <c r="B85" s="426" t="s">
        <v>165</v>
      </c>
      <c r="C85" s="427"/>
      <c r="D85" s="427"/>
      <c r="E85" s="427"/>
      <c r="F85" s="427"/>
      <c r="G85" s="427"/>
      <c r="H85" s="427"/>
      <c r="I85" s="427"/>
      <c r="J85" s="427"/>
      <c r="K85" s="428"/>
    </row>
    <row r="86" spans="2:11" ht="25.9" hidden="1" customHeight="1" x14ac:dyDescent="0.25">
      <c r="B86" s="429"/>
      <c r="C86" s="430"/>
      <c r="D86" s="430"/>
      <c r="E86" s="430"/>
      <c r="F86" s="430"/>
      <c r="G86" s="430"/>
      <c r="H86" s="430"/>
      <c r="I86" s="430"/>
      <c r="J86" s="430"/>
      <c r="K86" s="431"/>
    </row>
    <row r="87" spans="2:11" ht="13.15" customHeight="1" thickBot="1" x14ac:dyDescent="0.3">
      <c r="B87" s="432"/>
      <c r="C87" s="433"/>
      <c r="D87" s="433"/>
      <c r="E87" s="433"/>
      <c r="F87" s="433"/>
      <c r="G87" s="433"/>
      <c r="H87" s="433"/>
      <c r="I87" s="433"/>
      <c r="J87" s="433"/>
      <c r="K87" s="434"/>
    </row>
    <row r="88" spans="2:11" ht="26.25" customHeight="1" thickBot="1" x14ac:dyDescent="0.3">
      <c r="B88" s="352" t="s">
        <v>141</v>
      </c>
      <c r="C88" s="353"/>
      <c r="D88" s="353"/>
      <c r="E88" s="353"/>
      <c r="F88" s="353"/>
      <c r="G88" s="353"/>
      <c r="H88" s="353"/>
      <c r="I88" s="353"/>
      <c r="J88" s="353"/>
      <c r="K88" s="354"/>
    </row>
    <row r="89" spans="2:11" ht="26.25" customHeight="1" thickBot="1" x14ac:dyDescent="0.3">
      <c r="B89" s="352" t="s">
        <v>142</v>
      </c>
      <c r="C89" s="353"/>
      <c r="D89" s="353"/>
      <c r="E89" s="353"/>
      <c r="F89" s="353"/>
      <c r="G89" s="353"/>
      <c r="H89" s="353"/>
      <c r="I89" s="353"/>
      <c r="J89" s="353"/>
      <c r="K89" s="354"/>
    </row>
    <row r="90" spans="2:11" ht="26.25" customHeight="1" x14ac:dyDescent="0.25">
      <c r="B90" s="370" t="s">
        <v>28</v>
      </c>
      <c r="C90" s="372"/>
      <c r="D90" s="357" t="s">
        <v>29</v>
      </c>
      <c r="E90" s="358"/>
      <c r="F90" s="357" t="s">
        <v>30</v>
      </c>
      <c r="G90" s="358"/>
      <c r="H90" s="357" t="s">
        <v>31</v>
      </c>
      <c r="I90" s="358"/>
      <c r="J90" s="359" t="s">
        <v>32</v>
      </c>
      <c r="K90" s="360"/>
    </row>
    <row r="91" spans="2:11" ht="26.25" customHeight="1" x14ac:dyDescent="0.25">
      <c r="B91" s="406" t="s">
        <v>166</v>
      </c>
      <c r="C91" s="407"/>
      <c r="D91" s="408">
        <v>19173</v>
      </c>
      <c r="E91" s="409"/>
      <c r="F91" s="420">
        <v>137447</v>
      </c>
      <c r="G91" s="421"/>
      <c r="H91" s="339">
        <v>34207839234</v>
      </c>
      <c r="I91" s="340"/>
      <c r="J91" s="341">
        <v>33607637787.07</v>
      </c>
      <c r="K91" s="342"/>
    </row>
    <row r="92" spans="2:11" ht="26.25" customHeight="1" x14ac:dyDescent="0.25">
      <c r="B92" s="361" t="s">
        <v>167</v>
      </c>
      <c r="C92" s="362"/>
      <c r="D92" s="362"/>
      <c r="E92" s="362"/>
      <c r="F92" s="362"/>
      <c r="G92" s="362"/>
      <c r="H92" s="362"/>
      <c r="I92" s="362"/>
      <c r="J92" s="362"/>
      <c r="K92" s="363"/>
    </row>
    <row r="93" spans="2:11" ht="30.75" customHeight="1" x14ac:dyDescent="0.25">
      <c r="B93" s="364"/>
      <c r="C93" s="365"/>
      <c r="D93" s="365"/>
      <c r="E93" s="365"/>
      <c r="F93" s="365"/>
      <c r="G93" s="365"/>
      <c r="H93" s="365"/>
      <c r="I93" s="365"/>
      <c r="J93" s="365"/>
      <c r="K93" s="366"/>
    </row>
    <row r="94" spans="2:11" ht="37.5" customHeight="1" x14ac:dyDescent="0.25">
      <c r="B94" s="367"/>
      <c r="C94" s="368"/>
      <c r="D94" s="368"/>
      <c r="E94" s="368"/>
      <c r="F94" s="368"/>
      <c r="G94" s="368"/>
      <c r="H94" s="368"/>
      <c r="I94" s="368"/>
      <c r="J94" s="368"/>
      <c r="K94" s="369"/>
    </row>
    <row r="95" spans="2:11" ht="26.25" customHeight="1" x14ac:dyDescent="0.25">
      <c r="B95" s="370" t="s">
        <v>35</v>
      </c>
      <c r="C95" s="371"/>
      <c r="D95" s="371"/>
      <c r="E95" s="371"/>
      <c r="F95" s="371"/>
      <c r="G95" s="372"/>
      <c r="H95" s="373" t="s">
        <v>31</v>
      </c>
      <c r="I95" s="374"/>
      <c r="J95" s="357" t="s">
        <v>32</v>
      </c>
      <c r="K95" s="358"/>
    </row>
    <row r="96" spans="2:11" ht="26.25" customHeight="1" x14ac:dyDescent="0.25">
      <c r="B96" s="336" t="s">
        <v>168</v>
      </c>
      <c r="C96" s="337"/>
      <c r="D96" s="337"/>
      <c r="E96" s="337"/>
      <c r="F96" s="337"/>
      <c r="G96" s="338"/>
      <c r="H96" s="339">
        <v>34207839234</v>
      </c>
      <c r="I96" s="340"/>
      <c r="J96" s="341">
        <v>33607637787.07</v>
      </c>
      <c r="K96" s="342"/>
    </row>
    <row r="97" spans="2:11" ht="30.75" customHeight="1" x14ac:dyDescent="0.25">
      <c r="B97" s="410" t="s">
        <v>169</v>
      </c>
      <c r="C97" s="411"/>
      <c r="D97" s="411"/>
      <c r="E97" s="411"/>
      <c r="F97" s="411"/>
      <c r="G97" s="411"/>
      <c r="H97" s="411"/>
      <c r="I97" s="411"/>
      <c r="J97" s="411"/>
      <c r="K97" s="412"/>
    </row>
    <row r="98" spans="2:11" ht="13.5" customHeight="1" thickBot="1" x14ac:dyDescent="0.3">
      <c r="B98" s="413"/>
      <c r="C98" s="414"/>
      <c r="D98" s="414"/>
      <c r="E98" s="414"/>
      <c r="F98" s="414"/>
      <c r="G98" s="414"/>
      <c r="H98" s="414"/>
      <c r="I98" s="414"/>
      <c r="J98" s="414"/>
      <c r="K98" s="415"/>
    </row>
    <row r="99" spans="2:11" ht="42.75" hidden="1" customHeight="1" x14ac:dyDescent="0.25">
      <c r="B99" s="416"/>
      <c r="C99" s="417"/>
      <c r="D99" s="417"/>
      <c r="E99" s="417"/>
      <c r="F99" s="417"/>
      <c r="G99" s="417"/>
      <c r="H99" s="417"/>
      <c r="I99" s="417"/>
      <c r="J99" s="417"/>
      <c r="K99" s="418"/>
    </row>
    <row r="100" spans="2:11" ht="26.25" customHeight="1" thickBot="1" x14ac:dyDescent="0.3">
      <c r="B100" s="352" t="s">
        <v>141</v>
      </c>
      <c r="C100" s="353"/>
      <c r="D100" s="353"/>
      <c r="E100" s="353"/>
      <c r="F100" s="353"/>
      <c r="G100" s="353"/>
      <c r="H100" s="353"/>
      <c r="I100" s="353"/>
      <c r="J100" s="353"/>
      <c r="K100" s="354"/>
    </row>
    <row r="101" spans="2:11" ht="26.25" customHeight="1" thickBot="1" x14ac:dyDescent="0.3">
      <c r="B101" s="352" t="s">
        <v>142</v>
      </c>
      <c r="C101" s="353"/>
      <c r="D101" s="353"/>
      <c r="E101" s="353"/>
      <c r="F101" s="353"/>
      <c r="G101" s="353"/>
      <c r="H101" s="353"/>
      <c r="I101" s="353"/>
      <c r="J101" s="353"/>
      <c r="K101" s="354"/>
    </row>
    <row r="102" spans="2:11" ht="26.25" customHeight="1" x14ac:dyDescent="0.25">
      <c r="B102" s="355" t="s">
        <v>28</v>
      </c>
      <c r="C102" s="356"/>
      <c r="D102" s="357" t="s">
        <v>29</v>
      </c>
      <c r="E102" s="358"/>
      <c r="F102" s="357" t="s">
        <v>30</v>
      </c>
      <c r="G102" s="358"/>
      <c r="H102" s="357" t="s">
        <v>31</v>
      </c>
      <c r="I102" s="358"/>
      <c r="J102" s="359" t="s">
        <v>32</v>
      </c>
      <c r="K102" s="360"/>
    </row>
    <row r="103" spans="2:11" ht="26.25" customHeight="1" x14ac:dyDescent="0.25">
      <c r="B103" s="406" t="s">
        <v>170</v>
      </c>
      <c r="C103" s="407"/>
      <c r="D103" s="408">
        <v>288000</v>
      </c>
      <c r="E103" s="409"/>
      <c r="F103" s="419">
        <v>240409</v>
      </c>
      <c r="G103" s="388"/>
      <c r="H103" s="339">
        <v>10212781829</v>
      </c>
      <c r="I103" s="340"/>
      <c r="J103" s="341">
        <v>8102094249.2799997</v>
      </c>
      <c r="K103" s="342"/>
    </row>
    <row r="104" spans="2:11" ht="25.5" customHeight="1" x14ac:dyDescent="0.25">
      <c r="B104" s="402" t="s">
        <v>171</v>
      </c>
      <c r="C104" s="403"/>
      <c r="D104" s="403"/>
      <c r="E104" s="403"/>
      <c r="F104" s="403"/>
      <c r="G104" s="403"/>
      <c r="H104" s="403"/>
      <c r="I104" s="403"/>
      <c r="J104" s="403"/>
      <c r="K104" s="403"/>
    </row>
    <row r="105" spans="2:11" ht="25.9" hidden="1" customHeight="1" x14ac:dyDescent="0.25">
      <c r="B105" s="404"/>
      <c r="C105" s="405"/>
      <c r="D105" s="405"/>
      <c r="E105" s="405"/>
      <c r="F105" s="405"/>
      <c r="G105" s="405"/>
      <c r="H105" s="405"/>
      <c r="I105" s="405"/>
      <c r="J105" s="405"/>
      <c r="K105" s="405"/>
    </row>
    <row r="106" spans="2:11" ht="45" customHeight="1" thickBot="1" x14ac:dyDescent="0.3">
      <c r="B106" s="404"/>
      <c r="C106" s="405"/>
      <c r="D106" s="405"/>
      <c r="E106" s="405"/>
      <c r="F106" s="405"/>
      <c r="G106" s="405"/>
      <c r="H106" s="405"/>
      <c r="I106" s="405"/>
      <c r="J106" s="405"/>
      <c r="K106" s="405"/>
    </row>
    <row r="107" spans="2:11" ht="26.25" customHeight="1" thickBot="1" x14ac:dyDescent="0.3">
      <c r="B107" s="370" t="s">
        <v>35</v>
      </c>
      <c r="C107" s="371"/>
      <c r="D107" s="371"/>
      <c r="E107" s="371"/>
      <c r="F107" s="371"/>
      <c r="G107" s="372"/>
      <c r="H107" s="373" t="s">
        <v>31</v>
      </c>
      <c r="I107" s="374"/>
      <c r="J107" s="357" t="s">
        <v>32</v>
      </c>
      <c r="K107" s="358"/>
    </row>
    <row r="108" spans="2:11" ht="26.25" customHeight="1" x14ac:dyDescent="0.25">
      <c r="B108" s="336" t="s">
        <v>172</v>
      </c>
      <c r="C108" s="337"/>
      <c r="D108" s="337"/>
      <c r="E108" s="337"/>
      <c r="F108" s="337"/>
      <c r="G108" s="338"/>
      <c r="H108" s="339">
        <v>10212781829</v>
      </c>
      <c r="I108" s="340"/>
      <c r="J108" s="341">
        <v>8102094249.2799997</v>
      </c>
      <c r="K108" s="342"/>
    </row>
    <row r="109" spans="2:11" ht="26.25" customHeight="1" x14ac:dyDescent="0.25">
      <c r="B109" s="343" t="s">
        <v>173</v>
      </c>
      <c r="C109" s="344"/>
      <c r="D109" s="344"/>
      <c r="E109" s="344"/>
      <c r="F109" s="344"/>
      <c r="G109" s="344"/>
      <c r="H109" s="344"/>
      <c r="I109" s="344"/>
      <c r="J109" s="344"/>
      <c r="K109" s="345"/>
    </row>
    <row r="110" spans="2:11" ht="4.9000000000000004" customHeight="1" x14ac:dyDescent="0.25">
      <c r="B110" s="346"/>
      <c r="C110" s="347"/>
      <c r="D110" s="347"/>
      <c r="E110" s="347"/>
      <c r="F110" s="347"/>
      <c r="G110" s="347"/>
      <c r="H110" s="347"/>
      <c r="I110" s="347"/>
      <c r="J110" s="347"/>
      <c r="K110" s="348"/>
    </row>
    <row r="111" spans="2:11" ht="37.5" customHeight="1" x14ac:dyDescent="0.25">
      <c r="B111" s="349"/>
      <c r="C111" s="350"/>
      <c r="D111" s="350"/>
      <c r="E111" s="350"/>
      <c r="F111" s="350"/>
      <c r="G111" s="350"/>
      <c r="H111" s="350"/>
      <c r="I111" s="350"/>
      <c r="J111" s="350"/>
      <c r="K111" s="351"/>
    </row>
    <row r="112" spans="2:11" ht="26.25" customHeight="1" x14ac:dyDescent="0.25">
      <c r="B112" s="352" t="s">
        <v>141</v>
      </c>
      <c r="C112" s="353"/>
      <c r="D112" s="353"/>
      <c r="E112" s="353"/>
      <c r="F112" s="353"/>
      <c r="G112" s="353"/>
      <c r="H112" s="353"/>
      <c r="I112" s="353"/>
      <c r="J112" s="353"/>
      <c r="K112" s="354"/>
    </row>
    <row r="113" spans="2:11" ht="26.25" customHeight="1" x14ac:dyDescent="0.25">
      <c r="B113" s="352" t="s">
        <v>142</v>
      </c>
      <c r="C113" s="353"/>
      <c r="D113" s="353"/>
      <c r="E113" s="353"/>
      <c r="F113" s="353"/>
      <c r="G113" s="353"/>
      <c r="H113" s="353"/>
      <c r="I113" s="353"/>
      <c r="J113" s="353"/>
      <c r="K113" s="354"/>
    </row>
    <row r="114" spans="2:11" ht="26.25" customHeight="1" x14ac:dyDescent="0.25">
      <c r="B114" s="355" t="s">
        <v>28</v>
      </c>
      <c r="C114" s="356"/>
      <c r="D114" s="357" t="s">
        <v>29</v>
      </c>
      <c r="E114" s="358"/>
      <c r="F114" s="357" t="s">
        <v>30</v>
      </c>
      <c r="G114" s="358"/>
      <c r="H114" s="357" t="s">
        <v>31</v>
      </c>
      <c r="I114" s="358"/>
      <c r="J114" s="359" t="s">
        <v>32</v>
      </c>
      <c r="K114" s="360"/>
    </row>
    <row r="115" spans="2:11" ht="26.25" customHeight="1" x14ac:dyDescent="0.25">
      <c r="B115" s="406" t="s">
        <v>174</v>
      </c>
      <c r="C115" s="407"/>
      <c r="D115" s="408">
        <v>85</v>
      </c>
      <c r="E115" s="409"/>
      <c r="F115" s="408">
        <v>90</v>
      </c>
      <c r="G115" s="409"/>
      <c r="H115" s="339">
        <v>1350452985</v>
      </c>
      <c r="I115" s="340"/>
      <c r="J115" s="341">
        <v>1350452985</v>
      </c>
      <c r="K115" s="342"/>
    </row>
    <row r="116" spans="2:11" ht="26.25" customHeight="1" x14ac:dyDescent="0.25">
      <c r="B116" s="343" t="s">
        <v>175</v>
      </c>
      <c r="C116" s="344"/>
      <c r="D116" s="344"/>
      <c r="E116" s="344"/>
      <c r="F116" s="344"/>
      <c r="G116" s="344"/>
      <c r="H116" s="344"/>
      <c r="I116" s="344"/>
      <c r="J116" s="344"/>
      <c r="K116" s="345"/>
    </row>
    <row r="117" spans="2:11" ht="30" customHeight="1" x14ac:dyDescent="0.25">
      <c r="B117" s="346"/>
      <c r="C117" s="347"/>
      <c r="D117" s="347"/>
      <c r="E117" s="347"/>
      <c r="F117" s="347"/>
      <c r="G117" s="347"/>
      <c r="H117" s="347"/>
      <c r="I117" s="347"/>
      <c r="J117" s="347"/>
      <c r="K117" s="348"/>
    </row>
    <row r="118" spans="2:11" ht="17.25" customHeight="1" x14ac:dyDescent="0.25">
      <c r="B118" s="349"/>
      <c r="C118" s="350"/>
      <c r="D118" s="350"/>
      <c r="E118" s="350"/>
      <c r="F118" s="350"/>
      <c r="G118" s="350"/>
      <c r="H118" s="350"/>
      <c r="I118" s="350"/>
      <c r="J118" s="350"/>
      <c r="K118" s="351"/>
    </row>
    <row r="119" spans="2:11" ht="26.25" customHeight="1" x14ac:dyDescent="0.25">
      <c r="B119" s="370" t="s">
        <v>35</v>
      </c>
      <c r="C119" s="371"/>
      <c r="D119" s="371"/>
      <c r="E119" s="371"/>
      <c r="F119" s="371"/>
      <c r="G119" s="372"/>
      <c r="H119" s="373" t="s">
        <v>31</v>
      </c>
      <c r="I119" s="374"/>
      <c r="J119" s="357" t="s">
        <v>32</v>
      </c>
      <c r="K119" s="358"/>
    </row>
    <row r="120" spans="2:11" ht="26.25" customHeight="1" x14ac:dyDescent="0.25">
      <c r="B120" s="336" t="s">
        <v>176</v>
      </c>
      <c r="C120" s="337"/>
      <c r="D120" s="337"/>
      <c r="E120" s="337"/>
      <c r="F120" s="337"/>
      <c r="G120" s="338"/>
      <c r="H120" s="339">
        <v>1350452985</v>
      </c>
      <c r="I120" s="340"/>
      <c r="J120" s="341">
        <v>1350452985</v>
      </c>
      <c r="K120" s="342"/>
    </row>
    <row r="121" spans="2:11" ht="51" customHeight="1" x14ac:dyDescent="0.25">
      <c r="B121" s="343" t="s">
        <v>177</v>
      </c>
      <c r="C121" s="344"/>
      <c r="D121" s="344"/>
      <c r="E121" s="344"/>
      <c r="F121" s="344"/>
      <c r="G121" s="344"/>
      <c r="H121" s="344"/>
      <c r="I121" s="344"/>
      <c r="J121" s="344"/>
      <c r="K121" s="345"/>
    </row>
    <row r="122" spans="2:11" ht="45" customHeight="1" x14ac:dyDescent="0.25">
      <c r="B122" s="346"/>
      <c r="C122" s="347"/>
      <c r="D122" s="347"/>
      <c r="E122" s="347"/>
      <c r="F122" s="347"/>
      <c r="G122" s="347"/>
      <c r="H122" s="347"/>
      <c r="I122" s="347"/>
      <c r="J122" s="347"/>
      <c r="K122" s="348"/>
    </row>
    <row r="123" spans="2:11" ht="45" customHeight="1" x14ac:dyDescent="0.25">
      <c r="B123" s="349"/>
      <c r="C123" s="350"/>
      <c r="D123" s="350"/>
      <c r="E123" s="350"/>
      <c r="F123" s="350"/>
      <c r="G123" s="350"/>
      <c r="H123" s="350"/>
      <c r="I123" s="350"/>
      <c r="J123" s="350"/>
      <c r="K123" s="351"/>
    </row>
    <row r="124" spans="2:11" x14ac:dyDescent="0.25">
      <c r="B124" s="352" t="s">
        <v>141</v>
      </c>
      <c r="C124" s="353"/>
      <c r="D124" s="353"/>
      <c r="E124" s="353"/>
      <c r="F124" s="353"/>
      <c r="G124" s="353"/>
      <c r="H124" s="353"/>
      <c r="I124" s="353"/>
      <c r="J124" s="353"/>
      <c r="K124" s="354"/>
    </row>
    <row r="125" spans="2:11" x14ac:dyDescent="0.25">
      <c r="B125" s="352" t="s">
        <v>142</v>
      </c>
      <c r="C125" s="353"/>
      <c r="D125" s="353"/>
      <c r="E125" s="353"/>
      <c r="F125" s="353"/>
      <c r="G125" s="353"/>
      <c r="H125" s="353"/>
      <c r="I125" s="353"/>
      <c r="J125" s="353"/>
      <c r="K125" s="354"/>
    </row>
    <row r="126" spans="2:11" x14ac:dyDescent="0.25">
      <c r="B126" s="381" t="s">
        <v>28</v>
      </c>
      <c r="C126" s="382"/>
      <c r="D126" s="383" t="s">
        <v>29</v>
      </c>
      <c r="E126" s="384"/>
      <c r="F126" s="383" t="s">
        <v>30</v>
      </c>
      <c r="G126" s="384"/>
      <c r="H126" s="383" t="s">
        <v>31</v>
      </c>
      <c r="I126" s="384"/>
      <c r="J126" s="385" t="s">
        <v>32</v>
      </c>
      <c r="K126" s="386"/>
    </row>
    <row r="127" spans="2:11" ht="45" customHeight="1" x14ac:dyDescent="0.25">
      <c r="B127" s="336" t="s">
        <v>178</v>
      </c>
      <c r="C127" s="337"/>
      <c r="D127" s="387">
        <v>3012829.1660000002</v>
      </c>
      <c r="E127" s="388"/>
      <c r="F127" s="389">
        <v>0</v>
      </c>
      <c r="G127" s="390"/>
      <c r="H127" s="391" t="s">
        <v>179</v>
      </c>
      <c r="I127" s="392"/>
      <c r="J127" s="391" t="s">
        <v>179</v>
      </c>
      <c r="K127" s="392"/>
    </row>
    <row r="128" spans="2:11" x14ac:dyDescent="0.25">
      <c r="B128" s="393" t="s">
        <v>180</v>
      </c>
      <c r="C128" s="394"/>
      <c r="D128" s="394"/>
      <c r="E128" s="394"/>
      <c r="F128" s="394"/>
      <c r="G128" s="394"/>
      <c r="H128" s="394"/>
      <c r="I128" s="394"/>
      <c r="J128" s="394"/>
      <c r="K128" s="395"/>
    </row>
    <row r="129" spans="2:11" ht="18.75" customHeight="1" x14ac:dyDescent="0.25">
      <c r="B129" s="396"/>
      <c r="C129" s="397"/>
      <c r="D129" s="397"/>
      <c r="E129" s="397"/>
      <c r="F129" s="397"/>
      <c r="G129" s="397"/>
      <c r="H129" s="397"/>
      <c r="I129" s="397"/>
      <c r="J129" s="397"/>
      <c r="K129" s="398"/>
    </row>
    <row r="130" spans="2:11" ht="11.25" customHeight="1" x14ac:dyDescent="0.25">
      <c r="B130" s="399"/>
      <c r="C130" s="400"/>
      <c r="D130" s="400"/>
      <c r="E130" s="400"/>
      <c r="F130" s="400"/>
      <c r="G130" s="400"/>
      <c r="H130" s="400"/>
      <c r="I130" s="400"/>
      <c r="J130" s="400"/>
      <c r="K130" s="401"/>
    </row>
    <row r="131" spans="2:11" x14ac:dyDescent="0.25">
      <c r="B131" s="352" t="s">
        <v>141</v>
      </c>
      <c r="C131" s="353"/>
      <c r="D131" s="353"/>
      <c r="E131" s="353"/>
      <c r="F131" s="353"/>
      <c r="G131" s="353"/>
      <c r="H131" s="353"/>
      <c r="I131" s="353"/>
      <c r="J131" s="353"/>
      <c r="K131" s="354"/>
    </row>
    <row r="132" spans="2:11" x14ac:dyDescent="0.25">
      <c r="B132" s="352" t="s">
        <v>142</v>
      </c>
      <c r="C132" s="353"/>
      <c r="D132" s="353"/>
      <c r="E132" s="353"/>
      <c r="F132" s="353"/>
      <c r="G132" s="353"/>
      <c r="H132" s="353"/>
      <c r="I132" s="353"/>
      <c r="J132" s="353"/>
      <c r="K132" s="354"/>
    </row>
    <row r="133" spans="2:11" x14ac:dyDescent="0.25">
      <c r="B133" s="381" t="s">
        <v>28</v>
      </c>
      <c r="C133" s="382"/>
      <c r="D133" s="383" t="s">
        <v>29</v>
      </c>
      <c r="E133" s="384"/>
      <c r="F133" s="383" t="s">
        <v>30</v>
      </c>
      <c r="G133" s="384"/>
      <c r="H133" s="383" t="s">
        <v>31</v>
      </c>
      <c r="I133" s="384"/>
      <c r="J133" s="385" t="s">
        <v>32</v>
      </c>
      <c r="K133" s="386"/>
    </row>
    <row r="134" spans="2:11" ht="30" customHeight="1" x14ac:dyDescent="0.25">
      <c r="B134" s="336" t="s">
        <v>181</v>
      </c>
      <c r="C134" s="337"/>
      <c r="D134" s="387">
        <v>3012829.1660000002</v>
      </c>
      <c r="E134" s="388"/>
      <c r="F134" s="389">
        <v>0</v>
      </c>
      <c r="G134" s="390"/>
      <c r="H134" s="391" t="s">
        <v>179</v>
      </c>
      <c r="I134" s="392"/>
      <c r="J134" s="391" t="s">
        <v>179</v>
      </c>
      <c r="K134" s="392"/>
    </row>
    <row r="135" spans="2:11" x14ac:dyDescent="0.25">
      <c r="B135" s="393" t="s">
        <v>182</v>
      </c>
      <c r="C135" s="394"/>
      <c r="D135" s="394"/>
      <c r="E135" s="394"/>
      <c r="F135" s="394"/>
      <c r="G135" s="394"/>
      <c r="H135" s="394"/>
      <c r="I135" s="394"/>
      <c r="J135" s="394"/>
      <c r="K135" s="395"/>
    </row>
    <row r="136" spans="2:11" ht="15" customHeight="1" x14ac:dyDescent="0.25">
      <c r="B136" s="396"/>
      <c r="C136" s="397"/>
      <c r="D136" s="397"/>
      <c r="E136" s="397"/>
      <c r="F136" s="397"/>
      <c r="G136" s="397"/>
      <c r="H136" s="397"/>
      <c r="I136" s="397"/>
      <c r="J136" s="397"/>
      <c r="K136" s="398"/>
    </row>
    <row r="137" spans="2:11" ht="9" customHeight="1" x14ac:dyDescent="0.25">
      <c r="B137" s="399"/>
      <c r="C137" s="400"/>
      <c r="D137" s="400"/>
      <c r="E137" s="400"/>
      <c r="F137" s="400"/>
      <c r="G137" s="400"/>
      <c r="H137" s="400"/>
      <c r="I137" s="400"/>
      <c r="J137" s="400"/>
      <c r="K137" s="401"/>
    </row>
    <row r="138" spans="2:11" ht="20.25" customHeight="1" x14ac:dyDescent="0.25">
      <c r="B138" s="352" t="s">
        <v>141</v>
      </c>
      <c r="C138" s="353"/>
      <c r="D138" s="353"/>
      <c r="E138" s="353"/>
      <c r="F138" s="353"/>
      <c r="G138" s="353"/>
      <c r="H138" s="353"/>
      <c r="I138" s="353"/>
      <c r="J138" s="353"/>
      <c r="K138" s="354"/>
    </row>
    <row r="139" spans="2:11" ht="15" customHeight="1" x14ac:dyDescent="0.25">
      <c r="B139" s="352" t="s">
        <v>142</v>
      </c>
      <c r="C139" s="353"/>
      <c r="D139" s="353"/>
      <c r="E139" s="353"/>
      <c r="F139" s="353"/>
      <c r="G139" s="353"/>
      <c r="H139" s="353"/>
      <c r="I139" s="353"/>
      <c r="J139" s="353"/>
      <c r="K139" s="354"/>
    </row>
    <row r="140" spans="2:11" x14ac:dyDescent="0.25">
      <c r="B140" s="381" t="s">
        <v>28</v>
      </c>
      <c r="C140" s="382"/>
      <c r="D140" s="383" t="s">
        <v>29</v>
      </c>
      <c r="E140" s="384"/>
      <c r="F140" s="383" t="s">
        <v>30</v>
      </c>
      <c r="G140" s="384"/>
      <c r="H140" s="383" t="s">
        <v>31</v>
      </c>
      <c r="I140" s="384"/>
      <c r="J140" s="385" t="s">
        <v>32</v>
      </c>
      <c r="K140" s="386"/>
    </row>
    <row r="141" spans="2:11" ht="30" customHeight="1" x14ac:dyDescent="0.25">
      <c r="B141" s="336" t="s">
        <v>183</v>
      </c>
      <c r="C141" s="337"/>
      <c r="D141" s="387">
        <v>3012829.1660000002</v>
      </c>
      <c r="E141" s="388"/>
      <c r="F141" s="557">
        <v>280596</v>
      </c>
      <c r="G141" s="390"/>
      <c r="H141" s="391" t="s">
        <v>179</v>
      </c>
      <c r="I141" s="392"/>
      <c r="J141" s="391" t="s">
        <v>179</v>
      </c>
      <c r="K141" s="392"/>
    </row>
    <row r="142" spans="2:11" ht="37.5" customHeight="1" x14ac:dyDescent="0.25">
      <c r="B142" s="324" t="s">
        <v>184</v>
      </c>
      <c r="C142" s="325"/>
      <c r="D142" s="325"/>
      <c r="E142" s="325"/>
      <c r="F142" s="325"/>
      <c r="G142" s="325"/>
      <c r="H142" s="325"/>
      <c r="I142" s="325"/>
      <c r="J142" s="325"/>
      <c r="K142" s="326"/>
    </row>
    <row r="143" spans="2:11" ht="10.5" customHeight="1" x14ac:dyDescent="0.25">
      <c r="B143" s="327"/>
      <c r="C143" s="328"/>
      <c r="D143" s="328"/>
      <c r="E143" s="328"/>
      <c r="F143" s="328"/>
      <c r="G143" s="328"/>
      <c r="H143" s="328"/>
      <c r="I143" s="328"/>
      <c r="J143" s="328"/>
      <c r="K143" s="329"/>
    </row>
    <row r="144" spans="2:11" ht="4.5" customHeight="1" x14ac:dyDescent="0.25">
      <c r="B144" s="452"/>
      <c r="C144" s="453"/>
      <c r="D144" s="453"/>
      <c r="E144" s="453"/>
      <c r="F144" s="453"/>
      <c r="G144" s="453"/>
      <c r="H144" s="453"/>
      <c r="I144" s="453"/>
      <c r="J144" s="453"/>
      <c r="K144" s="454"/>
    </row>
    <row r="145" spans="2:11" ht="15.75" customHeight="1" x14ac:dyDescent="0.25">
      <c r="B145" s="355" t="s">
        <v>185</v>
      </c>
      <c r="C145" s="459"/>
      <c r="D145" s="459"/>
      <c r="E145" s="459"/>
      <c r="F145" s="459"/>
      <c r="G145" s="459"/>
      <c r="H145" s="459"/>
      <c r="I145" s="459"/>
      <c r="J145" s="459"/>
      <c r="K145" s="356"/>
    </row>
    <row r="146" spans="2:11" x14ac:dyDescent="0.25">
      <c r="B146" s="355" t="s">
        <v>186</v>
      </c>
      <c r="C146" s="459"/>
      <c r="D146" s="459"/>
      <c r="E146" s="459"/>
      <c r="F146" s="459"/>
      <c r="G146" s="459"/>
      <c r="H146" s="459"/>
      <c r="I146" s="459"/>
      <c r="J146" s="459"/>
      <c r="K146" s="356"/>
    </row>
    <row r="147" spans="2:11" ht="38.25" customHeight="1" x14ac:dyDescent="0.25">
      <c r="B147" s="355" t="s">
        <v>28</v>
      </c>
      <c r="C147" s="356"/>
      <c r="D147" s="357" t="s">
        <v>29</v>
      </c>
      <c r="E147" s="358"/>
      <c r="F147" s="357" t="s">
        <v>39</v>
      </c>
      <c r="G147" s="358"/>
      <c r="H147" s="357" t="s">
        <v>31</v>
      </c>
      <c r="I147" s="358"/>
      <c r="J147" s="357" t="s">
        <v>32</v>
      </c>
      <c r="K147" s="358"/>
    </row>
    <row r="148" spans="2:11" ht="34.5" customHeight="1" x14ac:dyDescent="0.25">
      <c r="B148" s="375" t="s">
        <v>187</v>
      </c>
      <c r="C148" s="376"/>
      <c r="D148" s="377">
        <v>6856</v>
      </c>
      <c r="E148" s="378"/>
      <c r="F148" s="379">
        <v>6291</v>
      </c>
      <c r="G148" s="380"/>
      <c r="H148" s="339">
        <v>3639238653</v>
      </c>
      <c r="I148" s="340"/>
      <c r="J148" s="341" t="s">
        <v>188</v>
      </c>
      <c r="K148" s="342"/>
    </row>
    <row r="149" spans="2:11" x14ac:dyDescent="0.25">
      <c r="B149" s="343" t="s">
        <v>189</v>
      </c>
      <c r="C149" s="344"/>
      <c r="D149" s="344"/>
      <c r="E149" s="344"/>
      <c r="F149" s="344"/>
      <c r="G149" s="344"/>
      <c r="H149" s="344"/>
      <c r="I149" s="344"/>
      <c r="J149" s="344"/>
      <c r="K149" s="345"/>
    </row>
    <row r="150" spans="2:11" x14ac:dyDescent="0.25">
      <c r="B150" s="346"/>
      <c r="C150" s="347"/>
      <c r="D150" s="347"/>
      <c r="E150" s="347"/>
      <c r="F150" s="347"/>
      <c r="G150" s="347"/>
      <c r="H150" s="347"/>
      <c r="I150" s="347"/>
      <c r="J150" s="347"/>
      <c r="K150" s="348"/>
    </row>
    <row r="151" spans="2:11" x14ac:dyDescent="0.25">
      <c r="B151" s="349"/>
      <c r="C151" s="350"/>
      <c r="D151" s="350"/>
      <c r="E151" s="350"/>
      <c r="F151" s="350"/>
      <c r="G151" s="350"/>
      <c r="H151" s="350"/>
      <c r="I151" s="350"/>
      <c r="J151" s="350"/>
      <c r="K151" s="351"/>
    </row>
    <row r="152" spans="2:11" ht="26.25" customHeight="1" x14ac:dyDescent="0.25">
      <c r="B152" s="370" t="s">
        <v>35</v>
      </c>
      <c r="C152" s="371"/>
      <c r="D152" s="371"/>
      <c r="E152" s="371"/>
      <c r="F152" s="371"/>
      <c r="G152" s="372"/>
      <c r="H152" s="357" t="s">
        <v>31</v>
      </c>
      <c r="I152" s="358"/>
      <c r="J152" s="357" t="s">
        <v>32</v>
      </c>
      <c r="K152" s="358"/>
    </row>
    <row r="153" spans="2:11" ht="24.75" customHeight="1" x14ac:dyDescent="0.25">
      <c r="B153" s="482" t="s">
        <v>190</v>
      </c>
      <c r="C153" s="483"/>
      <c r="D153" s="483"/>
      <c r="E153" s="483"/>
      <c r="F153" s="483"/>
      <c r="G153" s="484"/>
      <c r="H153" s="519">
        <v>409206363</v>
      </c>
      <c r="I153" s="520"/>
      <c r="J153" s="341">
        <v>376193095</v>
      </c>
      <c r="K153" s="342"/>
    </row>
    <row r="154" spans="2:11" ht="24.75" customHeight="1" x14ac:dyDescent="0.25">
      <c r="B154" s="343" t="s">
        <v>191</v>
      </c>
      <c r="C154" s="344"/>
      <c r="D154" s="344"/>
      <c r="E154" s="344"/>
      <c r="F154" s="344"/>
      <c r="G154" s="344"/>
      <c r="H154" s="344"/>
      <c r="I154" s="344"/>
      <c r="J154" s="344"/>
      <c r="K154" s="345"/>
    </row>
    <row r="155" spans="2:11" ht="36" customHeight="1" x14ac:dyDescent="0.25">
      <c r="B155" s="346"/>
      <c r="C155" s="347"/>
      <c r="D155" s="347"/>
      <c r="E155" s="347"/>
      <c r="F155" s="347"/>
      <c r="G155" s="347"/>
      <c r="H155" s="347"/>
      <c r="I155" s="347"/>
      <c r="J155" s="347"/>
      <c r="K155" s="348"/>
    </row>
    <row r="156" spans="2:11" ht="32.25" customHeight="1" x14ac:dyDescent="0.25">
      <c r="B156" s="349"/>
      <c r="C156" s="350"/>
      <c r="D156" s="350"/>
      <c r="E156" s="350"/>
      <c r="F156" s="350"/>
      <c r="G156" s="350"/>
      <c r="H156" s="350"/>
      <c r="I156" s="350"/>
      <c r="J156" s="350"/>
      <c r="K156" s="351"/>
    </row>
    <row r="157" spans="2:11" ht="26.25" customHeight="1" x14ac:dyDescent="0.25">
      <c r="B157" s="370" t="s">
        <v>35</v>
      </c>
      <c r="C157" s="371"/>
      <c r="D157" s="371"/>
      <c r="E157" s="371"/>
      <c r="F157" s="371"/>
      <c r="G157" s="372"/>
      <c r="H157" s="357" t="s">
        <v>31</v>
      </c>
      <c r="I157" s="358"/>
      <c r="J157" s="357" t="s">
        <v>32</v>
      </c>
      <c r="K157" s="358"/>
    </row>
    <row r="158" spans="2:11" ht="15" customHeight="1" x14ac:dyDescent="0.25">
      <c r="B158" s="512" t="s">
        <v>192</v>
      </c>
      <c r="C158" s="513"/>
      <c r="D158" s="513"/>
      <c r="E158" s="513"/>
      <c r="F158" s="513"/>
      <c r="G158" s="514"/>
      <c r="H158" s="515">
        <v>3230032290</v>
      </c>
      <c r="I158" s="516"/>
      <c r="J158" s="517">
        <v>2980502486</v>
      </c>
      <c r="K158" s="518"/>
    </row>
    <row r="159" spans="2:11" ht="26.25" customHeight="1" x14ac:dyDescent="0.25">
      <c r="B159" s="343" t="s">
        <v>193</v>
      </c>
      <c r="C159" s="344"/>
      <c r="D159" s="344"/>
      <c r="E159" s="344"/>
      <c r="F159" s="344"/>
      <c r="G159" s="344"/>
      <c r="H159" s="344"/>
      <c r="I159" s="344"/>
      <c r="J159" s="344"/>
      <c r="K159" s="345"/>
    </row>
    <row r="160" spans="2:11" ht="25.5" customHeight="1" x14ac:dyDescent="0.25">
      <c r="B160" s="346"/>
      <c r="C160" s="347"/>
      <c r="D160" s="347"/>
      <c r="E160" s="347"/>
      <c r="F160" s="347"/>
      <c r="G160" s="347"/>
      <c r="H160" s="347"/>
      <c r="I160" s="347"/>
      <c r="J160" s="347"/>
      <c r="K160" s="348"/>
    </row>
    <row r="161" spans="2:11" ht="45" customHeight="1" x14ac:dyDescent="0.25">
      <c r="B161" s="349"/>
      <c r="C161" s="350"/>
      <c r="D161" s="350"/>
      <c r="E161" s="350"/>
      <c r="F161" s="350"/>
      <c r="G161" s="350"/>
      <c r="H161" s="350"/>
      <c r="I161" s="350"/>
      <c r="J161" s="350"/>
      <c r="K161" s="351"/>
    </row>
    <row r="163" spans="2:11" x14ac:dyDescent="0.25">
      <c r="B163" s="531" t="s">
        <v>60</v>
      </c>
      <c r="C163" s="532"/>
      <c r="D163" s="532"/>
      <c r="E163" s="532"/>
      <c r="F163" s="532"/>
      <c r="G163" s="532"/>
      <c r="H163" s="532"/>
      <c r="I163" s="532"/>
      <c r="J163" s="532"/>
      <c r="K163" s="533"/>
    </row>
    <row r="164" spans="2:11" x14ac:dyDescent="0.25">
      <c r="B164" s="531" t="s">
        <v>61</v>
      </c>
      <c r="C164" s="533"/>
      <c r="D164" s="531" t="s">
        <v>62</v>
      </c>
      <c r="E164" s="533"/>
      <c r="F164" s="531" t="s">
        <v>63</v>
      </c>
      <c r="G164" s="532"/>
      <c r="H164" s="533"/>
      <c r="I164" s="531" t="s">
        <v>194</v>
      </c>
      <c r="J164" s="532"/>
      <c r="K164" s="533"/>
    </row>
    <row r="165" spans="2:11" ht="120.75" customHeight="1" x14ac:dyDescent="0.25">
      <c r="B165" s="534" t="s">
        <v>195</v>
      </c>
      <c r="C165" s="535"/>
      <c r="D165" s="536">
        <v>6856</v>
      </c>
      <c r="E165" s="537"/>
      <c r="F165" s="538">
        <v>1372</v>
      </c>
      <c r="G165" s="526"/>
      <c r="H165" s="527"/>
      <c r="I165" s="528" t="s">
        <v>196</v>
      </c>
      <c r="J165" s="529"/>
      <c r="K165" s="530"/>
    </row>
    <row r="166" spans="2:11" ht="172.5" customHeight="1" x14ac:dyDescent="0.25">
      <c r="B166" s="521" t="s">
        <v>197</v>
      </c>
      <c r="C166" s="522"/>
      <c r="D166" s="523">
        <v>1</v>
      </c>
      <c r="E166" s="524"/>
      <c r="F166" s="525">
        <v>0.56999999999999995</v>
      </c>
      <c r="G166" s="526"/>
      <c r="H166" s="527"/>
      <c r="I166" s="528" t="s">
        <v>198</v>
      </c>
      <c r="J166" s="529"/>
      <c r="K166" s="530"/>
    </row>
  </sheetData>
  <mergeCells count="252">
    <mergeCell ref="J133:K133"/>
    <mergeCell ref="B141:C141"/>
    <mergeCell ref="D141:E141"/>
    <mergeCell ref="F141:G141"/>
    <mergeCell ref="H141:I141"/>
    <mergeCell ref="J141:K141"/>
    <mergeCell ref="B142:K144"/>
    <mergeCell ref="B134:C134"/>
    <mergeCell ref="D134:E134"/>
    <mergeCell ref="F134:G134"/>
    <mergeCell ref="H134:I134"/>
    <mergeCell ref="J134:K134"/>
    <mergeCell ref="B135:K137"/>
    <mergeCell ref="B138:K138"/>
    <mergeCell ref="B139:K139"/>
    <mergeCell ref="B140:C140"/>
    <mergeCell ref="D140:E140"/>
    <mergeCell ref="F140:G140"/>
    <mergeCell ref="H140:I140"/>
    <mergeCell ref="J140:K140"/>
    <mergeCell ref="B69:G69"/>
    <mergeCell ref="H69:I69"/>
    <mergeCell ref="J69:K69"/>
    <mergeCell ref="B79:G79"/>
    <mergeCell ref="H79:I79"/>
    <mergeCell ref="J79:K79"/>
    <mergeCell ref="B80:K82"/>
    <mergeCell ref="B70:K72"/>
    <mergeCell ref="B73:G73"/>
    <mergeCell ref="H73:I73"/>
    <mergeCell ref="J73:K73"/>
    <mergeCell ref="B74:G74"/>
    <mergeCell ref="H74:I74"/>
    <mergeCell ref="J74:K74"/>
    <mergeCell ref="B78:G78"/>
    <mergeCell ref="H78:I78"/>
    <mergeCell ref="J78:K78"/>
    <mergeCell ref="B75:K76"/>
    <mergeCell ref="B159:K161"/>
    <mergeCell ref="B166:C166"/>
    <mergeCell ref="D166:E166"/>
    <mergeCell ref="F166:H166"/>
    <mergeCell ref="I166:K166"/>
    <mergeCell ref="B163:K163"/>
    <mergeCell ref="B164:C164"/>
    <mergeCell ref="D164:E164"/>
    <mergeCell ref="F164:H164"/>
    <mergeCell ref="I164:K164"/>
    <mergeCell ref="B165:C165"/>
    <mergeCell ref="D165:E165"/>
    <mergeCell ref="F165:H165"/>
    <mergeCell ref="I165:K165"/>
    <mergeCell ref="B157:G157"/>
    <mergeCell ref="H157:I157"/>
    <mergeCell ref="J157:K157"/>
    <mergeCell ref="B158:G158"/>
    <mergeCell ref="H158:I158"/>
    <mergeCell ref="J158:K158"/>
    <mergeCell ref="B152:G152"/>
    <mergeCell ref="H152:I152"/>
    <mergeCell ref="J152:K152"/>
    <mergeCell ref="B153:G153"/>
    <mergeCell ref="H153:I153"/>
    <mergeCell ref="J153:K153"/>
    <mergeCell ref="B154:K156"/>
    <mergeCell ref="B53:K55"/>
    <mergeCell ref="B145:K145"/>
    <mergeCell ref="B146:K146"/>
    <mergeCell ref="B147:C147"/>
    <mergeCell ref="D147:E147"/>
    <mergeCell ref="F147:G147"/>
    <mergeCell ref="H147:I147"/>
    <mergeCell ref="J147:K147"/>
    <mergeCell ref="B56:G56"/>
    <mergeCell ref="H56:I56"/>
    <mergeCell ref="J56:K56"/>
    <mergeCell ref="B57:G57"/>
    <mergeCell ref="H57:I57"/>
    <mergeCell ref="J57:K57"/>
    <mergeCell ref="B58:K60"/>
    <mergeCell ref="B62:G62"/>
    <mergeCell ref="H62:I62"/>
    <mergeCell ref="J62:K62"/>
    <mergeCell ref="B63:G63"/>
    <mergeCell ref="H63:I63"/>
    <mergeCell ref="J63:K63"/>
    <mergeCell ref="B68:G68"/>
    <mergeCell ref="H68:I68"/>
    <mergeCell ref="J68:K68"/>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42:G42"/>
    <mergeCell ref="H42:I42"/>
    <mergeCell ref="J42:K42"/>
    <mergeCell ref="B36:G36"/>
    <mergeCell ref="H36:I36"/>
    <mergeCell ref="J36:K36"/>
    <mergeCell ref="B37:G37"/>
    <mergeCell ref="H37:I37"/>
    <mergeCell ref="J37:K37"/>
    <mergeCell ref="B30:K30"/>
    <mergeCell ref="B31:C31"/>
    <mergeCell ref="D31:E31"/>
    <mergeCell ref="F31:G31"/>
    <mergeCell ref="H31:I31"/>
    <mergeCell ref="J31:K31"/>
    <mergeCell ref="B38:K40"/>
    <mergeCell ref="B41:G41"/>
    <mergeCell ref="H41:I41"/>
    <mergeCell ref="J41:K41"/>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22:C22"/>
    <mergeCell ref="B83:G83"/>
    <mergeCell ref="H83:I83"/>
    <mergeCell ref="J83:K83"/>
    <mergeCell ref="B84:G84"/>
    <mergeCell ref="H84:I84"/>
    <mergeCell ref="J84:K84"/>
    <mergeCell ref="B85:K87"/>
    <mergeCell ref="B10:K10"/>
    <mergeCell ref="B11:K11"/>
    <mergeCell ref="B12:K12"/>
    <mergeCell ref="B13:K13"/>
    <mergeCell ref="B15:K15"/>
    <mergeCell ref="B16:D16"/>
    <mergeCell ref="E16:H16"/>
    <mergeCell ref="I16:K16"/>
    <mergeCell ref="B24:K24"/>
    <mergeCell ref="B32:C32"/>
    <mergeCell ref="D32:E32"/>
    <mergeCell ref="F32:G32"/>
    <mergeCell ref="H32:I32"/>
    <mergeCell ref="J32:K32"/>
    <mergeCell ref="B33:K35"/>
    <mergeCell ref="B28:K28"/>
    <mergeCell ref="B29:K29"/>
    <mergeCell ref="B88:K88"/>
    <mergeCell ref="B89:K89"/>
    <mergeCell ref="B90:C90"/>
    <mergeCell ref="D90:E90"/>
    <mergeCell ref="F90:G90"/>
    <mergeCell ref="H90:I90"/>
    <mergeCell ref="J90:K90"/>
    <mergeCell ref="B91:C91"/>
    <mergeCell ref="D91:E91"/>
    <mergeCell ref="F91:G91"/>
    <mergeCell ref="H91:I91"/>
    <mergeCell ref="J91:K91"/>
    <mergeCell ref="B96:G96"/>
    <mergeCell ref="H96:I96"/>
    <mergeCell ref="J96:K96"/>
    <mergeCell ref="B97:K99"/>
    <mergeCell ref="H103:I103"/>
    <mergeCell ref="J103:K103"/>
    <mergeCell ref="B100:K100"/>
    <mergeCell ref="B101:K101"/>
    <mergeCell ref="B102:C102"/>
    <mergeCell ref="D102:E102"/>
    <mergeCell ref="F102:G102"/>
    <mergeCell ref="H102:I102"/>
    <mergeCell ref="J102:K102"/>
    <mergeCell ref="B103:C103"/>
    <mergeCell ref="D103:E103"/>
    <mergeCell ref="F103:G103"/>
    <mergeCell ref="B104:K106"/>
    <mergeCell ref="B107:G107"/>
    <mergeCell ref="H107:I107"/>
    <mergeCell ref="J107:K107"/>
    <mergeCell ref="J127:K127"/>
    <mergeCell ref="B115:C115"/>
    <mergeCell ref="D115:E115"/>
    <mergeCell ref="F115:G115"/>
    <mergeCell ref="H115:I115"/>
    <mergeCell ref="J115:K115"/>
    <mergeCell ref="B116:K118"/>
    <mergeCell ref="B119:G119"/>
    <mergeCell ref="H119:I119"/>
    <mergeCell ref="J119:K119"/>
    <mergeCell ref="B148:C148"/>
    <mergeCell ref="D148:E148"/>
    <mergeCell ref="F148:G148"/>
    <mergeCell ref="H148:I148"/>
    <mergeCell ref="J148:K148"/>
    <mergeCell ref="B149:K151"/>
    <mergeCell ref="B124:K124"/>
    <mergeCell ref="B125:K125"/>
    <mergeCell ref="B126:C126"/>
    <mergeCell ref="D126:E126"/>
    <mergeCell ref="F126:G126"/>
    <mergeCell ref="H126:I126"/>
    <mergeCell ref="J126:K126"/>
    <mergeCell ref="B127:C127"/>
    <mergeCell ref="D127:E127"/>
    <mergeCell ref="F127:G127"/>
    <mergeCell ref="H127:I127"/>
    <mergeCell ref="B128:K130"/>
    <mergeCell ref="B131:K131"/>
    <mergeCell ref="B132:K132"/>
    <mergeCell ref="B133:C133"/>
    <mergeCell ref="D133:E133"/>
    <mergeCell ref="F133:G133"/>
    <mergeCell ref="H133:I133"/>
    <mergeCell ref="B67:K67"/>
    <mergeCell ref="B64:K66"/>
    <mergeCell ref="C25:E25"/>
    <mergeCell ref="C26:E26"/>
    <mergeCell ref="B61:K61"/>
    <mergeCell ref="B120:G120"/>
    <mergeCell ref="H120:I120"/>
    <mergeCell ref="J120:K120"/>
    <mergeCell ref="B121:K123"/>
    <mergeCell ref="B108:G108"/>
    <mergeCell ref="H108:I108"/>
    <mergeCell ref="J108:K108"/>
    <mergeCell ref="B109:K111"/>
    <mergeCell ref="B112:K112"/>
    <mergeCell ref="B113:K113"/>
    <mergeCell ref="B114:C114"/>
    <mergeCell ref="D114:E114"/>
    <mergeCell ref="F114:G114"/>
    <mergeCell ref="H114:I114"/>
    <mergeCell ref="J114:K114"/>
    <mergeCell ref="B92:K94"/>
    <mergeCell ref="B95:G95"/>
    <mergeCell ref="H95:I95"/>
    <mergeCell ref="J95:K95"/>
  </mergeCells>
  <pageMargins left="0.7" right="0.7" top="0.75" bottom="0.75" header="0.3" footer="0.3"/>
  <pageSetup scale="33" orientation="portrait" horizontalDpi="4294967293" r:id="rId1"/>
  <rowBreaks count="2" manualBreakCount="2">
    <brk id="68" max="10" man="1"/>
    <brk id="9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92"/>
  <sheetViews>
    <sheetView showGridLines="0" view="pageBreakPreview" topLeftCell="A55" zoomScale="70" zoomScaleNormal="100" zoomScaleSheetLayoutView="70" workbookViewId="0">
      <selection activeCell="B77" sqref="B77:K77"/>
    </sheetView>
  </sheetViews>
  <sheetFormatPr baseColWidth="10" defaultColWidth="11.42578125" defaultRowHeight="15" x14ac:dyDescent="0.25"/>
  <cols>
    <col min="1" max="1" width="5.7109375" customWidth="1"/>
    <col min="2" max="2" width="22.5703125" customWidth="1"/>
    <col min="3" max="3" width="16.5703125" customWidth="1"/>
    <col min="4" max="4" width="10" customWidth="1"/>
    <col min="5" max="5" width="6.7109375" customWidth="1"/>
    <col min="6" max="6" width="12.28515625" customWidth="1"/>
    <col min="7" max="7" width="19" customWidth="1"/>
    <col min="8" max="8" width="15.85546875" customWidth="1"/>
    <col min="9" max="9" width="18.85546875" customWidth="1"/>
    <col min="10" max="10" width="23.5703125" customWidth="1"/>
    <col min="11" max="11" width="25" customWidth="1"/>
    <col min="12" max="12" width="27.42578125" customWidth="1"/>
  </cols>
  <sheetData>
    <row r="6" spans="2:11" ht="18.75" x14ac:dyDescent="0.25">
      <c r="B6" s="458" t="s">
        <v>0</v>
      </c>
      <c r="C6" s="458"/>
      <c r="D6" s="458"/>
      <c r="E6" s="458"/>
      <c r="F6" s="458"/>
      <c r="G6" s="458"/>
      <c r="H6" s="458"/>
      <c r="I6" s="458"/>
      <c r="J6" s="458"/>
      <c r="K6" s="458"/>
    </row>
    <row r="8" spans="2:11" x14ac:dyDescent="0.25">
      <c r="B8" s="609" t="s">
        <v>127</v>
      </c>
      <c r="C8" s="609"/>
      <c r="D8" s="609"/>
      <c r="E8" s="609"/>
      <c r="F8" s="609"/>
      <c r="G8" s="609"/>
      <c r="H8" s="609"/>
      <c r="I8" s="609"/>
      <c r="J8" s="609"/>
      <c r="K8" s="609"/>
    </row>
    <row r="9" spans="2:11" ht="22.5" customHeight="1" x14ac:dyDescent="0.25">
      <c r="B9" s="610" t="s">
        <v>128</v>
      </c>
      <c r="C9" s="610"/>
      <c r="D9" s="610"/>
      <c r="E9" s="611" t="s">
        <v>3</v>
      </c>
      <c r="F9" s="611"/>
      <c r="G9" s="610" t="s">
        <v>129</v>
      </c>
      <c r="H9" s="610"/>
      <c r="I9" s="610"/>
      <c r="J9" s="612" t="s">
        <v>199</v>
      </c>
      <c r="K9" s="612"/>
    </row>
    <row r="10" spans="2:11" x14ac:dyDescent="0.25">
      <c r="B10" s="605" t="s">
        <v>200</v>
      </c>
      <c r="C10" s="605"/>
      <c r="D10" s="605"/>
      <c r="E10" s="605"/>
      <c r="F10" s="605"/>
      <c r="G10" s="605"/>
      <c r="H10" s="605"/>
      <c r="I10" s="605"/>
      <c r="J10" s="605"/>
      <c r="K10" s="605"/>
    </row>
    <row r="11" spans="2:11" ht="30.75" customHeight="1" x14ac:dyDescent="0.25">
      <c r="B11" s="605" t="s">
        <v>6</v>
      </c>
      <c r="C11" s="605"/>
      <c r="D11" s="605"/>
      <c r="E11" s="605"/>
      <c r="F11" s="605"/>
      <c r="G11" s="605"/>
      <c r="H11" s="605"/>
      <c r="I11" s="605"/>
      <c r="J11" s="605"/>
      <c r="K11" s="605"/>
    </row>
    <row r="12" spans="2:11" ht="30.75" customHeight="1" x14ac:dyDescent="0.25">
      <c r="B12" s="605" t="s">
        <v>201</v>
      </c>
      <c r="C12" s="605"/>
      <c r="D12" s="605"/>
      <c r="E12" s="605"/>
      <c r="F12" s="605"/>
      <c r="G12" s="622"/>
      <c r="H12" s="622"/>
      <c r="I12" s="622"/>
      <c r="J12" s="622"/>
      <c r="K12" s="622"/>
    </row>
    <row r="13" spans="2:11" x14ac:dyDescent="0.25">
      <c r="B13" s="605" t="s">
        <v>202</v>
      </c>
      <c r="C13" s="605"/>
      <c r="D13" s="605"/>
      <c r="E13" s="605"/>
      <c r="F13" s="605"/>
      <c r="G13" s="622"/>
      <c r="H13" s="622"/>
      <c r="I13" s="622"/>
      <c r="J13" s="622"/>
      <c r="K13" s="622"/>
    </row>
    <row r="14" spans="2:11" x14ac:dyDescent="0.25">
      <c r="B14" s="628"/>
      <c r="C14" s="629"/>
      <c r="D14" s="629"/>
      <c r="E14" s="629"/>
      <c r="F14" s="629"/>
      <c r="G14" s="629"/>
      <c r="H14" s="629"/>
      <c r="I14" s="629"/>
      <c r="J14" s="629"/>
      <c r="K14" s="630"/>
    </row>
    <row r="15" spans="2:11" ht="15.75" customHeight="1" x14ac:dyDescent="0.25">
      <c r="B15" s="620" t="s">
        <v>9</v>
      </c>
      <c r="C15" s="620"/>
      <c r="D15" s="620"/>
      <c r="E15" s="620"/>
      <c r="F15" s="620"/>
      <c r="G15" s="620"/>
      <c r="H15" s="620"/>
      <c r="I15" s="620"/>
      <c r="J15" s="620"/>
      <c r="K15" s="620"/>
    </row>
    <row r="16" spans="2:11" x14ac:dyDescent="0.25">
      <c r="B16" s="623" t="s">
        <v>10</v>
      </c>
      <c r="C16" s="623"/>
      <c r="D16" s="623"/>
      <c r="E16" s="623" t="s">
        <v>11</v>
      </c>
      <c r="F16" s="623"/>
      <c r="G16" s="623"/>
      <c r="H16" s="623"/>
      <c r="I16" s="623" t="s">
        <v>12</v>
      </c>
      <c r="J16" s="623"/>
      <c r="K16" s="623"/>
    </row>
    <row r="17" spans="2:13" x14ac:dyDescent="0.25">
      <c r="B17" s="614">
        <v>1</v>
      </c>
      <c r="C17" s="615"/>
      <c r="D17" s="616"/>
      <c r="E17" s="617">
        <v>0.31019999999999998</v>
      </c>
      <c r="F17" s="615"/>
      <c r="G17" s="615"/>
      <c r="H17" s="616"/>
      <c r="I17" s="617">
        <v>1</v>
      </c>
      <c r="J17" s="618"/>
      <c r="K17" s="619"/>
    </row>
    <row r="18" spans="2:13" ht="21" x14ac:dyDescent="0.35">
      <c r="B18" s="30"/>
      <c r="C18" s="30"/>
      <c r="D18" s="30"/>
      <c r="E18" s="30"/>
      <c r="F18" s="30"/>
      <c r="G18" s="30"/>
      <c r="H18" s="30"/>
      <c r="I18" s="30"/>
      <c r="J18" s="30"/>
      <c r="K18" s="30"/>
    </row>
    <row r="19" spans="2:13" x14ac:dyDescent="0.25">
      <c r="B19" s="620" t="s">
        <v>134</v>
      </c>
      <c r="C19" s="621"/>
      <c r="D19" s="621"/>
      <c r="E19" s="621"/>
      <c r="F19" s="620"/>
      <c r="G19" s="620"/>
      <c r="H19" s="620"/>
      <c r="I19" s="620"/>
      <c r="J19" s="620"/>
      <c r="K19" s="620"/>
    </row>
    <row r="20" spans="2:13" ht="32.25" customHeight="1" x14ac:dyDescent="0.25">
      <c r="B20" s="69" t="s">
        <v>14</v>
      </c>
      <c r="C20" s="624" t="s">
        <v>15</v>
      </c>
      <c r="D20" s="624"/>
      <c r="E20" s="624"/>
      <c r="F20" s="70" t="s">
        <v>135</v>
      </c>
      <c r="G20" s="70" t="s">
        <v>17</v>
      </c>
      <c r="H20" s="70" t="s">
        <v>18</v>
      </c>
      <c r="I20" s="70" t="s">
        <v>19</v>
      </c>
      <c r="J20" s="70" t="s">
        <v>136</v>
      </c>
      <c r="K20" s="70" t="s">
        <v>23</v>
      </c>
    </row>
    <row r="21" spans="2:13" s="9" customFormat="1" ht="54" customHeight="1" x14ac:dyDescent="0.25">
      <c r="B21" s="76">
        <v>8130000000</v>
      </c>
      <c r="C21" s="625">
        <v>3060162127.1100001</v>
      </c>
      <c r="D21" s="626"/>
      <c r="E21" s="627"/>
      <c r="F21" s="63">
        <v>0.36</v>
      </c>
      <c r="G21" s="77">
        <v>2521506635.6100001</v>
      </c>
      <c r="H21" s="63">
        <v>0.23</v>
      </c>
      <c r="I21" s="81">
        <v>2518675673.21</v>
      </c>
      <c r="J21" s="62">
        <v>0.22</v>
      </c>
      <c r="K21" s="61"/>
    </row>
    <row r="22" spans="2:13" x14ac:dyDescent="0.25">
      <c r="B22" s="31"/>
      <c r="C22" s="48"/>
      <c r="D22" s="49"/>
      <c r="E22" s="49"/>
      <c r="F22" s="33"/>
      <c r="G22" s="33"/>
      <c r="H22" s="34" t="s">
        <v>203</v>
      </c>
      <c r="I22" s="33"/>
      <c r="J22" s="33"/>
      <c r="K22" s="51"/>
    </row>
    <row r="23" spans="2:13" ht="15.75" customHeight="1" x14ac:dyDescent="0.25">
      <c r="B23" s="613" t="s">
        <v>137</v>
      </c>
      <c r="C23" s="613"/>
      <c r="D23" s="613"/>
      <c r="E23" s="613"/>
      <c r="F23" s="613"/>
      <c r="G23" s="613"/>
      <c r="H23" s="613"/>
      <c r="I23" s="613"/>
      <c r="J23" s="613"/>
      <c r="K23" s="613"/>
      <c r="M23" s="28"/>
    </row>
    <row r="24" spans="2:13" ht="15.75" customHeight="1" x14ac:dyDescent="0.25">
      <c r="B24" s="597" t="s">
        <v>138</v>
      </c>
      <c r="C24" s="597"/>
      <c r="D24" s="597"/>
      <c r="E24" s="597"/>
      <c r="F24" s="597"/>
      <c r="G24" s="597"/>
      <c r="H24" s="597"/>
      <c r="I24" s="597"/>
      <c r="J24" s="597"/>
      <c r="K24" s="597"/>
    </row>
    <row r="25" spans="2:13" ht="24" x14ac:dyDescent="0.25">
      <c r="B25" s="598" t="s">
        <v>14</v>
      </c>
      <c r="C25" s="598"/>
      <c r="D25" s="598" t="s">
        <v>15</v>
      </c>
      <c r="E25" s="598"/>
      <c r="F25" s="598"/>
      <c r="G25" s="71" t="s">
        <v>135</v>
      </c>
      <c r="H25" s="71" t="s">
        <v>17</v>
      </c>
      <c r="I25" s="71" t="s">
        <v>18</v>
      </c>
      <c r="J25" s="71" t="s">
        <v>19</v>
      </c>
      <c r="K25" s="71" t="s">
        <v>136</v>
      </c>
      <c r="M25" s="29"/>
    </row>
    <row r="26" spans="2:13" s="9" customFormat="1" ht="26.25" customHeight="1" x14ac:dyDescent="0.25">
      <c r="B26" s="599">
        <v>548261395</v>
      </c>
      <c r="C26" s="600"/>
      <c r="D26" s="601">
        <v>355188422</v>
      </c>
      <c r="E26" s="602"/>
      <c r="F26" s="603"/>
      <c r="G26" s="64">
        <f>D26/B26</f>
        <v>0.64784503384558012</v>
      </c>
      <c r="H26" s="78">
        <v>355188422</v>
      </c>
      <c r="I26" s="64">
        <f>H26/B26</f>
        <v>0.64784503384558012</v>
      </c>
      <c r="J26" s="78">
        <v>355188422</v>
      </c>
      <c r="K26" s="64">
        <f>J26/B26</f>
        <v>0.64784503384558012</v>
      </c>
    </row>
    <row r="27" spans="2:13" x14ac:dyDescent="0.25">
      <c r="B27" s="31"/>
      <c r="C27" s="32"/>
      <c r="D27" s="33"/>
      <c r="E27" s="33"/>
      <c r="F27" s="33"/>
      <c r="G27" s="33"/>
      <c r="H27" s="34"/>
      <c r="I27" s="33"/>
      <c r="J27" s="33"/>
      <c r="K27" s="35"/>
    </row>
    <row r="28" spans="2:13" ht="15.75" customHeight="1" x14ac:dyDescent="0.25">
      <c r="B28" s="604" t="s">
        <v>140</v>
      </c>
      <c r="C28" s="604"/>
      <c r="D28" s="604"/>
      <c r="E28" s="604"/>
      <c r="F28" s="604"/>
      <c r="G28" s="604"/>
      <c r="H28" s="604"/>
      <c r="I28" s="604"/>
      <c r="J28" s="604"/>
      <c r="K28" s="604"/>
    </row>
    <row r="29" spans="2:13" ht="39.75" customHeight="1" x14ac:dyDescent="0.25">
      <c r="B29" s="605" t="s">
        <v>204</v>
      </c>
      <c r="C29" s="605"/>
      <c r="D29" s="605"/>
      <c r="E29" s="605"/>
      <c r="F29" s="605"/>
      <c r="G29" s="605"/>
      <c r="H29" s="605"/>
      <c r="I29" s="605"/>
      <c r="J29" s="605"/>
      <c r="K29" s="605"/>
    </row>
    <row r="30" spans="2:13" ht="17.25" customHeight="1" x14ac:dyDescent="0.25">
      <c r="B30" s="606" t="s">
        <v>205</v>
      </c>
      <c r="C30" s="606"/>
      <c r="D30" s="606"/>
      <c r="E30" s="606"/>
      <c r="F30" s="606"/>
      <c r="G30" s="606"/>
      <c r="H30" s="606"/>
      <c r="I30" s="606"/>
      <c r="J30" s="607"/>
      <c r="K30" s="607"/>
    </row>
    <row r="31" spans="2:13" ht="38.25" customHeight="1" x14ac:dyDescent="0.25">
      <c r="B31" s="606" t="s">
        <v>28</v>
      </c>
      <c r="C31" s="606"/>
      <c r="D31" s="608" t="s">
        <v>29</v>
      </c>
      <c r="E31" s="608"/>
      <c r="F31" s="608" t="s">
        <v>30</v>
      </c>
      <c r="G31" s="608"/>
      <c r="H31" s="608" t="s">
        <v>31</v>
      </c>
      <c r="I31" s="608"/>
      <c r="J31" s="608" t="s">
        <v>32</v>
      </c>
      <c r="K31" s="608"/>
    </row>
    <row r="32" spans="2:13" s="95" customFormat="1" ht="42" customHeight="1" x14ac:dyDescent="0.25">
      <c r="B32" s="946" t="s">
        <v>206</v>
      </c>
      <c r="C32" s="947"/>
      <c r="D32" s="948">
        <v>780000</v>
      </c>
      <c r="E32" s="949"/>
      <c r="F32" s="950">
        <v>780000</v>
      </c>
      <c r="G32" s="951"/>
      <c r="H32" s="952">
        <f>H37+H42</f>
        <v>3524200452</v>
      </c>
      <c r="I32" s="953"/>
      <c r="J32" s="954">
        <f>J37+J42</f>
        <v>1167583640.6100001</v>
      </c>
      <c r="K32" s="955"/>
    </row>
    <row r="33" spans="2:11" ht="14.25" customHeight="1" x14ac:dyDescent="0.25">
      <c r="B33" s="633" t="s">
        <v>207</v>
      </c>
      <c r="C33" s="634"/>
      <c r="D33" s="634"/>
      <c r="E33" s="634"/>
      <c r="F33" s="634"/>
      <c r="G33" s="634"/>
      <c r="H33" s="634"/>
      <c r="I33" s="634"/>
      <c r="J33" s="634"/>
      <c r="K33" s="635"/>
    </row>
    <row r="34" spans="2:11" ht="14.25" customHeight="1" x14ac:dyDescent="0.25">
      <c r="B34" s="636"/>
      <c r="C34" s="637"/>
      <c r="D34" s="637"/>
      <c r="E34" s="637"/>
      <c r="F34" s="637"/>
      <c r="G34" s="637"/>
      <c r="H34" s="637"/>
      <c r="I34" s="637"/>
      <c r="J34" s="637"/>
      <c r="K34" s="638"/>
    </row>
    <row r="35" spans="2:11" ht="14.25" customHeight="1" x14ac:dyDescent="0.25">
      <c r="B35" s="639"/>
      <c r="C35" s="640"/>
      <c r="D35" s="640"/>
      <c r="E35" s="640"/>
      <c r="F35" s="640"/>
      <c r="G35" s="640"/>
      <c r="H35" s="640"/>
      <c r="I35" s="640"/>
      <c r="J35" s="640"/>
      <c r="K35" s="641"/>
    </row>
    <row r="36" spans="2:11" ht="18.75" customHeight="1" x14ac:dyDescent="0.25">
      <c r="B36" s="642" t="s">
        <v>35</v>
      </c>
      <c r="C36" s="642"/>
      <c r="D36" s="642"/>
      <c r="E36" s="642"/>
      <c r="F36" s="642"/>
      <c r="G36" s="642"/>
      <c r="H36" s="608" t="s">
        <v>31</v>
      </c>
      <c r="I36" s="608"/>
      <c r="J36" s="608" t="s">
        <v>32</v>
      </c>
      <c r="K36" s="608"/>
    </row>
    <row r="37" spans="2:11" ht="27" customHeight="1" x14ac:dyDescent="0.25">
      <c r="B37" s="631" t="s">
        <v>208</v>
      </c>
      <c r="C37" s="631"/>
      <c r="D37" s="631"/>
      <c r="E37" s="631"/>
      <c r="F37" s="631"/>
      <c r="G37" s="631"/>
      <c r="H37" s="632">
        <v>2981093879</v>
      </c>
      <c r="I37" s="632"/>
      <c r="J37" s="599">
        <v>1063743462.61</v>
      </c>
      <c r="K37" s="600"/>
    </row>
    <row r="38" spans="2:11" ht="9.75" customHeight="1" x14ac:dyDescent="0.25">
      <c r="B38" s="643" t="s">
        <v>209</v>
      </c>
      <c r="C38" s="644"/>
      <c r="D38" s="644"/>
      <c r="E38" s="644"/>
      <c r="F38" s="644"/>
      <c r="G38" s="644"/>
      <c r="H38" s="644"/>
      <c r="I38" s="644"/>
      <c r="J38" s="644"/>
      <c r="K38" s="645"/>
    </row>
    <row r="39" spans="2:11" ht="9.75" customHeight="1" x14ac:dyDescent="0.25">
      <c r="B39" s="646"/>
      <c r="C39" s="647"/>
      <c r="D39" s="647"/>
      <c r="E39" s="647"/>
      <c r="F39" s="647"/>
      <c r="G39" s="647"/>
      <c r="H39" s="647"/>
      <c r="I39" s="647"/>
      <c r="J39" s="647"/>
      <c r="K39" s="648"/>
    </row>
    <row r="40" spans="2:11" ht="9.75" customHeight="1" x14ac:dyDescent="0.25">
      <c r="B40" s="649"/>
      <c r="C40" s="650"/>
      <c r="D40" s="650"/>
      <c r="E40" s="650"/>
      <c r="F40" s="650"/>
      <c r="G40" s="650"/>
      <c r="H40" s="650"/>
      <c r="I40" s="650"/>
      <c r="J40" s="650"/>
      <c r="K40" s="651"/>
    </row>
    <row r="41" spans="2:11" ht="18.75" customHeight="1" x14ac:dyDescent="0.25">
      <c r="B41" s="642" t="s">
        <v>35</v>
      </c>
      <c r="C41" s="642"/>
      <c r="D41" s="642"/>
      <c r="E41" s="642"/>
      <c r="F41" s="642"/>
      <c r="G41" s="642"/>
      <c r="H41" s="608" t="s">
        <v>31</v>
      </c>
      <c r="I41" s="608"/>
      <c r="J41" s="608" t="s">
        <v>32</v>
      </c>
      <c r="K41" s="608"/>
    </row>
    <row r="42" spans="2:11" ht="27" customHeight="1" x14ac:dyDescent="0.25">
      <c r="B42" s="631" t="s">
        <v>210</v>
      </c>
      <c r="C42" s="631"/>
      <c r="D42" s="631"/>
      <c r="E42" s="631"/>
      <c r="F42" s="631"/>
      <c r="G42" s="631"/>
      <c r="H42" s="632">
        <v>543106573</v>
      </c>
      <c r="I42" s="632"/>
      <c r="J42" s="599">
        <v>103840178</v>
      </c>
      <c r="K42" s="600"/>
    </row>
    <row r="43" spans="2:11" ht="12.75" customHeight="1" x14ac:dyDescent="0.25">
      <c r="B43" s="643" t="s">
        <v>211</v>
      </c>
      <c r="C43" s="644"/>
      <c r="D43" s="644"/>
      <c r="E43" s="644"/>
      <c r="F43" s="644"/>
      <c r="G43" s="644"/>
      <c r="H43" s="644"/>
      <c r="I43" s="644"/>
      <c r="J43" s="644"/>
      <c r="K43" s="645"/>
    </row>
    <row r="44" spans="2:11" ht="12.75" customHeight="1" x14ac:dyDescent="0.25">
      <c r="B44" s="646"/>
      <c r="C44" s="647"/>
      <c r="D44" s="647"/>
      <c r="E44" s="647"/>
      <c r="F44" s="647"/>
      <c r="G44" s="647"/>
      <c r="H44" s="647"/>
      <c r="I44" s="647"/>
      <c r="J44" s="647"/>
      <c r="K44" s="648"/>
    </row>
    <row r="45" spans="2:11" ht="12.75" customHeight="1" x14ac:dyDescent="0.25">
      <c r="B45" s="649"/>
      <c r="C45" s="650"/>
      <c r="D45" s="650"/>
      <c r="E45" s="650"/>
      <c r="F45" s="650"/>
      <c r="G45" s="650"/>
      <c r="H45" s="650"/>
      <c r="I45" s="650"/>
      <c r="J45" s="650"/>
      <c r="K45" s="651"/>
    </row>
    <row r="46" spans="2:11" ht="15" customHeight="1" x14ac:dyDescent="0.25">
      <c r="B46" s="576" t="s">
        <v>212</v>
      </c>
      <c r="C46" s="576"/>
      <c r="D46" s="576"/>
      <c r="E46" s="576"/>
      <c r="F46" s="576"/>
      <c r="G46" s="576"/>
      <c r="H46" s="576"/>
      <c r="I46" s="576"/>
      <c r="J46" s="576"/>
      <c r="K46" s="576"/>
    </row>
    <row r="47" spans="2:11" ht="26.25" customHeight="1" x14ac:dyDescent="0.25">
      <c r="B47" s="577" t="s">
        <v>28</v>
      </c>
      <c r="C47" s="577"/>
      <c r="D47" s="578" t="s">
        <v>29</v>
      </c>
      <c r="E47" s="578"/>
      <c r="F47" s="578" t="s">
        <v>39</v>
      </c>
      <c r="G47" s="578"/>
      <c r="H47" s="578" t="s">
        <v>31</v>
      </c>
      <c r="I47" s="578"/>
      <c r="J47" s="578" t="s">
        <v>32</v>
      </c>
      <c r="K47" s="578"/>
    </row>
    <row r="48" spans="2:11" s="96" customFormat="1" ht="31.5" customHeight="1" x14ac:dyDescent="0.25">
      <c r="B48" s="956" t="s">
        <v>213</v>
      </c>
      <c r="C48" s="956"/>
      <c r="D48" s="950">
        <v>780000</v>
      </c>
      <c r="E48" s="951"/>
      <c r="F48" s="950">
        <v>780000</v>
      </c>
      <c r="G48" s="951"/>
      <c r="H48" s="957">
        <f>H51+H56</f>
        <v>661686069</v>
      </c>
      <c r="I48" s="957"/>
      <c r="J48" s="958">
        <f>J51+J56</f>
        <v>661686069</v>
      </c>
      <c r="K48" s="959"/>
    </row>
    <row r="49" spans="2:11" ht="47.25" customHeight="1" x14ac:dyDescent="0.25">
      <c r="B49" s="567" t="s">
        <v>214</v>
      </c>
      <c r="C49" s="568"/>
      <c r="D49" s="568"/>
      <c r="E49" s="568"/>
      <c r="F49" s="568"/>
      <c r="G49" s="568"/>
      <c r="H49" s="568"/>
      <c r="I49" s="568"/>
      <c r="J49" s="568"/>
      <c r="K49" s="569"/>
    </row>
    <row r="50" spans="2:11" ht="15" customHeight="1" x14ac:dyDescent="0.25">
      <c r="B50" s="570" t="s">
        <v>35</v>
      </c>
      <c r="C50" s="570"/>
      <c r="D50" s="570"/>
      <c r="E50" s="570"/>
      <c r="F50" s="570"/>
      <c r="G50" s="570"/>
      <c r="H50" s="571" t="s">
        <v>31</v>
      </c>
      <c r="I50" s="571"/>
      <c r="J50" s="571" t="s">
        <v>32</v>
      </c>
      <c r="K50" s="571"/>
    </row>
    <row r="51" spans="2:11" s="9" customFormat="1" ht="28.5" customHeight="1" x14ac:dyDescent="0.25">
      <c r="B51" s="631" t="s">
        <v>215</v>
      </c>
      <c r="C51" s="631"/>
      <c r="D51" s="631"/>
      <c r="E51" s="631"/>
      <c r="F51" s="631"/>
      <c r="G51" s="631"/>
      <c r="H51" s="632">
        <v>351077176</v>
      </c>
      <c r="I51" s="632"/>
      <c r="J51" s="599">
        <v>351077176</v>
      </c>
      <c r="K51" s="600"/>
    </row>
    <row r="52" spans="2:11" ht="11.25" customHeight="1" x14ac:dyDescent="0.25">
      <c r="B52" s="662" t="s">
        <v>216</v>
      </c>
      <c r="C52" s="663"/>
      <c r="D52" s="663"/>
      <c r="E52" s="663"/>
      <c r="F52" s="663"/>
      <c r="G52" s="663"/>
      <c r="H52" s="663"/>
      <c r="I52" s="663"/>
      <c r="J52" s="663"/>
      <c r="K52" s="664"/>
    </row>
    <row r="53" spans="2:11" ht="11.25" customHeight="1" x14ac:dyDescent="0.25">
      <c r="B53" s="665"/>
      <c r="C53" s="666"/>
      <c r="D53" s="666"/>
      <c r="E53" s="666"/>
      <c r="F53" s="666"/>
      <c r="G53" s="666"/>
      <c r="H53" s="666"/>
      <c r="I53" s="666"/>
      <c r="J53" s="666"/>
      <c r="K53" s="667"/>
    </row>
    <row r="54" spans="2:11" ht="11.25" customHeight="1" x14ac:dyDescent="0.25">
      <c r="B54" s="668"/>
      <c r="C54" s="669"/>
      <c r="D54" s="669"/>
      <c r="E54" s="669"/>
      <c r="F54" s="669"/>
      <c r="G54" s="669"/>
      <c r="H54" s="669"/>
      <c r="I54" s="669"/>
      <c r="J54" s="669"/>
      <c r="K54" s="670"/>
    </row>
    <row r="55" spans="2:11" x14ac:dyDescent="0.25">
      <c r="B55" s="642" t="s">
        <v>35</v>
      </c>
      <c r="C55" s="642"/>
      <c r="D55" s="642"/>
      <c r="E55" s="642"/>
      <c r="F55" s="642"/>
      <c r="G55" s="642"/>
      <c r="H55" s="608" t="s">
        <v>31</v>
      </c>
      <c r="I55" s="608"/>
      <c r="J55" s="608" t="s">
        <v>32</v>
      </c>
      <c r="K55" s="608"/>
    </row>
    <row r="56" spans="2:11" ht="27" customHeight="1" x14ac:dyDescent="0.25">
      <c r="B56" s="631" t="s">
        <v>217</v>
      </c>
      <c r="C56" s="631"/>
      <c r="D56" s="631"/>
      <c r="E56" s="631"/>
      <c r="F56" s="631"/>
      <c r="G56" s="631"/>
      <c r="H56" s="632">
        <v>310608893</v>
      </c>
      <c r="I56" s="632"/>
      <c r="J56" s="599">
        <v>310608893</v>
      </c>
      <c r="K56" s="600"/>
    </row>
    <row r="57" spans="2:11" ht="12" customHeight="1" x14ac:dyDescent="0.25">
      <c r="B57" s="653" t="s">
        <v>218</v>
      </c>
      <c r="C57" s="654"/>
      <c r="D57" s="654"/>
      <c r="E57" s="654"/>
      <c r="F57" s="654"/>
      <c r="G57" s="654"/>
      <c r="H57" s="654"/>
      <c r="I57" s="654"/>
      <c r="J57" s="654"/>
      <c r="K57" s="655"/>
    </row>
    <row r="58" spans="2:11" ht="12" customHeight="1" x14ac:dyDescent="0.25">
      <c r="B58" s="656"/>
      <c r="C58" s="657"/>
      <c r="D58" s="657"/>
      <c r="E58" s="657"/>
      <c r="F58" s="657"/>
      <c r="G58" s="657"/>
      <c r="H58" s="657"/>
      <c r="I58" s="657"/>
      <c r="J58" s="657"/>
      <c r="K58" s="658"/>
    </row>
    <row r="59" spans="2:11" ht="12" customHeight="1" x14ac:dyDescent="0.25">
      <c r="B59" s="659"/>
      <c r="C59" s="660"/>
      <c r="D59" s="660"/>
      <c r="E59" s="660"/>
      <c r="F59" s="660"/>
      <c r="G59" s="660"/>
      <c r="H59" s="660"/>
      <c r="I59" s="660"/>
      <c r="J59" s="660"/>
      <c r="K59" s="661"/>
    </row>
    <row r="60" spans="2:11" ht="15" customHeight="1" x14ac:dyDescent="0.25">
      <c r="B60" s="652" t="s">
        <v>219</v>
      </c>
      <c r="C60" s="652"/>
      <c r="D60" s="652"/>
      <c r="E60" s="652"/>
      <c r="F60" s="652"/>
      <c r="G60" s="652"/>
      <c r="H60" s="652"/>
      <c r="I60" s="652"/>
      <c r="J60" s="652"/>
      <c r="K60" s="652"/>
    </row>
    <row r="61" spans="2:11" ht="26.25" customHeight="1" x14ac:dyDescent="0.25">
      <c r="B61" s="577" t="s">
        <v>28</v>
      </c>
      <c r="C61" s="577"/>
      <c r="D61" s="578" t="s">
        <v>29</v>
      </c>
      <c r="E61" s="578"/>
      <c r="F61" s="578" t="s">
        <v>39</v>
      </c>
      <c r="G61" s="578"/>
      <c r="H61" s="578" t="s">
        <v>31</v>
      </c>
      <c r="I61" s="578"/>
      <c r="J61" s="578" t="s">
        <v>32</v>
      </c>
      <c r="K61" s="578"/>
    </row>
    <row r="62" spans="2:11" s="96" customFormat="1" ht="50.25" customHeight="1" x14ac:dyDescent="0.25">
      <c r="B62" s="960" t="s">
        <v>220</v>
      </c>
      <c r="C62" s="960"/>
      <c r="D62" s="961">
        <v>54000</v>
      </c>
      <c r="E62" s="962"/>
      <c r="F62" s="950">
        <v>54000</v>
      </c>
      <c r="G62" s="951"/>
      <c r="H62" s="957">
        <f>H65+H70</f>
        <v>2474632838</v>
      </c>
      <c r="I62" s="957"/>
      <c r="J62" s="958">
        <f>J65+J70</f>
        <v>809435970</v>
      </c>
      <c r="K62" s="959"/>
    </row>
    <row r="63" spans="2:11" ht="36.75" customHeight="1" x14ac:dyDescent="0.25">
      <c r="B63" s="567" t="s">
        <v>221</v>
      </c>
      <c r="C63" s="568"/>
      <c r="D63" s="568"/>
      <c r="E63" s="568"/>
      <c r="F63" s="568"/>
      <c r="G63" s="568"/>
      <c r="H63" s="568"/>
      <c r="I63" s="568"/>
      <c r="J63" s="568"/>
      <c r="K63" s="569"/>
    </row>
    <row r="64" spans="2:11" x14ac:dyDescent="0.25">
      <c r="B64" s="570" t="s">
        <v>35</v>
      </c>
      <c r="C64" s="570"/>
      <c r="D64" s="570"/>
      <c r="E64" s="570"/>
      <c r="F64" s="570"/>
      <c r="G64" s="570"/>
      <c r="H64" s="571" t="s">
        <v>31</v>
      </c>
      <c r="I64" s="571"/>
      <c r="J64" s="571" t="s">
        <v>32</v>
      </c>
      <c r="K64" s="571"/>
    </row>
    <row r="65" spans="2:11" s="9" customFormat="1" ht="37.5" customHeight="1" x14ac:dyDescent="0.25">
      <c r="B65" s="572" t="s">
        <v>222</v>
      </c>
      <c r="C65" s="572"/>
      <c r="D65" s="572"/>
      <c r="E65" s="572"/>
      <c r="F65" s="572"/>
      <c r="G65" s="572"/>
      <c r="H65" s="581">
        <v>1736210548</v>
      </c>
      <c r="I65" s="581"/>
      <c r="J65" s="582">
        <v>547448391</v>
      </c>
      <c r="K65" s="583"/>
    </row>
    <row r="66" spans="2:11" ht="9" customHeight="1" x14ac:dyDescent="0.25">
      <c r="B66" s="662" t="s">
        <v>221</v>
      </c>
      <c r="C66" s="663"/>
      <c r="D66" s="663"/>
      <c r="E66" s="663"/>
      <c r="F66" s="663"/>
      <c r="G66" s="663"/>
      <c r="H66" s="663"/>
      <c r="I66" s="663"/>
      <c r="J66" s="663"/>
      <c r="K66" s="664"/>
    </row>
    <row r="67" spans="2:11" ht="16.5" customHeight="1" x14ac:dyDescent="0.25">
      <c r="B67" s="665"/>
      <c r="C67" s="666"/>
      <c r="D67" s="666"/>
      <c r="E67" s="666"/>
      <c r="F67" s="666"/>
      <c r="G67" s="666"/>
      <c r="H67" s="666"/>
      <c r="I67" s="666"/>
      <c r="J67" s="666"/>
      <c r="K67" s="667"/>
    </row>
    <row r="68" spans="2:11" ht="16.5" customHeight="1" x14ac:dyDescent="0.25">
      <c r="B68" s="668"/>
      <c r="C68" s="669"/>
      <c r="D68" s="669"/>
      <c r="E68" s="669"/>
      <c r="F68" s="669"/>
      <c r="G68" s="669"/>
      <c r="H68" s="669"/>
      <c r="I68" s="669"/>
      <c r="J68" s="669"/>
      <c r="K68" s="670"/>
    </row>
    <row r="69" spans="2:11" x14ac:dyDescent="0.25">
      <c r="B69" s="642" t="s">
        <v>35</v>
      </c>
      <c r="C69" s="642"/>
      <c r="D69" s="642"/>
      <c r="E69" s="642"/>
      <c r="F69" s="642"/>
      <c r="G69" s="642"/>
      <c r="H69" s="608" t="s">
        <v>31</v>
      </c>
      <c r="I69" s="608"/>
      <c r="J69" s="608" t="s">
        <v>32</v>
      </c>
      <c r="K69" s="608"/>
    </row>
    <row r="70" spans="2:11" ht="33" customHeight="1" x14ac:dyDescent="0.25">
      <c r="B70" s="572" t="s">
        <v>223</v>
      </c>
      <c r="C70" s="572"/>
      <c r="D70" s="572"/>
      <c r="E70" s="572"/>
      <c r="F70" s="572"/>
      <c r="G70" s="572"/>
      <c r="H70" s="671">
        <v>738422290</v>
      </c>
      <c r="I70" s="671"/>
      <c r="J70" s="582">
        <v>261987579</v>
      </c>
      <c r="K70" s="583"/>
    </row>
    <row r="71" spans="2:11" ht="18" customHeight="1" x14ac:dyDescent="0.25">
      <c r="B71" s="558" t="s">
        <v>224</v>
      </c>
      <c r="C71" s="559"/>
      <c r="D71" s="559"/>
      <c r="E71" s="559"/>
      <c r="F71" s="559"/>
      <c r="G71" s="559"/>
      <c r="H71" s="559"/>
      <c r="I71" s="559"/>
      <c r="J71" s="559"/>
      <c r="K71" s="560"/>
    </row>
    <row r="72" spans="2:11" ht="12" customHeight="1" x14ac:dyDescent="0.25">
      <c r="B72" s="561"/>
      <c r="C72" s="562"/>
      <c r="D72" s="562"/>
      <c r="E72" s="562"/>
      <c r="F72" s="562"/>
      <c r="G72" s="562"/>
      <c r="H72" s="562"/>
      <c r="I72" s="562"/>
      <c r="J72" s="562"/>
      <c r="K72" s="563"/>
    </row>
    <row r="73" spans="2:11" ht="12" customHeight="1" x14ac:dyDescent="0.25">
      <c r="B73" s="564"/>
      <c r="C73" s="565"/>
      <c r="D73" s="565"/>
      <c r="E73" s="565"/>
      <c r="F73" s="565"/>
      <c r="G73" s="565"/>
      <c r="H73" s="565"/>
      <c r="I73" s="565"/>
      <c r="J73" s="565"/>
      <c r="K73" s="566"/>
    </row>
    <row r="74" spans="2:11" ht="15" customHeight="1" x14ac:dyDescent="0.25">
      <c r="B74" s="576" t="s">
        <v>225</v>
      </c>
      <c r="C74" s="576"/>
      <c r="D74" s="576"/>
      <c r="E74" s="576"/>
      <c r="F74" s="576"/>
      <c r="G74" s="576"/>
      <c r="H74" s="576"/>
      <c r="I74" s="576"/>
      <c r="J74" s="576"/>
      <c r="K74" s="576"/>
    </row>
    <row r="75" spans="2:11" ht="15" customHeight="1" x14ac:dyDescent="0.25">
      <c r="B75" s="576" t="s">
        <v>226</v>
      </c>
      <c r="C75" s="576"/>
      <c r="D75" s="576"/>
      <c r="E75" s="576"/>
      <c r="F75" s="576"/>
      <c r="G75" s="576"/>
      <c r="H75" s="576"/>
      <c r="I75" s="576"/>
      <c r="J75" s="576"/>
      <c r="K75" s="576"/>
    </row>
    <row r="76" spans="2:11" ht="26.25" customHeight="1" x14ac:dyDescent="0.25">
      <c r="B76" s="577" t="s">
        <v>28</v>
      </c>
      <c r="C76" s="577"/>
      <c r="D76" s="578" t="s">
        <v>29</v>
      </c>
      <c r="E76" s="578"/>
      <c r="F76" s="578" t="s">
        <v>39</v>
      </c>
      <c r="G76" s="578"/>
      <c r="H76" s="578" t="s">
        <v>31</v>
      </c>
      <c r="I76" s="578"/>
      <c r="J76" s="578" t="s">
        <v>32</v>
      </c>
      <c r="K76" s="578"/>
    </row>
    <row r="77" spans="2:11" s="96" customFormat="1" ht="31.5" customHeight="1" x14ac:dyDescent="0.25">
      <c r="B77" s="960" t="s">
        <v>227</v>
      </c>
      <c r="C77" s="960"/>
      <c r="D77" s="961">
        <v>1</v>
      </c>
      <c r="E77" s="962"/>
      <c r="F77" s="961">
        <v>1</v>
      </c>
      <c r="G77" s="962"/>
      <c r="H77" s="957">
        <f>H80+H85</f>
        <v>1469480641</v>
      </c>
      <c r="I77" s="957"/>
      <c r="J77" s="963">
        <f>J80+J85</f>
        <v>344905581</v>
      </c>
      <c r="K77" s="964"/>
    </row>
    <row r="78" spans="2:11" ht="56.25" customHeight="1" x14ac:dyDescent="0.25">
      <c r="B78" s="567"/>
      <c r="C78" s="568"/>
      <c r="D78" s="568"/>
      <c r="E78" s="568"/>
      <c r="F78" s="568"/>
      <c r="G78" s="568"/>
      <c r="H78" s="568"/>
      <c r="I78" s="568"/>
      <c r="J78" s="568"/>
      <c r="K78" s="569"/>
    </row>
    <row r="79" spans="2:11" ht="15" customHeight="1" x14ac:dyDescent="0.25">
      <c r="B79" s="570" t="s">
        <v>35</v>
      </c>
      <c r="C79" s="570"/>
      <c r="D79" s="570"/>
      <c r="E79" s="570"/>
      <c r="F79" s="570"/>
      <c r="G79" s="570"/>
      <c r="H79" s="571" t="s">
        <v>31</v>
      </c>
      <c r="I79" s="571"/>
      <c r="J79" s="571" t="s">
        <v>32</v>
      </c>
      <c r="K79" s="571"/>
    </row>
    <row r="80" spans="2:11" s="9" customFormat="1" ht="37.5" customHeight="1" x14ac:dyDescent="0.25">
      <c r="B80" s="572" t="s">
        <v>228</v>
      </c>
      <c r="C80" s="572"/>
      <c r="D80" s="572"/>
      <c r="E80" s="572"/>
      <c r="F80" s="572"/>
      <c r="G80" s="572"/>
      <c r="H80" s="581">
        <v>447839136</v>
      </c>
      <c r="I80" s="581"/>
      <c r="J80" s="582">
        <v>147349868</v>
      </c>
      <c r="K80" s="583"/>
    </row>
    <row r="81" spans="2:11" ht="23.25" customHeight="1" x14ac:dyDescent="0.25">
      <c r="B81" s="558" t="s">
        <v>229</v>
      </c>
      <c r="C81" s="559"/>
      <c r="D81" s="559"/>
      <c r="E81" s="559"/>
      <c r="F81" s="559"/>
      <c r="G81" s="559"/>
      <c r="H81" s="559"/>
      <c r="I81" s="559"/>
      <c r="J81" s="559"/>
      <c r="K81" s="560"/>
    </row>
    <row r="82" spans="2:11" ht="23.25" customHeight="1" x14ac:dyDescent="0.25">
      <c r="B82" s="561"/>
      <c r="C82" s="562"/>
      <c r="D82" s="562"/>
      <c r="E82" s="562"/>
      <c r="F82" s="562"/>
      <c r="G82" s="562"/>
      <c r="H82" s="562"/>
      <c r="I82" s="562"/>
      <c r="J82" s="562"/>
      <c r="K82" s="563"/>
    </row>
    <row r="83" spans="2:11" ht="23.25" customHeight="1" x14ac:dyDescent="0.25">
      <c r="B83" s="564"/>
      <c r="C83" s="565"/>
      <c r="D83" s="565"/>
      <c r="E83" s="565"/>
      <c r="F83" s="565"/>
      <c r="G83" s="565"/>
      <c r="H83" s="565"/>
      <c r="I83" s="565"/>
      <c r="J83" s="565"/>
      <c r="K83" s="566"/>
    </row>
    <row r="84" spans="2:11" ht="15" customHeight="1" x14ac:dyDescent="0.25">
      <c r="B84" s="596" t="s">
        <v>35</v>
      </c>
      <c r="C84" s="596"/>
      <c r="D84" s="596"/>
      <c r="E84" s="596"/>
      <c r="F84" s="596"/>
      <c r="G84" s="596"/>
      <c r="H84" s="573" t="s">
        <v>31</v>
      </c>
      <c r="I84" s="573"/>
      <c r="J84" s="573" t="s">
        <v>32</v>
      </c>
      <c r="K84" s="573"/>
    </row>
    <row r="85" spans="2:11" s="9" customFormat="1" ht="42" customHeight="1" x14ac:dyDescent="0.25">
      <c r="B85" s="572" t="s">
        <v>230</v>
      </c>
      <c r="C85" s="572"/>
      <c r="D85" s="572"/>
      <c r="E85" s="572"/>
      <c r="F85" s="572"/>
      <c r="G85" s="572"/>
      <c r="H85" s="574">
        <v>1021641505</v>
      </c>
      <c r="I85" s="574"/>
      <c r="J85" s="575">
        <v>197555713</v>
      </c>
      <c r="K85" s="575"/>
    </row>
    <row r="86" spans="2:11" ht="15" customHeight="1" x14ac:dyDescent="0.25">
      <c r="B86" s="558" t="s">
        <v>231</v>
      </c>
      <c r="C86" s="559"/>
      <c r="D86" s="559"/>
      <c r="E86" s="559"/>
      <c r="F86" s="559"/>
      <c r="G86" s="559"/>
      <c r="H86" s="559"/>
      <c r="I86" s="559"/>
      <c r="J86" s="559"/>
      <c r="K86" s="560"/>
    </row>
    <row r="87" spans="2:11" ht="15" customHeight="1" x14ac:dyDescent="0.25">
      <c r="B87" s="561"/>
      <c r="C87" s="562"/>
      <c r="D87" s="562"/>
      <c r="E87" s="562"/>
      <c r="F87" s="562"/>
      <c r="G87" s="562"/>
      <c r="H87" s="562"/>
      <c r="I87" s="562"/>
      <c r="J87" s="562"/>
      <c r="K87" s="563"/>
    </row>
    <row r="88" spans="2:11" ht="15" customHeight="1" x14ac:dyDescent="0.25">
      <c r="B88" s="564"/>
      <c r="C88" s="565"/>
      <c r="D88" s="565"/>
      <c r="E88" s="565"/>
      <c r="F88" s="565"/>
      <c r="G88" s="565"/>
      <c r="H88" s="565"/>
      <c r="I88" s="565"/>
      <c r="J88" s="565"/>
      <c r="K88" s="566"/>
    </row>
    <row r="89" spans="2:11" x14ac:dyDescent="0.25">
      <c r="B89" s="580" t="s">
        <v>60</v>
      </c>
      <c r="C89" s="580"/>
      <c r="D89" s="580"/>
      <c r="E89" s="580"/>
      <c r="F89" s="580"/>
      <c r="G89" s="580"/>
      <c r="H89" s="580"/>
      <c r="I89" s="580"/>
      <c r="J89" s="580"/>
      <c r="K89" s="580"/>
    </row>
    <row r="90" spans="2:11" x14ac:dyDescent="0.25">
      <c r="B90" s="579" t="s">
        <v>61</v>
      </c>
      <c r="C90" s="579"/>
      <c r="D90" s="579" t="s">
        <v>62</v>
      </c>
      <c r="E90" s="579"/>
      <c r="F90" s="579" t="s">
        <v>63</v>
      </c>
      <c r="G90" s="579"/>
      <c r="H90" s="579"/>
      <c r="I90" s="579" t="s">
        <v>64</v>
      </c>
      <c r="J90" s="579"/>
      <c r="K90" s="579"/>
    </row>
    <row r="91" spans="2:11" ht="69.75" customHeight="1" x14ac:dyDescent="0.25">
      <c r="B91" s="584" t="s">
        <v>232</v>
      </c>
      <c r="C91" s="584"/>
      <c r="D91" s="585">
        <v>0.75</v>
      </c>
      <c r="E91" s="586"/>
      <c r="F91" s="593">
        <v>0.75</v>
      </c>
      <c r="G91" s="594"/>
      <c r="H91" s="595"/>
      <c r="I91" s="590" t="s">
        <v>233</v>
      </c>
      <c r="J91" s="591"/>
      <c r="K91" s="592"/>
    </row>
    <row r="92" spans="2:11" ht="60" customHeight="1" x14ac:dyDescent="0.25">
      <c r="B92" s="584" t="s">
        <v>234</v>
      </c>
      <c r="C92" s="584"/>
      <c r="D92" s="585">
        <v>1</v>
      </c>
      <c r="E92" s="586"/>
      <c r="F92" s="587">
        <v>1</v>
      </c>
      <c r="G92" s="588"/>
      <c r="H92" s="589"/>
      <c r="I92" s="590" t="s">
        <v>235</v>
      </c>
      <c r="J92" s="591"/>
      <c r="K92" s="592"/>
    </row>
  </sheetData>
  <mergeCells count="147">
    <mergeCell ref="B65:G65"/>
    <mergeCell ref="H65:I65"/>
    <mergeCell ref="J65:K65"/>
    <mergeCell ref="B66:K68"/>
    <mergeCell ref="B69:G69"/>
    <mergeCell ref="H69:I69"/>
    <mergeCell ref="J69:K69"/>
    <mergeCell ref="B70:G70"/>
    <mergeCell ref="B62:C62"/>
    <mergeCell ref="D62:E62"/>
    <mergeCell ref="F62:G62"/>
    <mergeCell ref="H62:I62"/>
    <mergeCell ref="J62:K62"/>
    <mergeCell ref="B63:K63"/>
    <mergeCell ref="B64:G64"/>
    <mergeCell ref="H64:I64"/>
    <mergeCell ref="J64:K64"/>
    <mergeCell ref="H70:I70"/>
    <mergeCell ref="J70:K70"/>
    <mergeCell ref="B51:G51"/>
    <mergeCell ref="H51:I51"/>
    <mergeCell ref="J51:K51"/>
    <mergeCell ref="H61:I61"/>
    <mergeCell ref="J61:K61"/>
    <mergeCell ref="B60:K60"/>
    <mergeCell ref="B61:C61"/>
    <mergeCell ref="D61:E61"/>
    <mergeCell ref="F61:G61"/>
    <mergeCell ref="B57:K59"/>
    <mergeCell ref="B52:K54"/>
    <mergeCell ref="B55:G55"/>
    <mergeCell ref="H55:I55"/>
    <mergeCell ref="J55:K55"/>
    <mergeCell ref="B49:K49"/>
    <mergeCell ref="B50:G50"/>
    <mergeCell ref="H50:I50"/>
    <mergeCell ref="J50:K50"/>
    <mergeCell ref="J56:K56"/>
    <mergeCell ref="B56:G56"/>
    <mergeCell ref="H56:I56"/>
    <mergeCell ref="B38:K40"/>
    <mergeCell ref="B41:G41"/>
    <mergeCell ref="H41:I41"/>
    <mergeCell ref="J41:K41"/>
    <mergeCell ref="B42:G42"/>
    <mergeCell ref="H42:I42"/>
    <mergeCell ref="J42:K42"/>
    <mergeCell ref="B43:K45"/>
    <mergeCell ref="B46:K46"/>
    <mergeCell ref="B47:C47"/>
    <mergeCell ref="D47:E47"/>
    <mergeCell ref="F47:G47"/>
    <mergeCell ref="H47:I47"/>
    <mergeCell ref="J47:K47"/>
    <mergeCell ref="B48:C48"/>
    <mergeCell ref="D48:E48"/>
    <mergeCell ref="F48:G48"/>
    <mergeCell ref="H48:I48"/>
    <mergeCell ref="J48:K48"/>
    <mergeCell ref="B37:G37"/>
    <mergeCell ref="H37:I37"/>
    <mergeCell ref="J37:K37"/>
    <mergeCell ref="B32:C32"/>
    <mergeCell ref="D32:E32"/>
    <mergeCell ref="F32:G32"/>
    <mergeCell ref="H32:I32"/>
    <mergeCell ref="J32:K32"/>
    <mergeCell ref="B33:K35"/>
    <mergeCell ref="B36:G36"/>
    <mergeCell ref="H36:I36"/>
    <mergeCell ref="J36:K36"/>
    <mergeCell ref="B6:K6"/>
    <mergeCell ref="B8:K8"/>
    <mergeCell ref="B9:D9"/>
    <mergeCell ref="E9:F9"/>
    <mergeCell ref="G9:I9"/>
    <mergeCell ref="J9:K9"/>
    <mergeCell ref="B23:K23"/>
    <mergeCell ref="B17:D17"/>
    <mergeCell ref="E17:H17"/>
    <mergeCell ref="I17:K17"/>
    <mergeCell ref="B19:K19"/>
    <mergeCell ref="B10:K10"/>
    <mergeCell ref="B11:K11"/>
    <mergeCell ref="B12:K12"/>
    <mergeCell ref="B13:K13"/>
    <mergeCell ref="B15:K15"/>
    <mergeCell ref="B16:D16"/>
    <mergeCell ref="E16:H16"/>
    <mergeCell ref="I16:K16"/>
    <mergeCell ref="C20:E20"/>
    <mergeCell ref="C21:E21"/>
    <mergeCell ref="B14:K14"/>
    <mergeCell ref="B24:K24"/>
    <mergeCell ref="B25:C25"/>
    <mergeCell ref="D25:F25"/>
    <mergeCell ref="B26:C26"/>
    <mergeCell ref="D26:F26"/>
    <mergeCell ref="B28:K28"/>
    <mergeCell ref="B29:K29"/>
    <mergeCell ref="B30:K30"/>
    <mergeCell ref="B31:C31"/>
    <mergeCell ref="D31:E31"/>
    <mergeCell ref="F31:G31"/>
    <mergeCell ref="H31:I31"/>
    <mergeCell ref="J31:K31"/>
    <mergeCell ref="B86:K88"/>
    <mergeCell ref="B90:C90"/>
    <mergeCell ref="D90:E90"/>
    <mergeCell ref="F90:H90"/>
    <mergeCell ref="I90:K90"/>
    <mergeCell ref="B89:K89"/>
    <mergeCell ref="H80:I80"/>
    <mergeCell ref="J80:K80"/>
    <mergeCell ref="B92:C92"/>
    <mergeCell ref="D92:E92"/>
    <mergeCell ref="F92:H92"/>
    <mergeCell ref="I92:K92"/>
    <mergeCell ref="B81:K83"/>
    <mergeCell ref="B91:C91"/>
    <mergeCell ref="D91:E91"/>
    <mergeCell ref="F91:H91"/>
    <mergeCell ref="I91:K91"/>
    <mergeCell ref="B84:G84"/>
    <mergeCell ref="B71:K73"/>
    <mergeCell ref="B78:K78"/>
    <mergeCell ref="B79:G79"/>
    <mergeCell ref="H79:I79"/>
    <mergeCell ref="J79:K79"/>
    <mergeCell ref="B80:G80"/>
    <mergeCell ref="H84:I84"/>
    <mergeCell ref="J84:K84"/>
    <mergeCell ref="B85:G85"/>
    <mergeCell ref="H85:I85"/>
    <mergeCell ref="J85:K85"/>
    <mergeCell ref="B74:K74"/>
    <mergeCell ref="B75:K75"/>
    <mergeCell ref="B76:C76"/>
    <mergeCell ref="D76:E76"/>
    <mergeCell ref="F76:G76"/>
    <mergeCell ref="H76:I76"/>
    <mergeCell ref="J76:K76"/>
    <mergeCell ref="B77:C77"/>
    <mergeCell ref="D77:E77"/>
    <mergeCell ref="F77:G77"/>
    <mergeCell ref="H77:I77"/>
    <mergeCell ref="J77:K77"/>
  </mergeCells>
  <pageMargins left="0.7" right="0.7" top="0.75" bottom="0.75" header="0.3" footer="0.3"/>
  <pageSetup scale="53" orientation="portrait" horizontalDpi="4294967293" r:id="rId1"/>
  <rowBreaks count="2" manualBreakCount="2">
    <brk id="51" min="1" max="10" man="1"/>
    <brk id="54"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showGridLines="0" view="pageBreakPreview" zoomScaleNormal="100" zoomScaleSheetLayoutView="100" workbookViewId="0">
      <selection activeCell="B73" sqref="B73:G73"/>
    </sheetView>
  </sheetViews>
  <sheetFormatPr baseColWidth="10" defaultColWidth="11.42578125" defaultRowHeight="15" x14ac:dyDescent="0.25"/>
  <cols>
    <col min="1" max="1" width="2.5703125" customWidth="1"/>
    <col min="2" max="2" width="20.42578125" customWidth="1"/>
    <col min="3" max="3" width="20.140625" customWidth="1"/>
    <col min="4" max="4" width="12.28515625" customWidth="1"/>
    <col min="5" max="5" width="6.7109375" customWidth="1"/>
    <col min="6" max="6" width="12.28515625" customWidth="1"/>
    <col min="7" max="7" width="16" customWidth="1"/>
    <col min="8" max="8" width="16.42578125" customWidth="1"/>
    <col min="9" max="9" width="17.85546875" customWidth="1"/>
    <col min="10" max="10" width="16.5703125" customWidth="1"/>
    <col min="11" max="11" width="24.85546875" customWidth="1"/>
    <col min="12" max="12" width="2.5703125" customWidth="1"/>
    <col min="16384" max="16384" width="9.140625" customWidth="1"/>
  </cols>
  <sheetData>
    <row r="1" spans="1:11" x14ac:dyDescent="0.25">
      <c r="A1" s="40"/>
      <c r="B1" s="40"/>
      <c r="C1" s="40"/>
      <c r="D1" s="40"/>
      <c r="E1" s="40"/>
      <c r="F1" s="40"/>
      <c r="G1" s="40"/>
      <c r="H1" s="40"/>
      <c r="I1" s="40"/>
      <c r="J1" s="40"/>
      <c r="K1" s="40"/>
    </row>
    <row r="2" spans="1:11" x14ac:dyDescent="0.25">
      <c r="A2" s="40"/>
      <c r="B2" s="169"/>
      <c r="C2" s="169"/>
      <c r="D2" s="169"/>
      <c r="E2" s="169"/>
      <c r="F2" s="40"/>
      <c r="G2" s="40"/>
      <c r="H2" s="40"/>
      <c r="I2" s="40"/>
      <c r="J2" s="40"/>
      <c r="K2" s="40"/>
    </row>
    <row r="3" spans="1:11" x14ac:dyDescent="0.25">
      <c r="A3" s="40"/>
      <c r="B3" s="169"/>
      <c r="C3" s="169"/>
      <c r="D3" s="169"/>
      <c r="E3" s="169"/>
      <c r="F3" s="40"/>
      <c r="G3" s="40"/>
      <c r="H3" s="40"/>
      <c r="I3" s="40"/>
      <c r="J3" s="40"/>
      <c r="K3" s="40"/>
    </row>
    <row r="4" spans="1:11" x14ac:dyDescent="0.25">
      <c r="A4" s="40"/>
      <c r="B4" s="169"/>
      <c r="C4" s="169"/>
      <c r="D4" s="169"/>
      <c r="E4" s="169"/>
      <c r="F4" s="40"/>
      <c r="G4" s="40"/>
      <c r="H4" s="40"/>
      <c r="I4" s="40"/>
      <c r="J4" s="40"/>
      <c r="K4" s="40"/>
    </row>
    <row r="5" spans="1:11" x14ac:dyDescent="0.25">
      <c r="A5" s="40"/>
      <c r="B5" s="40"/>
      <c r="C5" s="40"/>
      <c r="D5" s="40"/>
      <c r="E5" s="40"/>
      <c r="F5" s="40"/>
      <c r="G5" s="40"/>
      <c r="H5" s="40"/>
      <c r="I5" s="40"/>
      <c r="J5" s="40"/>
      <c r="K5" s="40"/>
    </row>
    <row r="6" spans="1:11" ht="18.75" x14ac:dyDescent="0.25">
      <c r="A6" s="40"/>
      <c r="B6" s="458" t="s">
        <v>0</v>
      </c>
      <c r="C6" s="458"/>
      <c r="D6" s="458"/>
      <c r="E6" s="458"/>
      <c r="F6" s="458"/>
      <c r="G6" s="458"/>
      <c r="H6" s="458"/>
      <c r="I6" s="458"/>
      <c r="J6" s="458"/>
      <c r="K6" s="458"/>
    </row>
    <row r="7" spans="1:11" x14ac:dyDescent="0.25">
      <c r="A7" s="40"/>
      <c r="B7" s="40"/>
      <c r="C7" s="40"/>
      <c r="D7" s="40"/>
      <c r="E7" s="40"/>
      <c r="F7" s="40"/>
      <c r="G7" s="40"/>
      <c r="H7" s="40"/>
      <c r="I7" s="40"/>
      <c r="J7" s="40"/>
      <c r="K7" s="40"/>
    </row>
    <row r="8" spans="1:11" ht="19.5" customHeight="1" x14ac:dyDescent="0.25">
      <c r="A8" s="40"/>
      <c r="B8" s="709" t="s">
        <v>236</v>
      </c>
      <c r="C8" s="710"/>
      <c r="D8" s="710"/>
      <c r="E8" s="710"/>
      <c r="F8" s="710"/>
      <c r="G8" s="710"/>
      <c r="H8" s="710"/>
      <c r="I8" s="710"/>
      <c r="J8" s="710"/>
      <c r="K8" s="711"/>
    </row>
    <row r="9" spans="1:11" ht="22.5" customHeight="1" x14ac:dyDescent="0.25">
      <c r="A9" s="40"/>
      <c r="B9" s="352" t="s">
        <v>128</v>
      </c>
      <c r="C9" s="353"/>
      <c r="D9" s="353"/>
      <c r="E9" s="352" t="s">
        <v>70</v>
      </c>
      <c r="F9" s="354"/>
      <c r="G9" s="353" t="s">
        <v>237</v>
      </c>
      <c r="H9" s="353"/>
      <c r="I9" s="353"/>
      <c r="J9" s="715" t="s">
        <v>199</v>
      </c>
      <c r="K9" s="354"/>
    </row>
    <row r="10" spans="1:11" x14ac:dyDescent="0.25">
      <c r="A10" s="40"/>
      <c r="B10" s="352" t="s">
        <v>238</v>
      </c>
      <c r="C10" s="353"/>
      <c r="D10" s="353"/>
      <c r="E10" s="353"/>
      <c r="F10" s="353"/>
      <c r="G10" s="353"/>
      <c r="H10" s="353"/>
      <c r="I10" s="353"/>
      <c r="J10" s="353"/>
      <c r="K10" s="354"/>
    </row>
    <row r="11" spans="1:11" ht="64.150000000000006" customHeight="1" x14ac:dyDescent="0.25">
      <c r="A11" s="40"/>
      <c r="B11" s="352" t="s">
        <v>239</v>
      </c>
      <c r="C11" s="353"/>
      <c r="D11" s="353"/>
      <c r="E11" s="353"/>
      <c r="F11" s="353"/>
      <c r="G11" s="353"/>
      <c r="H11" s="353"/>
      <c r="I11" s="353"/>
      <c r="J11" s="353"/>
      <c r="K11" s="354"/>
    </row>
    <row r="12" spans="1:11" ht="26.25" customHeight="1" x14ac:dyDescent="0.25">
      <c r="A12" s="40"/>
      <c r="B12" s="352" t="s">
        <v>240</v>
      </c>
      <c r="C12" s="353"/>
      <c r="D12" s="353"/>
      <c r="E12" s="353"/>
      <c r="F12" s="353"/>
      <c r="G12" s="353"/>
      <c r="H12" s="353"/>
      <c r="I12" s="353"/>
      <c r="J12" s="353"/>
      <c r="K12" s="354"/>
    </row>
    <row r="13" spans="1:11" ht="21" customHeight="1" x14ac:dyDescent="0.25">
      <c r="A13" s="40"/>
      <c r="B13" s="352" t="s">
        <v>241</v>
      </c>
      <c r="C13" s="353"/>
      <c r="D13" s="353"/>
      <c r="E13" s="353"/>
      <c r="F13" s="353"/>
      <c r="G13" s="353"/>
      <c r="H13" s="353"/>
      <c r="I13" s="353"/>
      <c r="J13" s="353"/>
      <c r="K13" s="354"/>
    </row>
    <row r="14" spans="1:11" x14ac:dyDescent="0.25">
      <c r="A14" s="40"/>
      <c r="B14" s="40"/>
      <c r="C14" s="40"/>
      <c r="D14" s="40"/>
      <c r="E14" s="40"/>
      <c r="F14" s="40"/>
      <c r="G14" s="40"/>
      <c r="H14" s="40"/>
      <c r="I14" s="40"/>
      <c r="J14" s="40"/>
      <c r="K14" s="40"/>
    </row>
    <row r="15" spans="1:11" ht="15.75" customHeight="1" x14ac:dyDescent="0.25">
      <c r="A15" s="40"/>
      <c r="B15" s="709" t="s">
        <v>9</v>
      </c>
      <c r="C15" s="710"/>
      <c r="D15" s="710"/>
      <c r="E15" s="710"/>
      <c r="F15" s="710"/>
      <c r="G15" s="710"/>
      <c r="H15" s="710"/>
      <c r="I15" s="710"/>
      <c r="J15" s="710"/>
      <c r="K15" s="711"/>
    </row>
    <row r="16" spans="1:11" x14ac:dyDescent="0.25">
      <c r="A16" s="40"/>
      <c r="B16" s="727" t="s">
        <v>10</v>
      </c>
      <c r="C16" s="728"/>
      <c r="D16" s="729"/>
      <c r="E16" s="728" t="s">
        <v>11</v>
      </c>
      <c r="F16" s="728"/>
      <c r="G16" s="728"/>
      <c r="H16" s="729"/>
      <c r="I16" s="728" t="s">
        <v>12</v>
      </c>
      <c r="J16" s="728"/>
      <c r="K16" s="729"/>
    </row>
    <row r="17" spans="1:11" x14ac:dyDescent="0.25">
      <c r="A17" s="40"/>
      <c r="B17" s="720">
        <v>1</v>
      </c>
      <c r="C17" s="529"/>
      <c r="D17" s="530"/>
      <c r="E17" s="721">
        <v>0.26829999999999998</v>
      </c>
      <c r="F17" s="722"/>
      <c r="G17" s="722"/>
      <c r="H17" s="723"/>
      <c r="I17" s="724">
        <v>1</v>
      </c>
      <c r="J17" s="529"/>
      <c r="K17" s="530"/>
    </row>
    <row r="18" spans="1:11" x14ac:dyDescent="0.25">
      <c r="A18" s="40"/>
      <c r="B18" s="40"/>
      <c r="C18" s="40"/>
      <c r="D18" s="40"/>
      <c r="E18" s="40"/>
      <c r="F18" s="40"/>
      <c r="G18" s="40"/>
      <c r="H18" s="40"/>
      <c r="I18" s="40"/>
      <c r="J18" s="40"/>
      <c r="K18" s="40"/>
    </row>
    <row r="19" spans="1:11" x14ac:dyDescent="0.25">
      <c r="A19" s="40"/>
      <c r="B19" s="352" t="s">
        <v>242</v>
      </c>
      <c r="C19" s="353"/>
      <c r="D19" s="353"/>
      <c r="E19" s="353"/>
      <c r="F19" s="353"/>
      <c r="G19" s="353"/>
      <c r="H19" s="353"/>
      <c r="I19" s="353"/>
      <c r="J19" s="353"/>
      <c r="K19" s="354"/>
    </row>
    <row r="20" spans="1:11" ht="30" x14ac:dyDescent="0.25">
      <c r="A20" s="40"/>
      <c r="B20" s="381" t="s">
        <v>14</v>
      </c>
      <c r="C20" s="382"/>
      <c r="D20" s="725" t="s">
        <v>15</v>
      </c>
      <c r="E20" s="725"/>
      <c r="F20" s="726"/>
      <c r="G20" s="58" t="s">
        <v>243</v>
      </c>
      <c r="H20" s="58" t="s">
        <v>17</v>
      </c>
      <c r="I20" s="58" t="s">
        <v>18</v>
      </c>
      <c r="J20" s="58" t="s">
        <v>19</v>
      </c>
      <c r="K20" s="58" t="s">
        <v>244</v>
      </c>
    </row>
    <row r="21" spans="1:11" ht="23.25" customHeight="1" x14ac:dyDescent="0.25">
      <c r="A21" s="40"/>
      <c r="B21" s="716">
        <v>4666412853</v>
      </c>
      <c r="C21" s="685"/>
      <c r="D21" s="717">
        <v>1262753187</v>
      </c>
      <c r="E21" s="718"/>
      <c r="F21" s="719"/>
      <c r="G21" s="45">
        <f>D21/B21</f>
        <v>0.27060468646450475</v>
      </c>
      <c r="H21" s="44">
        <v>1251978048</v>
      </c>
      <c r="I21" s="45">
        <f>H21/B21</f>
        <v>0.26829560251941986</v>
      </c>
      <c r="J21" s="44">
        <v>1251978048</v>
      </c>
      <c r="K21" s="45">
        <f>J21/B21</f>
        <v>0.26829560251941986</v>
      </c>
    </row>
    <row r="22" spans="1:11" x14ac:dyDescent="0.25">
      <c r="A22" s="40"/>
      <c r="B22" s="42"/>
      <c r="C22" s="42"/>
      <c r="D22" s="42"/>
      <c r="E22" s="42"/>
      <c r="F22" s="42"/>
      <c r="G22" s="42"/>
      <c r="H22" s="42"/>
      <c r="I22" s="42"/>
      <c r="J22" s="42"/>
      <c r="K22" s="42"/>
    </row>
    <row r="23" spans="1:11" ht="15.75" customHeight="1" x14ac:dyDescent="0.25">
      <c r="A23" s="40"/>
      <c r="B23" s="709" t="s">
        <v>245</v>
      </c>
      <c r="C23" s="710"/>
      <c r="D23" s="710"/>
      <c r="E23" s="710"/>
      <c r="F23" s="710"/>
      <c r="G23" s="710"/>
      <c r="H23" s="710"/>
      <c r="I23" s="710"/>
      <c r="J23" s="710"/>
      <c r="K23" s="711"/>
    </row>
    <row r="24" spans="1:11" ht="15.75" customHeight="1" x14ac:dyDescent="0.25">
      <c r="A24" s="40"/>
      <c r="B24" s="697" t="s">
        <v>246</v>
      </c>
      <c r="C24" s="698"/>
      <c r="D24" s="698"/>
      <c r="E24" s="698"/>
      <c r="F24" s="698"/>
      <c r="G24" s="698"/>
      <c r="H24" s="698"/>
      <c r="I24" s="698"/>
      <c r="J24" s="698"/>
      <c r="K24" s="699"/>
    </row>
    <row r="25" spans="1:11" ht="30" customHeight="1" x14ac:dyDescent="0.25">
      <c r="A25" s="40"/>
      <c r="B25" s="57" t="s">
        <v>14</v>
      </c>
      <c r="C25" s="713" t="s">
        <v>15</v>
      </c>
      <c r="D25" s="713"/>
      <c r="E25" s="713"/>
      <c r="F25" s="57" t="s">
        <v>243</v>
      </c>
      <c r="G25" s="57" t="s">
        <v>17</v>
      </c>
      <c r="H25" s="57" t="s">
        <v>18</v>
      </c>
      <c r="I25" s="57" t="s">
        <v>19</v>
      </c>
      <c r="J25" s="57" t="s">
        <v>244</v>
      </c>
      <c r="K25" s="52" t="s">
        <v>23</v>
      </c>
    </row>
    <row r="26" spans="1:11" ht="22.5" customHeight="1" x14ac:dyDescent="0.25">
      <c r="A26" s="40"/>
      <c r="B26" s="56">
        <v>239000000</v>
      </c>
      <c r="C26" s="714">
        <v>234942825</v>
      </c>
      <c r="D26" s="714"/>
      <c r="E26" s="714"/>
      <c r="F26" s="59">
        <f>C26/B26</f>
        <v>0.98302437238493723</v>
      </c>
      <c r="G26" s="56">
        <v>234942825</v>
      </c>
      <c r="H26" s="60">
        <f>G26/B26</f>
        <v>0.98302437238493723</v>
      </c>
      <c r="I26" s="56">
        <v>234942825</v>
      </c>
      <c r="J26" s="59">
        <f>I26/B26</f>
        <v>0.98302437238493723</v>
      </c>
      <c r="K26" s="80"/>
    </row>
    <row r="27" spans="1:11" ht="15.75" thickBot="1" x14ac:dyDescent="0.3">
      <c r="A27" s="40"/>
      <c r="B27" s="42"/>
      <c r="C27" s="42"/>
      <c r="D27" s="42"/>
      <c r="E27" s="42"/>
      <c r="F27" s="42"/>
      <c r="G27" s="42"/>
      <c r="H27" s="42"/>
      <c r="I27" s="42"/>
      <c r="J27" s="42"/>
      <c r="K27" s="42"/>
    </row>
    <row r="28" spans="1:11" ht="15.75" customHeight="1" x14ac:dyDescent="0.25">
      <c r="A28" s="40"/>
      <c r="B28" s="709" t="s">
        <v>247</v>
      </c>
      <c r="C28" s="710"/>
      <c r="D28" s="710"/>
      <c r="E28" s="710"/>
      <c r="F28" s="710"/>
      <c r="G28" s="710"/>
      <c r="H28" s="710"/>
      <c r="I28" s="710"/>
      <c r="J28" s="710"/>
      <c r="K28" s="711"/>
    </row>
    <row r="29" spans="1:11" ht="21.75" customHeight="1" x14ac:dyDescent="0.25">
      <c r="A29" s="40"/>
      <c r="B29" s="352" t="s">
        <v>248</v>
      </c>
      <c r="C29" s="353"/>
      <c r="D29" s="353"/>
      <c r="E29" s="353"/>
      <c r="F29" s="353"/>
      <c r="G29" s="353"/>
      <c r="H29" s="353"/>
      <c r="I29" s="353"/>
      <c r="J29" s="353"/>
      <c r="K29" s="354"/>
    </row>
    <row r="30" spans="1:11" ht="24.75" customHeight="1" x14ac:dyDescent="0.25">
      <c r="A30" s="40"/>
      <c r="B30" s="352" t="s">
        <v>249</v>
      </c>
      <c r="C30" s="353"/>
      <c r="D30" s="353"/>
      <c r="E30" s="353"/>
      <c r="F30" s="353"/>
      <c r="G30" s="353"/>
      <c r="H30" s="353"/>
      <c r="I30" s="353"/>
      <c r="J30" s="353"/>
      <c r="K30" s="354"/>
    </row>
    <row r="31" spans="1:11" ht="38.25" customHeight="1" x14ac:dyDescent="0.25">
      <c r="A31" s="40"/>
      <c r="B31" s="381" t="s">
        <v>28</v>
      </c>
      <c r="C31" s="382"/>
      <c r="D31" s="712" t="s">
        <v>29</v>
      </c>
      <c r="E31" s="382"/>
      <c r="F31" s="712" t="s">
        <v>30</v>
      </c>
      <c r="G31" s="382"/>
      <c r="H31" s="712" t="s">
        <v>31</v>
      </c>
      <c r="I31" s="382"/>
      <c r="J31" s="712" t="s">
        <v>32</v>
      </c>
      <c r="K31" s="382"/>
    </row>
    <row r="32" spans="1:11" ht="42" customHeight="1" x14ac:dyDescent="0.25">
      <c r="A32" s="40"/>
      <c r="B32" s="690" t="s">
        <v>250</v>
      </c>
      <c r="C32" s="691"/>
      <c r="D32" s="647">
        <v>4</v>
      </c>
      <c r="E32" s="691"/>
      <c r="F32" s="657">
        <v>4</v>
      </c>
      <c r="G32" s="678"/>
      <c r="H32" s="679">
        <f>H37+H42+H47</f>
        <v>385517994</v>
      </c>
      <c r="I32" s="680"/>
      <c r="J32" s="681">
        <f>J37+J42+J47</f>
        <v>285111950</v>
      </c>
      <c r="K32" s="682"/>
    </row>
    <row r="33" spans="1:11" ht="29.25" customHeight="1" x14ac:dyDescent="0.25">
      <c r="A33" s="40"/>
      <c r="B33" s="700" t="s">
        <v>251</v>
      </c>
      <c r="C33" s="701"/>
      <c r="D33" s="701"/>
      <c r="E33" s="701"/>
      <c r="F33" s="701"/>
      <c r="G33" s="701"/>
      <c r="H33" s="701"/>
      <c r="I33" s="701"/>
      <c r="J33" s="701"/>
      <c r="K33" s="702"/>
    </row>
    <row r="34" spans="1:11" ht="29.25" customHeight="1" x14ac:dyDescent="0.25">
      <c r="A34" s="40"/>
      <c r="B34" s="703"/>
      <c r="C34" s="704"/>
      <c r="D34" s="704"/>
      <c r="E34" s="704"/>
      <c r="F34" s="704"/>
      <c r="G34" s="704"/>
      <c r="H34" s="704"/>
      <c r="I34" s="704"/>
      <c r="J34" s="704"/>
      <c r="K34" s="705"/>
    </row>
    <row r="35" spans="1:11" ht="29.25" customHeight="1" x14ac:dyDescent="0.25">
      <c r="A35" s="40"/>
      <c r="B35" s="706"/>
      <c r="C35" s="707"/>
      <c r="D35" s="707"/>
      <c r="E35" s="707"/>
      <c r="F35" s="707"/>
      <c r="G35" s="707"/>
      <c r="H35" s="707"/>
      <c r="I35" s="707"/>
      <c r="J35" s="707"/>
      <c r="K35" s="708"/>
    </row>
    <row r="36" spans="1:11" ht="33.75" customHeight="1" x14ac:dyDescent="0.25">
      <c r="A36" s="40"/>
      <c r="B36" s="352" t="s">
        <v>35</v>
      </c>
      <c r="C36" s="353"/>
      <c r="D36" s="353"/>
      <c r="E36" s="353"/>
      <c r="F36" s="353"/>
      <c r="G36" s="354"/>
      <c r="H36" s="353" t="s">
        <v>31</v>
      </c>
      <c r="I36" s="354"/>
      <c r="J36" s="353" t="s">
        <v>32</v>
      </c>
      <c r="K36" s="354"/>
    </row>
    <row r="37" spans="1:11" ht="35.25" customHeight="1" x14ac:dyDescent="0.25">
      <c r="A37" s="40"/>
      <c r="B37" s="528" t="s">
        <v>252</v>
      </c>
      <c r="C37" s="529"/>
      <c r="D37" s="529"/>
      <c r="E37" s="529"/>
      <c r="F37" s="529"/>
      <c r="G37" s="530"/>
      <c r="H37" s="681">
        <v>212000000</v>
      </c>
      <c r="I37" s="682"/>
      <c r="J37" s="683">
        <v>211593956</v>
      </c>
      <c r="K37" s="684"/>
    </row>
    <row r="38" spans="1:11" ht="48.75" customHeight="1" x14ac:dyDescent="0.25">
      <c r="A38" s="40"/>
      <c r="B38" s="687" t="s">
        <v>253</v>
      </c>
      <c r="C38" s="688"/>
      <c r="D38" s="688"/>
      <c r="E38" s="688"/>
      <c r="F38" s="688"/>
      <c r="G38" s="688"/>
      <c r="H38" s="688"/>
      <c r="I38" s="688"/>
      <c r="J38" s="688"/>
      <c r="K38" s="689"/>
    </row>
    <row r="39" spans="1:11" ht="48.75" customHeight="1" x14ac:dyDescent="0.25">
      <c r="A39" s="40"/>
      <c r="B39" s="690"/>
      <c r="C39" s="647"/>
      <c r="D39" s="647"/>
      <c r="E39" s="647"/>
      <c r="F39" s="647"/>
      <c r="G39" s="647"/>
      <c r="H39" s="647"/>
      <c r="I39" s="647"/>
      <c r="J39" s="647"/>
      <c r="K39" s="691"/>
    </row>
    <row r="40" spans="1:11" ht="48.75" customHeight="1" x14ac:dyDescent="0.25">
      <c r="A40" s="40"/>
      <c r="B40" s="692"/>
      <c r="C40" s="693"/>
      <c r="D40" s="693"/>
      <c r="E40" s="693"/>
      <c r="F40" s="693"/>
      <c r="G40" s="693"/>
      <c r="H40" s="693"/>
      <c r="I40" s="693"/>
      <c r="J40" s="693"/>
      <c r="K40" s="694"/>
    </row>
    <row r="41" spans="1:11" ht="26.25" customHeight="1" x14ac:dyDescent="0.25">
      <c r="A41" s="40"/>
      <c r="B41" s="352" t="s">
        <v>35</v>
      </c>
      <c r="C41" s="353"/>
      <c r="D41" s="353"/>
      <c r="E41" s="353"/>
      <c r="F41" s="353"/>
      <c r="G41" s="354"/>
      <c r="H41" s="353" t="s">
        <v>31</v>
      </c>
      <c r="I41" s="353"/>
      <c r="J41" s="352" t="s">
        <v>32</v>
      </c>
      <c r="K41" s="354"/>
    </row>
    <row r="42" spans="1:11" ht="30.75" customHeight="1" x14ac:dyDescent="0.25">
      <c r="A42" s="40"/>
      <c r="B42" s="672" t="s">
        <v>254</v>
      </c>
      <c r="C42" s="673"/>
      <c r="D42" s="673"/>
      <c r="E42" s="673"/>
      <c r="F42" s="673"/>
      <c r="G42" s="674"/>
      <c r="H42" s="675">
        <v>73517994</v>
      </c>
      <c r="I42" s="675"/>
      <c r="J42" s="676">
        <v>73517994</v>
      </c>
      <c r="K42" s="677"/>
    </row>
    <row r="43" spans="1:11" ht="15.75" customHeight="1" x14ac:dyDescent="0.25">
      <c r="A43" s="40"/>
      <c r="B43" s="732" t="s">
        <v>255</v>
      </c>
      <c r="C43" s="688"/>
      <c r="D43" s="688"/>
      <c r="E43" s="688"/>
      <c r="F43" s="688"/>
      <c r="G43" s="688"/>
      <c r="H43" s="688"/>
      <c r="I43" s="688"/>
      <c r="J43" s="688"/>
      <c r="K43" s="689"/>
    </row>
    <row r="44" spans="1:11" ht="15.75" customHeight="1" x14ac:dyDescent="0.25">
      <c r="A44" s="40"/>
      <c r="B44" s="690"/>
      <c r="C44" s="647"/>
      <c r="D44" s="647"/>
      <c r="E44" s="647"/>
      <c r="F44" s="647"/>
      <c r="G44" s="647"/>
      <c r="H44" s="647"/>
      <c r="I44" s="647"/>
      <c r="J44" s="647"/>
      <c r="K44" s="691"/>
    </row>
    <row r="45" spans="1:11" ht="15.75" customHeight="1" x14ac:dyDescent="0.25">
      <c r="A45" s="40"/>
      <c r="B45" s="692"/>
      <c r="C45" s="693"/>
      <c r="D45" s="693"/>
      <c r="E45" s="693"/>
      <c r="F45" s="693"/>
      <c r="G45" s="693"/>
      <c r="H45" s="693"/>
      <c r="I45" s="693"/>
      <c r="J45" s="693"/>
      <c r="K45" s="694"/>
    </row>
    <row r="46" spans="1:11" ht="26.25" customHeight="1" x14ac:dyDescent="0.25">
      <c r="A46" s="40"/>
      <c r="B46" s="352"/>
      <c r="C46" s="353"/>
      <c r="D46" s="353"/>
      <c r="E46" s="353"/>
      <c r="F46" s="353"/>
      <c r="G46" s="354"/>
      <c r="H46" s="353" t="s">
        <v>31</v>
      </c>
      <c r="I46" s="353"/>
      <c r="J46" s="352" t="s">
        <v>32</v>
      </c>
      <c r="K46" s="354"/>
    </row>
    <row r="47" spans="1:11" ht="30.75" customHeight="1" x14ac:dyDescent="0.25">
      <c r="A47" s="40"/>
      <c r="B47" s="672" t="s">
        <v>256</v>
      </c>
      <c r="C47" s="673"/>
      <c r="D47" s="673"/>
      <c r="E47" s="673"/>
      <c r="F47" s="673"/>
      <c r="G47" s="674"/>
      <c r="H47" s="675">
        <v>100000000</v>
      </c>
      <c r="I47" s="675"/>
      <c r="J47" s="730">
        <v>0</v>
      </c>
      <c r="K47" s="735"/>
    </row>
    <row r="48" spans="1:11" ht="9.75" customHeight="1" x14ac:dyDescent="0.25">
      <c r="A48" s="40"/>
      <c r="B48" s="687" t="s">
        <v>257</v>
      </c>
      <c r="C48" s="688"/>
      <c r="D48" s="688"/>
      <c r="E48" s="688"/>
      <c r="F48" s="688"/>
      <c r="G48" s="688"/>
      <c r="H48" s="688"/>
      <c r="I48" s="688"/>
      <c r="J48" s="688"/>
      <c r="K48" s="689"/>
    </row>
    <row r="49" spans="1:11" ht="9.75" customHeight="1" x14ac:dyDescent="0.25">
      <c r="A49" s="40"/>
      <c r="B49" s="690"/>
      <c r="C49" s="647"/>
      <c r="D49" s="647"/>
      <c r="E49" s="647"/>
      <c r="F49" s="647"/>
      <c r="G49" s="647"/>
      <c r="H49" s="647"/>
      <c r="I49" s="647"/>
      <c r="J49" s="647"/>
      <c r="K49" s="691"/>
    </row>
    <row r="50" spans="1:11" ht="9.75" customHeight="1" x14ac:dyDescent="0.25">
      <c r="A50" s="40"/>
      <c r="B50" s="692"/>
      <c r="C50" s="693"/>
      <c r="D50" s="693"/>
      <c r="E50" s="693"/>
      <c r="F50" s="693"/>
      <c r="G50" s="693"/>
      <c r="H50" s="693"/>
      <c r="I50" s="693"/>
      <c r="J50" s="693"/>
      <c r="K50" s="694"/>
    </row>
    <row r="51" spans="1:11" s="9" customFormat="1" ht="21.75" customHeight="1" x14ac:dyDescent="0.25">
      <c r="A51" s="40"/>
      <c r="B51" s="352" t="s">
        <v>258</v>
      </c>
      <c r="C51" s="353"/>
      <c r="D51" s="353"/>
      <c r="E51" s="353"/>
      <c r="F51" s="353"/>
      <c r="G51" s="353"/>
      <c r="H51" s="353"/>
      <c r="I51" s="353"/>
      <c r="J51" s="353"/>
      <c r="K51" s="354"/>
    </row>
    <row r="52" spans="1:11" s="9" customFormat="1" ht="21.75" customHeight="1" x14ac:dyDescent="0.25">
      <c r="A52" s="40"/>
      <c r="B52" s="352" t="s">
        <v>259</v>
      </c>
      <c r="C52" s="353"/>
      <c r="D52" s="353"/>
      <c r="E52" s="353"/>
      <c r="F52" s="353"/>
      <c r="G52" s="353"/>
      <c r="H52" s="353"/>
      <c r="I52" s="353"/>
      <c r="J52" s="353"/>
      <c r="K52" s="354"/>
    </row>
    <row r="53" spans="1:11" ht="38.25" customHeight="1" x14ac:dyDescent="0.25">
      <c r="A53" s="40"/>
      <c r="B53" s="352" t="s">
        <v>28</v>
      </c>
      <c r="C53" s="354"/>
      <c r="D53" s="353" t="s">
        <v>29</v>
      </c>
      <c r="E53" s="354"/>
      <c r="F53" s="353" t="s">
        <v>39</v>
      </c>
      <c r="G53" s="354"/>
      <c r="H53" s="353" t="s">
        <v>31</v>
      </c>
      <c r="I53" s="354"/>
      <c r="J53" s="353" t="s">
        <v>32</v>
      </c>
      <c r="K53" s="354"/>
    </row>
    <row r="54" spans="1:11" ht="34.5" customHeight="1" x14ac:dyDescent="0.25">
      <c r="A54" s="40"/>
      <c r="B54" s="528" t="s">
        <v>260</v>
      </c>
      <c r="C54" s="530"/>
      <c r="D54" s="529">
        <v>6</v>
      </c>
      <c r="E54" s="530"/>
      <c r="F54" s="733">
        <v>6</v>
      </c>
      <c r="G54" s="734"/>
      <c r="H54" s="681">
        <f>H59+H64+H69+H74</f>
        <v>4165334200</v>
      </c>
      <c r="I54" s="682"/>
      <c r="J54" s="681">
        <f>J59+J64+J69+J74</f>
        <v>854695387</v>
      </c>
      <c r="K54" s="682"/>
    </row>
    <row r="55" spans="1:11" ht="18" customHeight="1" x14ac:dyDescent="0.25">
      <c r="A55" s="40"/>
      <c r="B55" s="687" t="s">
        <v>261</v>
      </c>
      <c r="C55" s="688"/>
      <c r="D55" s="688"/>
      <c r="E55" s="688"/>
      <c r="F55" s="688"/>
      <c r="G55" s="688"/>
      <c r="H55" s="688"/>
      <c r="I55" s="688"/>
      <c r="J55" s="688"/>
      <c r="K55" s="689"/>
    </row>
    <row r="56" spans="1:11" ht="18" customHeight="1" x14ac:dyDescent="0.25">
      <c r="A56" s="40"/>
      <c r="B56" s="690"/>
      <c r="C56" s="647"/>
      <c r="D56" s="647"/>
      <c r="E56" s="647"/>
      <c r="F56" s="647"/>
      <c r="G56" s="647"/>
      <c r="H56" s="647"/>
      <c r="I56" s="647"/>
      <c r="J56" s="647"/>
      <c r="K56" s="691"/>
    </row>
    <row r="57" spans="1:11" ht="18" customHeight="1" x14ac:dyDescent="0.25">
      <c r="A57" s="40"/>
      <c r="B57" s="692"/>
      <c r="C57" s="693"/>
      <c r="D57" s="693"/>
      <c r="E57" s="693"/>
      <c r="F57" s="693"/>
      <c r="G57" s="693"/>
      <c r="H57" s="693"/>
      <c r="I57" s="693"/>
      <c r="J57" s="693"/>
      <c r="K57" s="694"/>
    </row>
    <row r="58" spans="1:11" ht="26.25" customHeight="1" x14ac:dyDescent="0.25">
      <c r="A58" s="40"/>
      <c r="B58" s="352" t="s">
        <v>35</v>
      </c>
      <c r="C58" s="353"/>
      <c r="D58" s="353"/>
      <c r="E58" s="353"/>
      <c r="F58" s="353"/>
      <c r="G58" s="354"/>
      <c r="H58" s="353" t="s">
        <v>31</v>
      </c>
      <c r="I58" s="354"/>
      <c r="J58" s="353" t="s">
        <v>32</v>
      </c>
      <c r="K58" s="354"/>
    </row>
    <row r="59" spans="1:11" ht="24.75" customHeight="1" x14ac:dyDescent="0.25">
      <c r="A59" s="40"/>
      <c r="B59" s="528" t="s">
        <v>262</v>
      </c>
      <c r="C59" s="529"/>
      <c r="D59" s="529"/>
      <c r="E59" s="529"/>
      <c r="F59" s="529"/>
      <c r="G59" s="530"/>
      <c r="H59" s="675">
        <v>294921347</v>
      </c>
      <c r="I59" s="675"/>
      <c r="J59" s="676">
        <v>287481343</v>
      </c>
      <c r="K59" s="682"/>
    </row>
    <row r="60" spans="1:11" s="10" customFormat="1" ht="10.5" customHeight="1" x14ac:dyDescent="0.25">
      <c r="A60" s="43"/>
      <c r="B60" s="687" t="s">
        <v>263</v>
      </c>
      <c r="C60" s="688"/>
      <c r="D60" s="688"/>
      <c r="E60" s="688"/>
      <c r="F60" s="688"/>
      <c r="G60" s="688"/>
      <c r="H60" s="688"/>
      <c r="I60" s="688"/>
      <c r="J60" s="688"/>
      <c r="K60" s="689"/>
    </row>
    <row r="61" spans="1:11" s="10" customFormat="1" ht="10.5" customHeight="1" x14ac:dyDescent="0.25">
      <c r="A61" s="43"/>
      <c r="B61" s="690"/>
      <c r="C61" s="647"/>
      <c r="D61" s="647"/>
      <c r="E61" s="647"/>
      <c r="F61" s="647"/>
      <c r="G61" s="647"/>
      <c r="H61" s="647"/>
      <c r="I61" s="647"/>
      <c r="J61" s="647"/>
      <c r="K61" s="691"/>
    </row>
    <row r="62" spans="1:11" s="10" customFormat="1" ht="10.5" customHeight="1" x14ac:dyDescent="0.25">
      <c r="A62" s="43"/>
      <c r="B62" s="692"/>
      <c r="C62" s="693"/>
      <c r="D62" s="693"/>
      <c r="E62" s="693"/>
      <c r="F62" s="693"/>
      <c r="G62" s="693"/>
      <c r="H62" s="693"/>
      <c r="I62" s="693"/>
      <c r="J62" s="693"/>
      <c r="K62" s="694"/>
    </row>
    <row r="63" spans="1:11" ht="26.25" customHeight="1" x14ac:dyDescent="0.25">
      <c r="A63" s="40"/>
      <c r="B63" s="352" t="s">
        <v>35</v>
      </c>
      <c r="C63" s="353"/>
      <c r="D63" s="353"/>
      <c r="E63" s="353"/>
      <c r="F63" s="353"/>
      <c r="G63" s="354"/>
      <c r="H63" s="695" t="s">
        <v>31</v>
      </c>
      <c r="I63" s="696"/>
      <c r="J63" s="695" t="s">
        <v>32</v>
      </c>
      <c r="K63" s="696"/>
    </row>
    <row r="64" spans="1:11" ht="27" customHeight="1" x14ac:dyDescent="0.25">
      <c r="A64" s="40"/>
      <c r="B64" s="528" t="s">
        <v>264</v>
      </c>
      <c r="C64" s="529"/>
      <c r="D64" s="529"/>
      <c r="E64" s="529"/>
      <c r="F64" s="529"/>
      <c r="G64" s="530"/>
      <c r="H64" s="681">
        <v>3531412853</v>
      </c>
      <c r="I64" s="682"/>
      <c r="J64" s="676">
        <v>332271219</v>
      </c>
      <c r="K64" s="682"/>
    </row>
    <row r="65" spans="1:11" ht="19.5" customHeight="1" x14ac:dyDescent="0.25">
      <c r="A65" s="40"/>
      <c r="B65" s="687" t="s">
        <v>265</v>
      </c>
      <c r="C65" s="688"/>
      <c r="D65" s="688"/>
      <c r="E65" s="688"/>
      <c r="F65" s="688"/>
      <c r="G65" s="688"/>
      <c r="H65" s="688"/>
      <c r="I65" s="688"/>
      <c r="J65" s="688"/>
      <c r="K65" s="689"/>
    </row>
    <row r="66" spans="1:11" ht="19.5" customHeight="1" x14ac:dyDescent="0.25">
      <c r="A66" s="40"/>
      <c r="B66" s="690"/>
      <c r="C66" s="647"/>
      <c r="D66" s="647"/>
      <c r="E66" s="647"/>
      <c r="F66" s="647"/>
      <c r="G66" s="647"/>
      <c r="H66" s="647"/>
      <c r="I66" s="647"/>
      <c r="J66" s="647"/>
      <c r="K66" s="691"/>
    </row>
    <row r="67" spans="1:11" ht="19.5" customHeight="1" x14ac:dyDescent="0.25">
      <c r="A67" s="40"/>
      <c r="B67" s="692"/>
      <c r="C67" s="693"/>
      <c r="D67" s="693"/>
      <c r="E67" s="693"/>
      <c r="F67" s="693"/>
      <c r="G67" s="693"/>
      <c r="H67" s="693"/>
      <c r="I67" s="693"/>
      <c r="J67" s="693"/>
      <c r="K67" s="694"/>
    </row>
    <row r="68" spans="1:11" ht="26.25" customHeight="1" x14ac:dyDescent="0.25">
      <c r="A68" s="40"/>
      <c r="B68" s="352" t="s">
        <v>35</v>
      </c>
      <c r="C68" s="353"/>
      <c r="D68" s="353"/>
      <c r="E68" s="353"/>
      <c r="F68" s="353"/>
      <c r="G68" s="354"/>
      <c r="H68" s="353" t="s">
        <v>31</v>
      </c>
      <c r="I68" s="354"/>
      <c r="J68" s="353" t="s">
        <v>32</v>
      </c>
      <c r="K68" s="354"/>
    </row>
    <row r="69" spans="1:11" ht="30" customHeight="1" x14ac:dyDescent="0.25">
      <c r="A69" s="40"/>
      <c r="B69" s="528" t="s">
        <v>266</v>
      </c>
      <c r="C69" s="529"/>
      <c r="D69" s="529"/>
      <c r="E69" s="529"/>
      <c r="F69" s="529"/>
      <c r="G69" s="530"/>
      <c r="H69" s="685">
        <v>239000000</v>
      </c>
      <c r="I69" s="686"/>
      <c r="J69" s="676">
        <f>G26</f>
        <v>234942825</v>
      </c>
      <c r="K69" s="682"/>
    </row>
    <row r="70" spans="1:11" ht="26.25" customHeight="1" x14ac:dyDescent="0.25">
      <c r="A70" s="40"/>
      <c r="B70" s="687" t="s">
        <v>267</v>
      </c>
      <c r="C70" s="688"/>
      <c r="D70" s="688"/>
      <c r="E70" s="688"/>
      <c r="F70" s="688"/>
      <c r="G70" s="688"/>
      <c r="H70" s="688"/>
      <c r="I70" s="688"/>
      <c r="J70" s="688"/>
      <c r="K70" s="689"/>
    </row>
    <row r="71" spans="1:11" ht="26.25" customHeight="1" x14ac:dyDescent="0.25">
      <c r="A71" s="40"/>
      <c r="B71" s="690"/>
      <c r="C71" s="647"/>
      <c r="D71" s="647"/>
      <c r="E71" s="647"/>
      <c r="F71" s="647"/>
      <c r="G71" s="647"/>
      <c r="H71" s="647"/>
      <c r="I71" s="647"/>
      <c r="J71" s="647"/>
      <c r="K71" s="691"/>
    </row>
    <row r="72" spans="1:11" ht="26.25" customHeight="1" x14ac:dyDescent="0.25">
      <c r="A72" s="40"/>
      <c r="B72" s="692"/>
      <c r="C72" s="693"/>
      <c r="D72" s="693"/>
      <c r="E72" s="693"/>
      <c r="F72" s="693"/>
      <c r="G72" s="693"/>
      <c r="H72" s="693"/>
      <c r="I72" s="693"/>
      <c r="J72" s="693"/>
      <c r="K72" s="694"/>
    </row>
    <row r="73" spans="1:11" ht="26.25" customHeight="1" x14ac:dyDescent="0.25">
      <c r="A73" s="40"/>
      <c r="B73" s="352" t="s">
        <v>35</v>
      </c>
      <c r="C73" s="353"/>
      <c r="D73" s="353"/>
      <c r="E73" s="353"/>
      <c r="F73" s="353"/>
      <c r="G73" s="354"/>
      <c r="H73" s="353" t="s">
        <v>31</v>
      </c>
      <c r="I73" s="354"/>
      <c r="J73" s="353" t="s">
        <v>32</v>
      </c>
      <c r="K73" s="354"/>
    </row>
    <row r="74" spans="1:11" ht="28.5" customHeight="1" x14ac:dyDescent="0.25">
      <c r="A74" s="40"/>
      <c r="B74" s="528" t="s">
        <v>268</v>
      </c>
      <c r="C74" s="529"/>
      <c r="D74" s="529"/>
      <c r="E74" s="529"/>
      <c r="F74" s="529"/>
      <c r="G74" s="530"/>
      <c r="H74" s="675">
        <v>100000000</v>
      </c>
      <c r="I74" s="675"/>
      <c r="J74" s="730">
        <v>0</v>
      </c>
      <c r="K74" s="731"/>
    </row>
    <row r="75" spans="1:11" ht="10.5" customHeight="1" x14ac:dyDescent="0.25">
      <c r="A75" s="40"/>
      <c r="B75" s="687" t="s">
        <v>269</v>
      </c>
      <c r="C75" s="688"/>
      <c r="D75" s="688"/>
      <c r="E75" s="688"/>
      <c r="F75" s="688"/>
      <c r="G75" s="688"/>
      <c r="H75" s="688"/>
      <c r="I75" s="688"/>
      <c r="J75" s="688"/>
      <c r="K75" s="689"/>
    </row>
    <row r="76" spans="1:11" ht="10.5" customHeight="1" x14ac:dyDescent="0.25">
      <c r="A76" s="40"/>
      <c r="B76" s="690"/>
      <c r="C76" s="647"/>
      <c r="D76" s="647"/>
      <c r="E76" s="647"/>
      <c r="F76" s="647"/>
      <c r="G76" s="647"/>
      <c r="H76" s="647"/>
      <c r="I76" s="647"/>
      <c r="J76" s="647"/>
      <c r="K76" s="691"/>
    </row>
    <row r="77" spans="1:11" ht="10.5" customHeight="1" x14ac:dyDescent="0.25">
      <c r="A77" s="40"/>
      <c r="B77" s="692"/>
      <c r="C77" s="693"/>
      <c r="D77" s="693"/>
      <c r="E77" s="693"/>
      <c r="F77" s="693"/>
      <c r="G77" s="693"/>
      <c r="H77" s="693"/>
      <c r="I77" s="693"/>
      <c r="J77" s="693"/>
      <c r="K77" s="694"/>
    </row>
    <row r="78" spans="1:11" s="9" customFormat="1" ht="21.75" customHeight="1" x14ac:dyDescent="0.25">
      <c r="A78" s="40"/>
      <c r="B78" s="352" t="s">
        <v>270</v>
      </c>
      <c r="C78" s="353"/>
      <c r="D78" s="353"/>
      <c r="E78" s="353"/>
      <c r="F78" s="353"/>
      <c r="G78" s="353"/>
      <c r="H78" s="353"/>
      <c r="I78" s="353"/>
      <c r="J78" s="353"/>
      <c r="K78" s="354"/>
    </row>
    <row r="79" spans="1:11" ht="38.25" customHeight="1" x14ac:dyDescent="0.25">
      <c r="A79" s="40"/>
      <c r="B79" s="352" t="s">
        <v>28</v>
      </c>
      <c r="C79" s="354"/>
      <c r="D79" s="353" t="s">
        <v>29</v>
      </c>
      <c r="E79" s="354"/>
      <c r="F79" s="353" t="s">
        <v>39</v>
      </c>
      <c r="G79" s="354"/>
      <c r="H79" s="353" t="s">
        <v>31</v>
      </c>
      <c r="I79" s="354"/>
      <c r="J79" s="353" t="s">
        <v>32</v>
      </c>
      <c r="K79" s="354"/>
    </row>
    <row r="80" spans="1:11" ht="34.5" customHeight="1" x14ac:dyDescent="0.25">
      <c r="A80" s="40"/>
      <c r="B80" s="528" t="s">
        <v>271</v>
      </c>
      <c r="C80" s="530"/>
      <c r="D80" s="529">
        <v>10</v>
      </c>
      <c r="E80" s="530"/>
      <c r="F80" s="529">
        <v>10</v>
      </c>
      <c r="G80" s="530"/>
      <c r="H80" s="681">
        <f>H85+H90</f>
        <v>115560659</v>
      </c>
      <c r="I80" s="682"/>
      <c r="J80" s="681">
        <f>J85+J90</f>
        <v>108318433</v>
      </c>
      <c r="K80" s="682"/>
    </row>
    <row r="81" spans="1:11" ht="17.25" customHeight="1" x14ac:dyDescent="0.25">
      <c r="A81" s="40"/>
      <c r="B81" s="687" t="s">
        <v>272</v>
      </c>
      <c r="C81" s="688"/>
      <c r="D81" s="688"/>
      <c r="E81" s="688"/>
      <c r="F81" s="688"/>
      <c r="G81" s="688"/>
      <c r="H81" s="688"/>
      <c r="I81" s="688"/>
      <c r="J81" s="688"/>
      <c r="K81" s="689"/>
    </row>
    <row r="82" spans="1:11" ht="17.25" customHeight="1" x14ac:dyDescent="0.25">
      <c r="A82" s="40"/>
      <c r="B82" s="690"/>
      <c r="C82" s="647"/>
      <c r="D82" s="647"/>
      <c r="E82" s="647"/>
      <c r="F82" s="647"/>
      <c r="G82" s="647"/>
      <c r="H82" s="647"/>
      <c r="I82" s="647"/>
      <c r="J82" s="647"/>
      <c r="K82" s="691"/>
    </row>
    <row r="83" spans="1:11" ht="17.25" customHeight="1" x14ac:dyDescent="0.25">
      <c r="A83" s="40"/>
      <c r="B83" s="692"/>
      <c r="C83" s="693"/>
      <c r="D83" s="693"/>
      <c r="E83" s="693"/>
      <c r="F83" s="693"/>
      <c r="G83" s="693"/>
      <c r="H83" s="693"/>
      <c r="I83" s="693"/>
      <c r="J83" s="693"/>
      <c r="K83" s="694"/>
    </row>
    <row r="84" spans="1:11" ht="26.25" customHeight="1" x14ac:dyDescent="0.25">
      <c r="A84" s="40"/>
      <c r="B84" s="352" t="s">
        <v>35</v>
      </c>
      <c r="C84" s="353"/>
      <c r="D84" s="353"/>
      <c r="E84" s="353"/>
      <c r="F84" s="353"/>
      <c r="G84" s="354"/>
      <c r="H84" s="353" t="s">
        <v>31</v>
      </c>
      <c r="I84" s="354"/>
      <c r="J84" s="353" t="s">
        <v>32</v>
      </c>
      <c r="K84" s="354"/>
    </row>
    <row r="85" spans="1:11" ht="24.75" customHeight="1" x14ac:dyDescent="0.25">
      <c r="A85" s="40"/>
      <c r="B85" s="528" t="s">
        <v>273</v>
      </c>
      <c r="C85" s="529"/>
      <c r="D85" s="529"/>
      <c r="E85" s="529"/>
      <c r="F85" s="529"/>
      <c r="G85" s="530"/>
      <c r="H85" s="675">
        <v>30000000</v>
      </c>
      <c r="I85" s="675"/>
      <c r="J85" s="681">
        <v>25498410</v>
      </c>
      <c r="K85" s="682"/>
    </row>
    <row r="86" spans="1:11" s="10" customFormat="1" ht="15" customHeight="1" x14ac:dyDescent="0.25">
      <c r="A86" s="43"/>
      <c r="B86" s="746" t="s">
        <v>272</v>
      </c>
      <c r="C86" s="747"/>
      <c r="D86" s="747"/>
      <c r="E86" s="747"/>
      <c r="F86" s="747"/>
      <c r="G86" s="747"/>
      <c r="H86" s="747"/>
      <c r="I86" s="747"/>
      <c r="J86" s="747"/>
      <c r="K86" s="748"/>
    </row>
    <row r="87" spans="1:11" s="10" customFormat="1" ht="26.25" customHeight="1" x14ac:dyDescent="0.25">
      <c r="A87" s="43"/>
      <c r="B87" s="749"/>
      <c r="C87" s="750"/>
      <c r="D87" s="750"/>
      <c r="E87" s="750"/>
      <c r="F87" s="750"/>
      <c r="G87" s="750"/>
      <c r="H87" s="750"/>
      <c r="I87" s="750"/>
      <c r="J87" s="750"/>
      <c r="K87" s="751"/>
    </row>
    <row r="88" spans="1:11" s="10" customFormat="1" ht="15" customHeight="1" x14ac:dyDescent="0.25">
      <c r="A88" s="43"/>
      <c r="B88" s="752"/>
      <c r="C88" s="753"/>
      <c r="D88" s="753"/>
      <c r="E88" s="753"/>
      <c r="F88" s="753"/>
      <c r="G88" s="753"/>
      <c r="H88" s="753"/>
      <c r="I88" s="753"/>
      <c r="J88" s="753"/>
      <c r="K88" s="754"/>
    </row>
    <row r="89" spans="1:11" ht="26.25" customHeight="1" x14ac:dyDescent="0.25">
      <c r="A89" s="40"/>
      <c r="B89" s="352" t="s">
        <v>35</v>
      </c>
      <c r="C89" s="353"/>
      <c r="D89" s="353"/>
      <c r="E89" s="353"/>
      <c r="F89" s="353"/>
      <c r="G89" s="354"/>
      <c r="H89" s="353" t="s">
        <v>31</v>
      </c>
      <c r="I89" s="354"/>
      <c r="J89" s="353" t="s">
        <v>32</v>
      </c>
      <c r="K89" s="354"/>
    </row>
    <row r="90" spans="1:11" ht="27" customHeight="1" x14ac:dyDescent="0.25">
      <c r="A90" s="40"/>
      <c r="B90" s="528" t="s">
        <v>274</v>
      </c>
      <c r="C90" s="529"/>
      <c r="D90" s="529"/>
      <c r="E90" s="529"/>
      <c r="F90" s="529"/>
      <c r="G90" s="530"/>
      <c r="H90" s="681">
        <v>85560659</v>
      </c>
      <c r="I90" s="682"/>
      <c r="J90" s="676">
        <v>82820023</v>
      </c>
      <c r="K90" s="682"/>
    </row>
    <row r="91" spans="1:11" ht="15" customHeight="1" x14ac:dyDescent="0.25">
      <c r="A91" s="40"/>
      <c r="B91" s="746" t="s">
        <v>272</v>
      </c>
      <c r="C91" s="747"/>
      <c r="D91" s="747"/>
      <c r="E91" s="747"/>
      <c r="F91" s="747"/>
      <c r="G91" s="747"/>
      <c r="H91" s="747"/>
      <c r="I91" s="747"/>
      <c r="J91" s="747"/>
      <c r="K91" s="748"/>
    </row>
    <row r="92" spans="1:11" ht="15" customHeight="1" x14ac:dyDescent="0.25">
      <c r="A92" s="40"/>
      <c r="B92" s="749"/>
      <c r="C92" s="750"/>
      <c r="D92" s="750"/>
      <c r="E92" s="750"/>
      <c r="F92" s="750"/>
      <c r="G92" s="750"/>
      <c r="H92" s="750"/>
      <c r="I92" s="750"/>
      <c r="J92" s="750"/>
      <c r="K92" s="751"/>
    </row>
    <row r="93" spans="1:11" ht="15" customHeight="1" x14ac:dyDescent="0.25">
      <c r="A93" s="40"/>
      <c r="B93" s="752"/>
      <c r="C93" s="753"/>
      <c r="D93" s="753"/>
      <c r="E93" s="753"/>
      <c r="F93" s="753"/>
      <c r="G93" s="753"/>
      <c r="H93" s="753"/>
      <c r="I93" s="753"/>
      <c r="J93" s="753"/>
      <c r="K93" s="754"/>
    </row>
    <row r="94" spans="1:11" x14ac:dyDescent="0.25">
      <c r="A94" s="40"/>
      <c r="B94" s="40"/>
      <c r="C94" s="40"/>
      <c r="D94" s="40"/>
      <c r="E94" s="40"/>
      <c r="F94" s="40"/>
      <c r="G94" s="40"/>
      <c r="H94" s="40"/>
      <c r="I94" s="40"/>
      <c r="J94" s="40"/>
      <c r="K94" s="40"/>
    </row>
    <row r="95" spans="1:11" x14ac:dyDescent="0.25">
      <c r="A95" s="40"/>
      <c r="B95" s="755" t="s">
        <v>60</v>
      </c>
      <c r="C95" s="756"/>
      <c r="D95" s="756"/>
      <c r="E95" s="756"/>
      <c r="F95" s="756"/>
      <c r="G95" s="756"/>
      <c r="H95" s="756"/>
      <c r="I95" s="756"/>
      <c r="J95" s="756"/>
      <c r="K95" s="757"/>
    </row>
    <row r="96" spans="1:11" x14ac:dyDescent="0.25">
      <c r="A96" s="40"/>
      <c r="B96" s="758" t="s">
        <v>61</v>
      </c>
      <c r="C96" s="759"/>
      <c r="D96" s="760" t="s">
        <v>62</v>
      </c>
      <c r="E96" s="759"/>
      <c r="F96" s="760" t="s">
        <v>63</v>
      </c>
      <c r="G96" s="760"/>
      <c r="H96" s="759"/>
      <c r="I96" s="760" t="s">
        <v>194</v>
      </c>
      <c r="J96" s="760"/>
      <c r="K96" s="759"/>
    </row>
    <row r="97" spans="1:11" ht="108" customHeight="1" x14ac:dyDescent="0.25">
      <c r="A97" s="40"/>
      <c r="B97" s="742" t="s">
        <v>275</v>
      </c>
      <c r="C97" s="743"/>
      <c r="D97" s="744">
        <v>2</v>
      </c>
      <c r="E97" s="745"/>
      <c r="F97" s="736">
        <v>2</v>
      </c>
      <c r="G97" s="737"/>
      <c r="H97" s="738"/>
      <c r="I97" s="761" t="s">
        <v>276</v>
      </c>
      <c r="J97" s="740"/>
      <c r="K97" s="741"/>
    </row>
    <row r="98" spans="1:11" ht="90" customHeight="1" x14ac:dyDescent="0.25">
      <c r="A98" s="40"/>
      <c r="B98" s="742" t="s">
        <v>277</v>
      </c>
      <c r="C98" s="743"/>
      <c r="D98" s="744">
        <v>2</v>
      </c>
      <c r="E98" s="745"/>
      <c r="F98" s="736">
        <v>2</v>
      </c>
      <c r="G98" s="737"/>
      <c r="H98" s="738"/>
      <c r="I98" s="739" t="s">
        <v>278</v>
      </c>
      <c r="J98" s="740"/>
      <c r="K98" s="741"/>
    </row>
  </sheetData>
  <mergeCells count="143">
    <mergeCell ref="B2:C4"/>
    <mergeCell ref="D2:E4"/>
    <mergeCell ref="B81:K83"/>
    <mergeCell ref="B84:G84"/>
    <mergeCell ref="H84:I84"/>
    <mergeCell ref="J84:K84"/>
    <mergeCell ref="B85:G85"/>
    <mergeCell ref="H85:I85"/>
    <mergeCell ref="F97:H97"/>
    <mergeCell ref="I97:K97"/>
    <mergeCell ref="B80:C80"/>
    <mergeCell ref="D80:E80"/>
    <mergeCell ref="F80:G80"/>
    <mergeCell ref="H80:I80"/>
    <mergeCell ref="J80:K80"/>
    <mergeCell ref="B78:K78"/>
    <mergeCell ref="B79:C79"/>
    <mergeCell ref="D79:E79"/>
    <mergeCell ref="F79:G79"/>
    <mergeCell ref="H79:I79"/>
    <mergeCell ref="J79:K79"/>
    <mergeCell ref="J64:K64"/>
    <mergeCell ref="B75:K77"/>
    <mergeCell ref="B70:K72"/>
    <mergeCell ref="F98:H98"/>
    <mergeCell ref="I98:K98"/>
    <mergeCell ref="B97:C97"/>
    <mergeCell ref="D97:E97"/>
    <mergeCell ref="B98:C98"/>
    <mergeCell ref="D98:E98"/>
    <mergeCell ref="J85:K85"/>
    <mergeCell ref="B86:K88"/>
    <mergeCell ref="B89:G89"/>
    <mergeCell ref="H89:I89"/>
    <mergeCell ref="J89:K89"/>
    <mergeCell ref="B90:G90"/>
    <mergeCell ref="H90:I90"/>
    <mergeCell ref="J90:K90"/>
    <mergeCell ref="B91:K93"/>
    <mergeCell ref="B95:K95"/>
    <mergeCell ref="B96:C96"/>
    <mergeCell ref="D96:E96"/>
    <mergeCell ref="F96:H96"/>
    <mergeCell ref="I96:K96"/>
    <mergeCell ref="B73:G73"/>
    <mergeCell ref="H73:I73"/>
    <mergeCell ref="J73:K73"/>
    <mergeCell ref="B74:G74"/>
    <mergeCell ref="H74:I74"/>
    <mergeCell ref="J74:K74"/>
    <mergeCell ref="B43:K45"/>
    <mergeCell ref="B59:G59"/>
    <mergeCell ref="H59:I59"/>
    <mergeCell ref="J59:K59"/>
    <mergeCell ref="B54:C54"/>
    <mergeCell ref="D54:E54"/>
    <mergeCell ref="F54:G54"/>
    <mergeCell ref="H54:I54"/>
    <mergeCell ref="J54:K54"/>
    <mergeCell ref="B55:K57"/>
    <mergeCell ref="H46:I46"/>
    <mergeCell ref="J46:K46"/>
    <mergeCell ref="B47:G47"/>
    <mergeCell ref="H47:I47"/>
    <mergeCell ref="J47:K47"/>
    <mergeCell ref="B51:K51"/>
    <mergeCell ref="B52:K52"/>
    <mergeCell ref="B53:C53"/>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24:K24"/>
    <mergeCell ref="B48:K50"/>
    <mergeCell ref="B58:G58"/>
    <mergeCell ref="H58:I58"/>
    <mergeCell ref="J58:K58"/>
    <mergeCell ref="B33:K35"/>
    <mergeCell ref="B28:K28"/>
    <mergeCell ref="H31:I31"/>
    <mergeCell ref="J31:K31"/>
    <mergeCell ref="B29:K29"/>
    <mergeCell ref="B30:K30"/>
    <mergeCell ref="B31:C31"/>
    <mergeCell ref="D31:E31"/>
    <mergeCell ref="F31:G31"/>
    <mergeCell ref="B38:K40"/>
    <mergeCell ref="B46:G46"/>
    <mergeCell ref="B32:C32"/>
    <mergeCell ref="D32:E32"/>
    <mergeCell ref="C25:E25"/>
    <mergeCell ref="C26:E26"/>
    <mergeCell ref="D53:E53"/>
    <mergeCell ref="F53:G53"/>
    <mergeCell ref="H53:I53"/>
    <mergeCell ref="J53:K53"/>
    <mergeCell ref="B69:G69"/>
    <mergeCell ref="H69:I69"/>
    <mergeCell ref="J69:K69"/>
    <mergeCell ref="B65:K67"/>
    <mergeCell ref="B60:K62"/>
    <mergeCell ref="B63:G63"/>
    <mergeCell ref="H63:I63"/>
    <mergeCell ref="J63:K63"/>
    <mergeCell ref="B64:G64"/>
    <mergeCell ref="H64:I64"/>
    <mergeCell ref="B68:G68"/>
    <mergeCell ref="H68:I68"/>
    <mergeCell ref="J68:K68"/>
    <mergeCell ref="B42:G42"/>
    <mergeCell ref="H42:I42"/>
    <mergeCell ref="J42:K42"/>
    <mergeCell ref="B36:G36"/>
    <mergeCell ref="H36:I36"/>
    <mergeCell ref="F32:G32"/>
    <mergeCell ref="H32:I32"/>
    <mergeCell ref="J32:K32"/>
    <mergeCell ref="J36:K36"/>
    <mergeCell ref="B37:G37"/>
    <mergeCell ref="H37:I37"/>
    <mergeCell ref="J37:K37"/>
    <mergeCell ref="B41:G41"/>
    <mergeCell ref="H41:I41"/>
    <mergeCell ref="J41:K41"/>
  </mergeCells>
  <pageMargins left="0.7" right="0.7" top="0.75" bottom="0.75" header="0.3" footer="0.3"/>
  <pageSetup scale="53" orientation="portrait" horizontalDpi="4294967293" r:id="rId1"/>
  <rowBreaks count="2" manualBreakCount="2">
    <brk id="47" max="11" man="1"/>
    <brk id="6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123"/>
  <sheetViews>
    <sheetView showGridLines="0" topLeftCell="J60" zoomScale="98" zoomScaleNormal="80" zoomScaleSheetLayoutView="100" workbookViewId="0">
      <selection activeCell="P67" sqref="P67"/>
    </sheetView>
  </sheetViews>
  <sheetFormatPr baseColWidth="10" defaultColWidth="11.42578125" defaultRowHeight="15" x14ac:dyDescent="0.25"/>
  <cols>
    <col min="1" max="1" width="2.5703125" customWidth="1"/>
    <col min="2" max="2" width="23.28515625" customWidth="1"/>
    <col min="3" max="3" width="21.85546875" customWidth="1"/>
    <col min="4" max="4" width="14.5703125" customWidth="1"/>
    <col min="5" max="5" width="14.42578125" customWidth="1"/>
    <col min="6" max="6" width="16" customWidth="1"/>
    <col min="7" max="7" width="11" customWidth="1"/>
    <col min="8" max="8" width="20.28515625" customWidth="1"/>
    <col min="9" max="9" width="6.7109375" customWidth="1"/>
    <col min="10" max="10" width="16.5703125" customWidth="1"/>
    <col min="11" max="11" width="10.140625" customWidth="1"/>
    <col min="12" max="12" width="2.5703125" customWidth="1"/>
  </cols>
  <sheetData>
    <row r="6" spans="2:11" ht="18.75" x14ac:dyDescent="0.25">
      <c r="B6" s="458" t="s">
        <v>0</v>
      </c>
      <c r="C6" s="458"/>
      <c r="D6" s="458"/>
      <c r="E6" s="458"/>
      <c r="F6" s="458"/>
      <c r="G6" s="458"/>
      <c r="H6" s="458"/>
      <c r="I6" s="458"/>
      <c r="J6" s="458"/>
      <c r="K6" s="458"/>
    </row>
    <row r="7" spans="2:11" ht="15.75" thickBot="1" x14ac:dyDescent="0.3"/>
    <row r="8" spans="2:11" ht="15.75" thickBot="1" x14ac:dyDescent="0.3">
      <c r="B8" s="455" t="s">
        <v>127</v>
      </c>
      <c r="C8" s="456"/>
      <c r="D8" s="456"/>
      <c r="E8" s="456"/>
      <c r="F8" s="456"/>
      <c r="G8" s="456"/>
      <c r="H8" s="456"/>
      <c r="I8" s="456"/>
      <c r="J8" s="456"/>
      <c r="K8" s="457"/>
    </row>
    <row r="9" spans="2:11" ht="22.5" customHeight="1" thickBot="1" x14ac:dyDescent="0.3">
      <c r="B9" s="355" t="s">
        <v>128</v>
      </c>
      <c r="C9" s="459"/>
      <c r="D9" s="459"/>
      <c r="E9" s="460" t="s">
        <v>279</v>
      </c>
      <c r="F9" s="461"/>
      <c r="G9" s="462" t="s">
        <v>129</v>
      </c>
      <c r="H9" s="463"/>
      <c r="I9" s="463"/>
      <c r="J9" s="775">
        <v>44956</v>
      </c>
      <c r="K9" s="776"/>
    </row>
    <row r="10" spans="2:11" ht="15.75" thickBot="1" x14ac:dyDescent="0.3">
      <c r="B10" s="355" t="s">
        <v>280</v>
      </c>
      <c r="C10" s="459"/>
      <c r="D10" s="459"/>
      <c r="E10" s="459"/>
      <c r="F10" s="459"/>
      <c r="G10" s="459"/>
      <c r="H10" s="459"/>
      <c r="I10" s="459"/>
      <c r="J10" s="459"/>
      <c r="K10" s="356"/>
    </row>
    <row r="11" spans="2:11" ht="78" customHeight="1" thickBot="1" x14ac:dyDescent="0.3">
      <c r="B11" s="355" t="s">
        <v>281</v>
      </c>
      <c r="C11" s="459"/>
      <c r="D11" s="459"/>
      <c r="E11" s="459"/>
      <c r="F11" s="459"/>
      <c r="G11" s="459"/>
      <c r="H11" s="459"/>
      <c r="I11" s="459"/>
      <c r="J11" s="459"/>
      <c r="K11" s="356"/>
    </row>
    <row r="12" spans="2:11" ht="15.75" thickBot="1" x14ac:dyDescent="0.3">
      <c r="B12" s="355" t="s">
        <v>282</v>
      </c>
      <c r="C12" s="459"/>
      <c r="D12" s="459"/>
      <c r="E12" s="459"/>
      <c r="F12" s="459"/>
      <c r="G12" s="785"/>
      <c r="H12" s="785"/>
      <c r="I12" s="785"/>
      <c r="J12" s="785"/>
      <c r="K12" s="786"/>
    </row>
    <row r="13" spans="2:11" ht="33" customHeight="1" thickBot="1" x14ac:dyDescent="0.3">
      <c r="B13" s="355" t="s">
        <v>283</v>
      </c>
      <c r="C13" s="459"/>
      <c r="D13" s="459"/>
      <c r="E13" s="459"/>
      <c r="F13" s="459"/>
      <c r="G13" s="785"/>
      <c r="H13" s="785"/>
      <c r="I13" s="785"/>
      <c r="J13" s="785"/>
      <c r="K13" s="786"/>
    </row>
    <row r="14" spans="2:11" ht="15.75" thickBot="1" x14ac:dyDescent="0.3"/>
    <row r="15" spans="2:11" ht="15.75" customHeight="1" thickBot="1" x14ac:dyDescent="0.3">
      <c r="B15" s="438" t="s">
        <v>9</v>
      </c>
      <c r="C15" s="439"/>
      <c r="D15" s="439"/>
      <c r="E15" s="439"/>
      <c r="F15" s="439"/>
      <c r="G15" s="439"/>
      <c r="H15" s="439"/>
      <c r="I15" s="439"/>
      <c r="J15" s="439"/>
      <c r="K15" s="440"/>
    </row>
    <row r="16" spans="2:11" ht="15.75" thickBot="1" x14ac:dyDescent="0.3">
      <c r="B16" s="441" t="s">
        <v>10</v>
      </c>
      <c r="C16" s="442"/>
      <c r="D16" s="443"/>
      <c r="E16" s="441" t="s">
        <v>11</v>
      </c>
      <c r="F16" s="442"/>
      <c r="G16" s="442"/>
      <c r="H16" s="443"/>
      <c r="I16" s="441" t="s">
        <v>12</v>
      </c>
      <c r="J16" s="442"/>
      <c r="K16" s="443"/>
    </row>
    <row r="17" spans="2:11" ht="15.75" thickBot="1" x14ac:dyDescent="0.3">
      <c r="B17" s="780">
        <v>1</v>
      </c>
      <c r="C17" s="781"/>
      <c r="D17" s="782"/>
      <c r="E17" s="783">
        <v>0.79579999999999995</v>
      </c>
      <c r="F17" s="784"/>
      <c r="G17" s="784"/>
      <c r="H17" s="524"/>
      <c r="I17" s="783">
        <v>1</v>
      </c>
      <c r="J17" s="784"/>
      <c r="K17" s="524"/>
    </row>
    <row r="18" spans="2:11" ht="15.75" thickBot="1" x14ac:dyDescent="0.3"/>
    <row r="19" spans="2:11" ht="15.75" thickBot="1" x14ac:dyDescent="0.3">
      <c r="B19" s="438" t="s">
        <v>134</v>
      </c>
      <c r="C19" s="439"/>
      <c r="D19" s="439"/>
      <c r="E19" s="439"/>
      <c r="F19" s="439"/>
      <c r="G19" s="439"/>
      <c r="H19" s="439"/>
      <c r="I19" s="439"/>
      <c r="J19" s="439"/>
      <c r="K19" s="440"/>
    </row>
    <row r="20" spans="2:11" ht="24.75" thickBot="1" x14ac:dyDescent="0.3">
      <c r="B20" s="477" t="s">
        <v>14</v>
      </c>
      <c r="C20" s="478"/>
      <c r="D20" s="477" t="s">
        <v>15</v>
      </c>
      <c r="E20" s="479"/>
      <c r="F20" s="478"/>
      <c r="G20" s="15" t="s">
        <v>135</v>
      </c>
      <c r="H20" s="15" t="s">
        <v>17</v>
      </c>
      <c r="I20" s="15" t="s">
        <v>18</v>
      </c>
      <c r="J20" s="1" t="s">
        <v>19</v>
      </c>
      <c r="K20" s="15" t="s">
        <v>136</v>
      </c>
    </row>
    <row r="21" spans="2:11" ht="15.75" thickBot="1" x14ac:dyDescent="0.3">
      <c r="B21" s="772">
        <v>6581399037</v>
      </c>
      <c r="C21" s="773"/>
      <c r="D21" s="777">
        <v>5694013859.3000002</v>
      </c>
      <c r="E21" s="778"/>
      <c r="F21" s="779"/>
      <c r="G21" s="7">
        <f>D21/B21</f>
        <v>0.86516769873529853</v>
      </c>
      <c r="H21" s="11">
        <v>5610307658.3600006</v>
      </c>
      <c r="I21" s="8">
        <f>H21/B21</f>
        <v>0.85244909582588502</v>
      </c>
      <c r="J21" s="6">
        <v>5577690840.3600006</v>
      </c>
      <c r="K21" s="27">
        <f>J21/B21</f>
        <v>0.8474931863275198</v>
      </c>
    </row>
    <row r="22" spans="2:11" ht="15.75" thickBot="1" x14ac:dyDescent="0.3">
      <c r="B22" s="2"/>
      <c r="C22" s="2"/>
      <c r="D22" s="3"/>
      <c r="E22" s="3"/>
      <c r="F22" s="3"/>
      <c r="G22" s="3"/>
      <c r="H22" s="4"/>
      <c r="I22" s="3"/>
      <c r="J22" s="3"/>
      <c r="K22" s="3"/>
    </row>
    <row r="23" spans="2:11" ht="15.75" customHeight="1" thickBot="1" x14ac:dyDescent="0.3">
      <c r="B23" s="438" t="s">
        <v>137</v>
      </c>
      <c r="C23" s="439"/>
      <c r="D23" s="439"/>
      <c r="E23" s="439"/>
      <c r="F23" s="439"/>
      <c r="G23" s="439"/>
      <c r="H23" s="439"/>
      <c r="I23" s="439"/>
      <c r="J23" s="439"/>
      <c r="K23" s="440"/>
    </row>
    <row r="24" spans="2:11" ht="15.75" customHeight="1" thickBot="1" x14ac:dyDescent="0.3">
      <c r="B24" s="762" t="s">
        <v>284</v>
      </c>
      <c r="C24" s="763"/>
      <c r="D24" s="763"/>
      <c r="E24" s="763"/>
      <c r="F24" s="763"/>
      <c r="G24" s="763"/>
      <c r="H24" s="763"/>
      <c r="I24" s="763"/>
      <c r="J24" s="763"/>
      <c r="K24" s="764"/>
    </row>
    <row r="25" spans="2:11" ht="24" x14ac:dyDescent="0.25">
      <c r="B25" s="477" t="s">
        <v>14</v>
      </c>
      <c r="C25" s="478"/>
      <c r="D25" s="477" t="s">
        <v>15</v>
      </c>
      <c r="E25" s="479"/>
      <c r="F25" s="478"/>
      <c r="G25" s="15" t="s">
        <v>135</v>
      </c>
      <c r="H25" s="15" t="s">
        <v>17</v>
      </c>
      <c r="I25" s="15" t="s">
        <v>18</v>
      </c>
      <c r="J25" s="1" t="s">
        <v>19</v>
      </c>
      <c r="K25" s="15" t="s">
        <v>136</v>
      </c>
    </row>
    <row r="26" spans="2:11" x14ac:dyDescent="0.25">
      <c r="B26" s="772">
        <v>0</v>
      </c>
      <c r="C26" s="773"/>
      <c r="D26" s="772">
        <v>0</v>
      </c>
      <c r="E26" s="774"/>
      <c r="F26" s="773"/>
      <c r="G26" s="7" t="s">
        <v>285</v>
      </c>
      <c r="H26" s="5">
        <v>0</v>
      </c>
      <c r="I26" s="7" t="s">
        <v>285</v>
      </c>
      <c r="J26" s="6">
        <v>0</v>
      </c>
      <c r="K26" s="7" t="s">
        <v>285</v>
      </c>
    </row>
    <row r="27" spans="2:11" x14ac:dyDescent="0.25">
      <c r="B27" s="2"/>
      <c r="C27" s="2"/>
      <c r="D27" s="3"/>
      <c r="E27" s="3"/>
      <c r="F27" s="3"/>
      <c r="G27" s="3"/>
      <c r="H27" s="4"/>
      <c r="I27" s="3"/>
      <c r="J27" s="3"/>
      <c r="K27" s="3"/>
    </row>
    <row r="28" spans="2:11" ht="15.75" customHeight="1" x14ac:dyDescent="0.25">
      <c r="B28" s="455" t="s">
        <v>140</v>
      </c>
      <c r="C28" s="456"/>
      <c r="D28" s="456"/>
      <c r="E28" s="456"/>
      <c r="F28" s="456"/>
      <c r="G28" s="456"/>
      <c r="H28" s="456"/>
      <c r="I28" s="456"/>
      <c r="J28" s="456"/>
      <c r="K28" s="457"/>
    </row>
    <row r="29" spans="2:11" ht="15.75" thickBot="1" x14ac:dyDescent="0.3">
      <c r="B29" s="355" t="s">
        <v>286</v>
      </c>
      <c r="C29" s="459"/>
      <c r="D29" s="459"/>
      <c r="E29" s="459"/>
      <c r="F29" s="459"/>
      <c r="G29" s="459"/>
      <c r="H29" s="459"/>
      <c r="I29" s="459"/>
      <c r="J29" s="459"/>
      <c r="K29" s="356"/>
    </row>
    <row r="30" spans="2:11" x14ac:dyDescent="0.25">
      <c r="B30" s="355" t="s">
        <v>287</v>
      </c>
      <c r="C30" s="459"/>
      <c r="D30" s="459"/>
      <c r="E30" s="459"/>
      <c r="F30" s="459"/>
      <c r="G30" s="459"/>
      <c r="H30" s="459"/>
      <c r="I30" s="459"/>
      <c r="J30" s="785"/>
      <c r="K30" s="786"/>
    </row>
    <row r="31" spans="2:11" ht="38.25" customHeight="1" x14ac:dyDescent="0.25">
      <c r="B31" s="787" t="s">
        <v>28</v>
      </c>
      <c r="C31" s="788"/>
      <c r="D31" s="359" t="s">
        <v>29</v>
      </c>
      <c r="E31" s="360"/>
      <c r="F31" s="359" t="s">
        <v>30</v>
      </c>
      <c r="G31" s="360"/>
      <c r="H31" s="359" t="s">
        <v>31</v>
      </c>
      <c r="I31" s="360"/>
      <c r="J31" s="359" t="s">
        <v>32</v>
      </c>
      <c r="K31" s="360"/>
    </row>
    <row r="32" spans="2:11" ht="42" customHeight="1" x14ac:dyDescent="0.25">
      <c r="B32" s="375" t="s">
        <v>288</v>
      </c>
      <c r="C32" s="376"/>
      <c r="D32" s="765">
        <v>2</v>
      </c>
      <c r="E32" s="378"/>
      <c r="F32" s="765">
        <v>2</v>
      </c>
      <c r="G32" s="378"/>
      <c r="H32" s="789">
        <f>H38+H43</f>
        <v>1354581823</v>
      </c>
      <c r="I32" s="790"/>
      <c r="J32" s="789">
        <f>J38+J43</f>
        <v>1133002324</v>
      </c>
      <c r="K32" s="790"/>
    </row>
    <row r="33" spans="2:11" ht="42" customHeight="1" x14ac:dyDescent="0.25">
      <c r="B33" s="375" t="s">
        <v>289</v>
      </c>
      <c r="C33" s="376"/>
      <c r="D33" s="765">
        <v>2</v>
      </c>
      <c r="E33" s="378"/>
      <c r="F33" s="765">
        <v>2</v>
      </c>
      <c r="G33" s="378"/>
      <c r="H33" s="791"/>
      <c r="I33" s="792"/>
      <c r="J33" s="791"/>
      <c r="K33" s="792"/>
    </row>
    <row r="34" spans="2:11" ht="21" customHeight="1" x14ac:dyDescent="0.25">
      <c r="B34" s="766" t="s">
        <v>290</v>
      </c>
      <c r="C34" s="767"/>
      <c r="D34" s="767"/>
      <c r="E34" s="767"/>
      <c r="F34" s="767"/>
      <c r="G34" s="767"/>
      <c r="H34" s="767"/>
      <c r="I34" s="767"/>
      <c r="J34" s="767"/>
      <c r="K34" s="768"/>
    </row>
    <row r="35" spans="2:11" ht="29.45" customHeight="1" thickBot="1" x14ac:dyDescent="0.3">
      <c r="B35" s="766"/>
      <c r="C35" s="767"/>
      <c r="D35" s="767"/>
      <c r="E35" s="767"/>
      <c r="F35" s="767"/>
      <c r="G35" s="767"/>
      <c r="H35" s="767"/>
      <c r="I35" s="767"/>
      <c r="J35" s="767"/>
      <c r="K35" s="768"/>
    </row>
    <row r="36" spans="2:11" ht="25.5" hidden="1" customHeight="1" thickBot="1" x14ac:dyDescent="0.3">
      <c r="B36" s="769"/>
      <c r="C36" s="770"/>
      <c r="D36" s="770"/>
      <c r="E36" s="770"/>
      <c r="F36" s="770"/>
      <c r="G36" s="770"/>
      <c r="H36" s="770"/>
      <c r="I36" s="770"/>
      <c r="J36" s="770"/>
      <c r="K36" s="771"/>
    </row>
    <row r="37" spans="2:11" ht="33.75" customHeight="1" thickBot="1" x14ac:dyDescent="0.3">
      <c r="B37" s="370" t="s">
        <v>35</v>
      </c>
      <c r="C37" s="371"/>
      <c r="D37" s="371"/>
      <c r="E37" s="371"/>
      <c r="F37" s="371"/>
      <c r="G37" s="372"/>
      <c r="H37" s="357" t="s">
        <v>31</v>
      </c>
      <c r="I37" s="358"/>
      <c r="J37" s="357" t="s">
        <v>32</v>
      </c>
      <c r="K37" s="358"/>
    </row>
    <row r="38" spans="2:11" ht="15" customHeight="1" thickBot="1" x14ac:dyDescent="0.3">
      <c r="B38" s="482" t="s">
        <v>291</v>
      </c>
      <c r="C38" s="483"/>
      <c r="D38" s="483"/>
      <c r="E38" s="483"/>
      <c r="F38" s="483"/>
      <c r="G38" s="484"/>
      <c r="H38" s="339">
        <v>894966604</v>
      </c>
      <c r="I38" s="340"/>
      <c r="J38" s="339">
        <v>831338315</v>
      </c>
      <c r="K38" s="340"/>
    </row>
    <row r="39" spans="2:11" x14ac:dyDescent="0.25">
      <c r="B39" s="793" t="s">
        <v>292</v>
      </c>
      <c r="C39" s="794"/>
      <c r="D39" s="794"/>
      <c r="E39" s="794"/>
      <c r="F39" s="794"/>
      <c r="G39" s="794"/>
      <c r="H39" s="794"/>
      <c r="I39" s="794"/>
      <c r="J39" s="794"/>
      <c r="K39" s="795"/>
    </row>
    <row r="40" spans="2:11" x14ac:dyDescent="0.25">
      <c r="B40" s="796"/>
      <c r="C40" s="797"/>
      <c r="D40" s="797"/>
      <c r="E40" s="797"/>
      <c r="F40" s="797"/>
      <c r="G40" s="797"/>
      <c r="H40" s="797"/>
      <c r="I40" s="797"/>
      <c r="J40" s="797"/>
      <c r="K40" s="798"/>
    </row>
    <row r="41" spans="2:11" ht="123" customHeight="1" thickBot="1" x14ac:dyDescent="0.3">
      <c r="B41" s="799"/>
      <c r="C41" s="800"/>
      <c r="D41" s="800"/>
      <c r="E41" s="800"/>
      <c r="F41" s="800"/>
      <c r="G41" s="800"/>
      <c r="H41" s="800"/>
      <c r="I41" s="800"/>
      <c r="J41" s="800"/>
      <c r="K41" s="801"/>
    </row>
    <row r="42" spans="2:11" ht="26.25" customHeight="1" thickBot="1" x14ac:dyDescent="0.3">
      <c r="B42" s="370" t="s">
        <v>35</v>
      </c>
      <c r="C42" s="371"/>
      <c r="D42" s="371"/>
      <c r="E42" s="371"/>
      <c r="F42" s="371"/>
      <c r="G42" s="372"/>
      <c r="H42" s="357" t="s">
        <v>31</v>
      </c>
      <c r="I42" s="422"/>
      <c r="J42" s="357" t="s">
        <v>32</v>
      </c>
      <c r="K42" s="358"/>
    </row>
    <row r="43" spans="2:11" ht="15" customHeight="1" thickBot="1" x14ac:dyDescent="0.3">
      <c r="B43" s="802" t="s">
        <v>293</v>
      </c>
      <c r="C43" s="803"/>
      <c r="D43" s="803"/>
      <c r="E43" s="803"/>
      <c r="F43" s="803"/>
      <c r="G43" s="804"/>
      <c r="H43" s="519">
        <v>459615219</v>
      </c>
      <c r="I43" s="520"/>
      <c r="J43" s="805">
        <v>301664009</v>
      </c>
      <c r="K43" s="340"/>
    </row>
    <row r="44" spans="2:11" ht="125.25" customHeight="1" x14ac:dyDescent="0.25">
      <c r="B44" s="793" t="s">
        <v>294</v>
      </c>
      <c r="C44" s="794"/>
      <c r="D44" s="794"/>
      <c r="E44" s="794"/>
      <c r="F44" s="794"/>
      <c r="G44" s="794"/>
      <c r="H44" s="794"/>
      <c r="I44" s="794"/>
      <c r="J44" s="794"/>
      <c r="K44" s="795"/>
    </row>
    <row r="45" spans="2:11" ht="408.75" customHeight="1" x14ac:dyDescent="0.25">
      <c r="B45" s="796"/>
      <c r="C45" s="797"/>
      <c r="D45" s="797"/>
      <c r="E45" s="797"/>
      <c r="F45" s="797"/>
      <c r="G45" s="797"/>
      <c r="H45" s="797"/>
      <c r="I45" s="797"/>
      <c r="J45" s="797"/>
      <c r="K45" s="798"/>
    </row>
    <row r="46" spans="2:11" ht="304.14999999999998" customHeight="1" x14ac:dyDescent="0.25">
      <c r="B46" s="799"/>
      <c r="C46" s="800"/>
      <c r="D46" s="800"/>
      <c r="E46" s="800"/>
      <c r="F46" s="800"/>
      <c r="G46" s="800"/>
      <c r="H46" s="800"/>
      <c r="I46" s="800"/>
      <c r="J46" s="800"/>
      <c r="K46" s="801"/>
    </row>
    <row r="47" spans="2:11" x14ac:dyDescent="0.25">
      <c r="B47" s="355" t="s">
        <v>295</v>
      </c>
      <c r="C47" s="459"/>
      <c r="D47" s="459"/>
      <c r="E47" s="459"/>
      <c r="F47" s="459"/>
      <c r="G47" s="459"/>
      <c r="H47" s="459"/>
      <c r="I47" s="459"/>
      <c r="J47" s="785"/>
      <c r="K47" s="786"/>
    </row>
    <row r="48" spans="2:11" ht="38.25" customHeight="1" x14ac:dyDescent="0.25">
      <c r="B48" s="370" t="s">
        <v>28</v>
      </c>
      <c r="C48" s="372"/>
      <c r="D48" s="357" t="s">
        <v>29</v>
      </c>
      <c r="E48" s="358"/>
      <c r="F48" s="357" t="s">
        <v>39</v>
      </c>
      <c r="G48" s="358"/>
      <c r="H48" s="357" t="s">
        <v>31</v>
      </c>
      <c r="I48" s="358"/>
      <c r="J48" s="357" t="s">
        <v>32</v>
      </c>
      <c r="K48" s="358"/>
    </row>
    <row r="49" spans="2:11" ht="34.5" customHeight="1" x14ac:dyDescent="0.25">
      <c r="B49" s="375" t="s">
        <v>296</v>
      </c>
      <c r="C49" s="376"/>
      <c r="D49" s="765">
        <v>1</v>
      </c>
      <c r="E49" s="378"/>
      <c r="F49" s="765">
        <v>1</v>
      </c>
      <c r="G49" s="378"/>
      <c r="H49" s="789">
        <f>H55+H65+H60</f>
        <v>1474912855</v>
      </c>
      <c r="I49" s="790"/>
      <c r="J49" s="789">
        <f>J55+J65+J60</f>
        <v>1228565026</v>
      </c>
      <c r="K49" s="790"/>
    </row>
    <row r="50" spans="2:11" ht="34.5" customHeight="1" x14ac:dyDescent="0.25">
      <c r="B50" s="375" t="s">
        <v>297</v>
      </c>
      <c r="C50" s="376"/>
      <c r="D50" s="765">
        <v>2</v>
      </c>
      <c r="E50" s="378"/>
      <c r="F50" s="765">
        <v>2</v>
      </c>
      <c r="G50" s="378"/>
      <c r="H50" s="791"/>
      <c r="I50" s="792"/>
      <c r="J50" s="791"/>
      <c r="K50" s="792"/>
    </row>
    <row r="51" spans="2:11" x14ac:dyDescent="0.25">
      <c r="B51" s="806" t="s">
        <v>298</v>
      </c>
      <c r="C51" s="807"/>
      <c r="D51" s="807"/>
      <c r="E51" s="807"/>
      <c r="F51" s="807"/>
      <c r="G51" s="807"/>
      <c r="H51" s="807"/>
      <c r="I51" s="807"/>
      <c r="J51" s="807"/>
      <c r="K51" s="808"/>
    </row>
    <row r="52" spans="2:11" ht="0.75" customHeight="1" x14ac:dyDescent="0.25">
      <c r="B52" s="766"/>
      <c r="C52" s="767"/>
      <c r="D52" s="767"/>
      <c r="E52" s="767"/>
      <c r="F52" s="767"/>
      <c r="G52" s="767"/>
      <c r="H52" s="767"/>
      <c r="I52" s="767"/>
      <c r="J52" s="767"/>
      <c r="K52" s="768"/>
    </row>
    <row r="53" spans="2:11" ht="21" customHeight="1" thickBot="1" x14ac:dyDescent="0.3">
      <c r="B53" s="769"/>
      <c r="C53" s="770"/>
      <c r="D53" s="770"/>
      <c r="E53" s="770"/>
      <c r="F53" s="770"/>
      <c r="G53" s="770"/>
      <c r="H53" s="770"/>
      <c r="I53" s="770"/>
      <c r="J53" s="770"/>
      <c r="K53" s="771"/>
    </row>
    <row r="54" spans="2:11" ht="26.25" customHeight="1" thickBot="1" x14ac:dyDescent="0.3">
      <c r="B54" s="370" t="s">
        <v>35</v>
      </c>
      <c r="C54" s="371"/>
      <c r="D54" s="371"/>
      <c r="E54" s="371"/>
      <c r="F54" s="371"/>
      <c r="G54" s="372"/>
      <c r="H54" s="357" t="s">
        <v>31</v>
      </c>
      <c r="I54" s="358"/>
      <c r="J54" s="357" t="s">
        <v>32</v>
      </c>
      <c r="K54" s="358"/>
    </row>
    <row r="55" spans="2:11" ht="24.75" customHeight="1" thickBot="1" x14ac:dyDescent="0.3">
      <c r="B55" s="482" t="s">
        <v>299</v>
      </c>
      <c r="C55" s="483"/>
      <c r="D55" s="483"/>
      <c r="E55" s="483"/>
      <c r="F55" s="483"/>
      <c r="G55" s="484"/>
      <c r="H55" s="519">
        <v>545345897</v>
      </c>
      <c r="I55" s="520"/>
      <c r="J55" s="339">
        <v>336215090</v>
      </c>
      <c r="K55" s="340"/>
    </row>
    <row r="56" spans="2:11" ht="408.75" customHeight="1" x14ac:dyDescent="0.25">
      <c r="B56" s="809" t="s">
        <v>300</v>
      </c>
      <c r="C56" s="810"/>
      <c r="D56" s="810"/>
      <c r="E56" s="810"/>
      <c r="F56" s="810"/>
      <c r="G56" s="810"/>
      <c r="H56" s="810"/>
      <c r="I56" s="810"/>
      <c r="J56" s="810"/>
      <c r="K56" s="811"/>
    </row>
    <row r="57" spans="2:11" ht="409.5" customHeight="1" x14ac:dyDescent="0.25">
      <c r="B57" s="812"/>
      <c r="C57" s="813"/>
      <c r="D57" s="813"/>
      <c r="E57" s="813"/>
      <c r="F57" s="813"/>
      <c r="G57" s="813"/>
      <c r="H57" s="813"/>
      <c r="I57" s="813"/>
      <c r="J57" s="813"/>
      <c r="K57" s="814"/>
    </row>
    <row r="58" spans="2:11" ht="397.5" customHeight="1" x14ac:dyDescent="0.25">
      <c r="B58" s="815"/>
      <c r="C58" s="816"/>
      <c r="D58" s="816"/>
      <c r="E58" s="816"/>
      <c r="F58" s="816"/>
      <c r="G58" s="816"/>
      <c r="H58" s="816"/>
      <c r="I58" s="816"/>
      <c r="J58" s="816"/>
      <c r="K58" s="817"/>
    </row>
    <row r="59" spans="2:11" x14ac:dyDescent="0.25">
      <c r="B59" s="370" t="s">
        <v>35</v>
      </c>
      <c r="C59" s="371"/>
      <c r="D59" s="371"/>
      <c r="E59" s="371"/>
      <c r="F59" s="371"/>
      <c r="G59" s="372"/>
      <c r="H59" s="357" t="s">
        <v>31</v>
      </c>
      <c r="I59" s="358"/>
      <c r="J59" s="357" t="s">
        <v>32</v>
      </c>
      <c r="K59" s="358"/>
    </row>
    <row r="60" spans="2:11" ht="28.5" customHeight="1" x14ac:dyDescent="0.25">
      <c r="B60" s="482" t="s">
        <v>301</v>
      </c>
      <c r="C60" s="483"/>
      <c r="D60" s="483"/>
      <c r="E60" s="483"/>
      <c r="F60" s="483"/>
      <c r="G60" s="484"/>
      <c r="H60" s="519">
        <v>452316430</v>
      </c>
      <c r="I60" s="520"/>
      <c r="J60" s="339">
        <v>443620759</v>
      </c>
      <c r="K60" s="340"/>
    </row>
    <row r="61" spans="2:11" x14ac:dyDescent="0.25">
      <c r="B61" s="809" t="s">
        <v>302</v>
      </c>
      <c r="C61" s="810"/>
      <c r="D61" s="810"/>
      <c r="E61" s="810"/>
      <c r="F61" s="810"/>
      <c r="G61" s="810"/>
      <c r="H61" s="810"/>
      <c r="I61" s="810"/>
      <c r="J61" s="810"/>
      <c r="K61" s="811"/>
    </row>
    <row r="62" spans="2:11" x14ac:dyDescent="0.25">
      <c r="B62" s="812"/>
      <c r="C62" s="813"/>
      <c r="D62" s="813"/>
      <c r="E62" s="813"/>
      <c r="F62" s="813"/>
      <c r="G62" s="813"/>
      <c r="H62" s="813"/>
      <c r="I62" s="813"/>
      <c r="J62" s="813"/>
      <c r="K62" s="814"/>
    </row>
    <row r="63" spans="2:11" ht="173.25" customHeight="1" x14ac:dyDescent="0.25">
      <c r="B63" s="815"/>
      <c r="C63" s="816"/>
      <c r="D63" s="816"/>
      <c r="E63" s="816"/>
      <c r="F63" s="816"/>
      <c r="G63" s="816"/>
      <c r="H63" s="816"/>
      <c r="I63" s="816"/>
      <c r="J63" s="816"/>
      <c r="K63" s="817"/>
    </row>
    <row r="64" spans="2:11" ht="26.25" customHeight="1" thickBot="1" x14ac:dyDescent="0.3">
      <c r="B64" s="370" t="s">
        <v>35</v>
      </c>
      <c r="C64" s="371"/>
      <c r="D64" s="371"/>
      <c r="E64" s="371"/>
      <c r="F64" s="371"/>
      <c r="G64" s="372"/>
      <c r="H64" s="357" t="s">
        <v>31</v>
      </c>
      <c r="I64" s="358"/>
      <c r="J64" s="357" t="s">
        <v>32</v>
      </c>
      <c r="K64" s="358"/>
    </row>
    <row r="65" spans="1:11" ht="15.75" thickBot="1" x14ac:dyDescent="0.3">
      <c r="B65" s="512" t="s">
        <v>303</v>
      </c>
      <c r="C65" s="513"/>
      <c r="D65" s="513"/>
      <c r="E65" s="513"/>
      <c r="F65" s="513"/>
      <c r="G65" s="514"/>
      <c r="H65" s="515">
        <v>477250528</v>
      </c>
      <c r="I65" s="516"/>
      <c r="J65" s="515">
        <v>448729177</v>
      </c>
      <c r="K65" s="516"/>
    </row>
    <row r="66" spans="1:11" x14ac:dyDescent="0.25">
      <c r="B66" s="809" t="s">
        <v>304</v>
      </c>
      <c r="C66" s="810"/>
      <c r="D66" s="810"/>
      <c r="E66" s="810"/>
      <c r="F66" s="810"/>
      <c r="G66" s="810"/>
      <c r="H66" s="810"/>
      <c r="I66" s="810"/>
      <c r="J66" s="810"/>
      <c r="K66" s="811"/>
    </row>
    <row r="67" spans="1:11" ht="96" customHeight="1" x14ac:dyDescent="0.25">
      <c r="B67" s="812"/>
      <c r="C67" s="813"/>
      <c r="D67" s="813"/>
      <c r="E67" s="813"/>
      <c r="F67" s="813"/>
      <c r="G67" s="813"/>
      <c r="H67" s="813"/>
      <c r="I67" s="813"/>
      <c r="J67" s="813"/>
      <c r="K67" s="814"/>
    </row>
    <row r="68" spans="1:11" ht="221.25" customHeight="1" x14ac:dyDescent="0.25">
      <c r="B68" s="815"/>
      <c r="C68" s="816"/>
      <c r="D68" s="816"/>
      <c r="E68" s="816"/>
      <c r="F68" s="816"/>
      <c r="G68" s="816"/>
      <c r="H68" s="816"/>
      <c r="I68" s="816"/>
      <c r="J68" s="816"/>
      <c r="K68" s="817"/>
    </row>
    <row r="69" spans="1:11" x14ac:dyDescent="0.25">
      <c r="B69" s="355" t="s">
        <v>305</v>
      </c>
      <c r="C69" s="459"/>
      <c r="D69" s="459"/>
      <c r="E69" s="459"/>
      <c r="F69" s="459"/>
      <c r="G69" s="459"/>
      <c r="H69" s="459"/>
      <c r="I69" s="459"/>
      <c r="J69" s="459"/>
      <c r="K69" s="356"/>
    </row>
    <row r="70" spans="1:11" ht="15.75" customHeight="1" x14ac:dyDescent="0.25">
      <c r="B70" s="355" t="s">
        <v>306</v>
      </c>
      <c r="C70" s="459"/>
      <c r="D70" s="459"/>
      <c r="E70" s="459"/>
      <c r="F70" s="459"/>
      <c r="G70" s="459"/>
      <c r="H70" s="459"/>
      <c r="I70" s="459"/>
      <c r="J70" s="459"/>
      <c r="K70" s="356"/>
    </row>
    <row r="71" spans="1:11" ht="38.25" customHeight="1" thickBot="1" x14ac:dyDescent="0.3">
      <c r="B71" s="370" t="s">
        <v>28</v>
      </c>
      <c r="C71" s="372"/>
      <c r="D71" s="357" t="s">
        <v>29</v>
      </c>
      <c r="E71" s="358"/>
      <c r="F71" s="357" t="s">
        <v>30</v>
      </c>
      <c r="G71" s="358"/>
      <c r="H71" s="357" t="s">
        <v>31</v>
      </c>
      <c r="I71" s="358"/>
      <c r="J71" s="357" t="s">
        <v>32</v>
      </c>
      <c r="K71" s="358"/>
    </row>
    <row r="72" spans="1:11" ht="34.5" customHeight="1" x14ac:dyDescent="0.25">
      <c r="B72" s="818" t="s">
        <v>307</v>
      </c>
      <c r="C72" s="819"/>
      <c r="D72" s="820">
        <v>90</v>
      </c>
      <c r="E72" s="821"/>
      <c r="F72" s="822">
        <v>0.9</v>
      </c>
      <c r="G72" s="821"/>
      <c r="H72" s="339">
        <f>H77+H82+H87+H92</f>
        <v>3574269424</v>
      </c>
      <c r="I72" s="823"/>
      <c r="J72" s="824">
        <f>J77+J82+J87+J92</f>
        <v>3071510373.5300002</v>
      </c>
      <c r="K72" s="825"/>
    </row>
    <row r="73" spans="1:11" x14ac:dyDescent="0.25">
      <c r="B73" s="806" t="s">
        <v>308</v>
      </c>
      <c r="C73" s="807"/>
      <c r="D73" s="807"/>
      <c r="E73" s="807"/>
      <c r="F73" s="807"/>
      <c r="G73" s="807"/>
      <c r="H73" s="807"/>
      <c r="I73" s="807"/>
      <c r="J73" s="807"/>
      <c r="K73" s="808"/>
    </row>
    <row r="74" spans="1:11" ht="5.25" customHeight="1" x14ac:dyDescent="0.25">
      <c r="B74" s="766"/>
      <c r="C74" s="767"/>
      <c r="D74" s="767"/>
      <c r="E74" s="767"/>
      <c r="F74" s="767"/>
      <c r="G74" s="767"/>
      <c r="H74" s="767"/>
      <c r="I74" s="767"/>
      <c r="J74" s="767"/>
      <c r="K74" s="768"/>
    </row>
    <row r="75" spans="1:11" ht="22.5" customHeight="1" thickBot="1" x14ac:dyDescent="0.3">
      <c r="B75" s="769"/>
      <c r="C75" s="770"/>
      <c r="D75" s="770"/>
      <c r="E75" s="770"/>
      <c r="F75" s="770"/>
      <c r="G75" s="770"/>
      <c r="H75" s="770"/>
      <c r="I75" s="770"/>
      <c r="J75" s="770"/>
      <c r="K75" s="771"/>
    </row>
    <row r="76" spans="1:11" ht="26.25" customHeight="1" thickBot="1" x14ac:dyDescent="0.3">
      <c r="A76" t="s">
        <v>203</v>
      </c>
      <c r="B76" s="370" t="s">
        <v>35</v>
      </c>
      <c r="C76" s="371"/>
      <c r="D76" s="371"/>
      <c r="E76" s="371"/>
      <c r="F76" s="371"/>
      <c r="G76" s="372"/>
      <c r="H76" s="357" t="s">
        <v>31</v>
      </c>
      <c r="I76" s="358"/>
      <c r="J76" s="357" t="s">
        <v>32</v>
      </c>
      <c r="K76" s="358"/>
    </row>
    <row r="77" spans="1:11" x14ac:dyDescent="0.25">
      <c r="B77" s="482" t="s">
        <v>309</v>
      </c>
      <c r="C77" s="483"/>
      <c r="D77" s="483"/>
      <c r="E77" s="483"/>
      <c r="F77" s="483"/>
      <c r="G77" s="484"/>
      <c r="H77" s="339">
        <v>132205345</v>
      </c>
      <c r="I77" s="340"/>
      <c r="J77" s="339">
        <v>132205345</v>
      </c>
      <c r="K77" s="826"/>
    </row>
    <row r="78" spans="1:11" x14ac:dyDescent="0.25">
      <c r="B78" s="809" t="s">
        <v>310</v>
      </c>
      <c r="C78" s="810"/>
      <c r="D78" s="810"/>
      <c r="E78" s="810"/>
      <c r="F78" s="810"/>
      <c r="G78" s="810"/>
      <c r="H78" s="810"/>
      <c r="I78" s="810"/>
      <c r="J78" s="810"/>
      <c r="K78" s="811"/>
    </row>
    <row r="79" spans="1:11" ht="180.75" customHeight="1" x14ac:dyDescent="0.25">
      <c r="B79" s="812"/>
      <c r="C79" s="813"/>
      <c r="D79" s="813"/>
      <c r="E79" s="813"/>
      <c r="F79" s="813"/>
      <c r="G79" s="813"/>
      <c r="H79" s="813"/>
      <c r="I79" s="813"/>
      <c r="J79" s="813"/>
      <c r="K79" s="814"/>
    </row>
    <row r="80" spans="1:11" ht="202.5" customHeight="1" x14ac:dyDescent="0.25">
      <c r="B80" s="815"/>
      <c r="C80" s="816"/>
      <c r="D80" s="816"/>
      <c r="E80" s="816"/>
      <c r="F80" s="816"/>
      <c r="G80" s="816"/>
      <c r="H80" s="816"/>
      <c r="I80" s="816"/>
      <c r="J80" s="816"/>
      <c r="K80" s="817"/>
    </row>
    <row r="81" spans="2:11" ht="26.25" customHeight="1" thickBot="1" x14ac:dyDescent="0.3">
      <c r="B81" s="370" t="s">
        <v>35</v>
      </c>
      <c r="C81" s="371"/>
      <c r="D81" s="371"/>
      <c r="E81" s="371"/>
      <c r="F81" s="371"/>
      <c r="G81" s="372"/>
      <c r="H81" s="357" t="s">
        <v>31</v>
      </c>
      <c r="I81" s="358"/>
      <c r="J81" s="357" t="s">
        <v>32</v>
      </c>
      <c r="K81" s="358"/>
    </row>
    <row r="82" spans="2:11" ht="15" customHeight="1" thickBot="1" x14ac:dyDescent="0.3">
      <c r="B82" s="423" t="s">
        <v>311</v>
      </c>
      <c r="C82" s="424"/>
      <c r="D82" s="424"/>
      <c r="E82" s="424"/>
      <c r="F82" s="424"/>
      <c r="G82" s="425"/>
      <c r="H82" s="827">
        <v>2598179602</v>
      </c>
      <c r="I82" s="828"/>
      <c r="J82" s="824">
        <v>2212290934.5300002</v>
      </c>
      <c r="K82" s="829"/>
    </row>
    <row r="83" spans="2:11" x14ac:dyDescent="0.25">
      <c r="B83" s="809" t="s">
        <v>312</v>
      </c>
      <c r="C83" s="810"/>
      <c r="D83" s="810"/>
      <c r="E83" s="810"/>
      <c r="F83" s="810"/>
      <c r="G83" s="810"/>
      <c r="H83" s="810"/>
      <c r="I83" s="810"/>
      <c r="J83" s="810"/>
      <c r="K83" s="811"/>
    </row>
    <row r="84" spans="2:11" ht="314.25" customHeight="1" x14ac:dyDescent="0.25">
      <c r="B84" s="812"/>
      <c r="C84" s="813"/>
      <c r="D84" s="813"/>
      <c r="E84" s="813"/>
      <c r="F84" s="813"/>
      <c r="G84" s="813"/>
      <c r="H84" s="813"/>
      <c r="I84" s="813"/>
      <c r="J84" s="813"/>
      <c r="K84" s="814"/>
    </row>
    <row r="85" spans="2:11" ht="171.75" customHeight="1" x14ac:dyDescent="0.25">
      <c r="B85" s="815"/>
      <c r="C85" s="816"/>
      <c r="D85" s="816"/>
      <c r="E85" s="816"/>
      <c r="F85" s="816"/>
      <c r="G85" s="816"/>
      <c r="H85" s="816"/>
      <c r="I85" s="816"/>
      <c r="J85" s="816"/>
      <c r="K85" s="817"/>
    </row>
    <row r="86" spans="2:11" ht="15.75" thickBot="1" x14ac:dyDescent="0.3">
      <c r="B86" s="370" t="s">
        <v>35</v>
      </c>
      <c r="C86" s="371"/>
      <c r="D86" s="371"/>
      <c r="E86" s="371"/>
      <c r="F86" s="371"/>
      <c r="G86" s="372"/>
      <c r="H86" s="357" t="s">
        <v>31</v>
      </c>
      <c r="I86" s="358"/>
      <c r="J86" s="357" t="s">
        <v>32</v>
      </c>
      <c r="K86" s="358"/>
    </row>
    <row r="87" spans="2:11" ht="15" customHeight="1" thickBot="1" x14ac:dyDescent="0.3">
      <c r="B87" s="423" t="s">
        <v>313</v>
      </c>
      <c r="C87" s="424"/>
      <c r="D87" s="424"/>
      <c r="E87" s="424"/>
      <c r="F87" s="424"/>
      <c r="G87" s="425"/>
      <c r="H87" s="827">
        <v>582904769</v>
      </c>
      <c r="I87" s="828"/>
      <c r="J87" s="339">
        <v>481330440</v>
      </c>
      <c r="K87" s="826"/>
    </row>
    <row r="88" spans="2:11" ht="409.5" customHeight="1" x14ac:dyDescent="0.25">
      <c r="B88" s="809" t="s">
        <v>314</v>
      </c>
      <c r="C88" s="810"/>
      <c r="D88" s="810"/>
      <c r="E88" s="810"/>
      <c r="F88" s="810"/>
      <c r="G88" s="810"/>
      <c r="H88" s="810"/>
      <c r="I88" s="810"/>
      <c r="J88" s="810"/>
      <c r="K88" s="811"/>
    </row>
    <row r="89" spans="2:11" ht="408.75" customHeight="1" x14ac:dyDescent="0.25">
      <c r="B89" s="812"/>
      <c r="C89" s="813"/>
      <c r="D89" s="813"/>
      <c r="E89" s="813"/>
      <c r="F89" s="813"/>
      <c r="G89" s="813"/>
      <c r="H89" s="813"/>
      <c r="I89" s="813"/>
      <c r="J89" s="813"/>
      <c r="K89" s="814"/>
    </row>
    <row r="90" spans="2:11" ht="335.45" customHeight="1" thickBot="1" x14ac:dyDescent="0.3">
      <c r="B90" s="815"/>
      <c r="C90" s="816"/>
      <c r="D90" s="816"/>
      <c r="E90" s="816"/>
      <c r="F90" s="816"/>
      <c r="G90" s="816"/>
      <c r="H90" s="816"/>
      <c r="I90" s="816"/>
      <c r="J90" s="816"/>
      <c r="K90" s="817"/>
    </row>
    <row r="91" spans="2:11" ht="15.75" thickBot="1" x14ac:dyDescent="0.3">
      <c r="B91" s="370" t="s">
        <v>35</v>
      </c>
      <c r="C91" s="371"/>
      <c r="D91" s="371"/>
      <c r="E91" s="371"/>
      <c r="F91" s="371"/>
      <c r="G91" s="372"/>
      <c r="H91" s="357" t="s">
        <v>31</v>
      </c>
      <c r="I91" s="358"/>
      <c r="J91" s="357" t="s">
        <v>32</v>
      </c>
      <c r="K91" s="358"/>
    </row>
    <row r="92" spans="2:11" ht="15" customHeight="1" thickBot="1" x14ac:dyDescent="0.3">
      <c r="B92" s="423" t="s">
        <v>315</v>
      </c>
      <c r="C92" s="424"/>
      <c r="D92" s="424"/>
      <c r="E92" s="424"/>
      <c r="F92" s="424"/>
      <c r="G92" s="425"/>
      <c r="H92" s="827">
        <v>260979708</v>
      </c>
      <c r="I92" s="828"/>
      <c r="J92" s="339">
        <v>245683654</v>
      </c>
      <c r="K92" s="826"/>
    </row>
    <row r="93" spans="2:11" x14ac:dyDescent="0.25">
      <c r="B93" s="809" t="s">
        <v>316</v>
      </c>
      <c r="C93" s="810"/>
      <c r="D93" s="810"/>
      <c r="E93" s="810"/>
      <c r="F93" s="810"/>
      <c r="G93" s="810"/>
      <c r="H93" s="810"/>
      <c r="I93" s="810"/>
      <c r="J93" s="810"/>
      <c r="K93" s="811"/>
    </row>
    <row r="94" spans="2:11" ht="76.5" customHeight="1" x14ac:dyDescent="0.25">
      <c r="B94" s="812"/>
      <c r="C94" s="813"/>
      <c r="D94" s="813"/>
      <c r="E94" s="813"/>
      <c r="F94" s="813"/>
      <c r="G94" s="813"/>
      <c r="H94" s="813"/>
      <c r="I94" s="813"/>
      <c r="J94" s="813"/>
      <c r="K94" s="814"/>
    </row>
    <row r="95" spans="2:11" ht="187.5" customHeight="1" x14ac:dyDescent="0.25">
      <c r="B95" s="815"/>
      <c r="C95" s="816"/>
      <c r="D95" s="816"/>
      <c r="E95" s="816"/>
      <c r="F95" s="816"/>
      <c r="G95" s="816"/>
      <c r="H95" s="816"/>
      <c r="I95" s="816"/>
      <c r="J95" s="816"/>
      <c r="K95" s="817"/>
    </row>
    <row r="96" spans="2:11" ht="15.75" customHeight="1" x14ac:dyDescent="0.25">
      <c r="B96" s="355" t="s">
        <v>317</v>
      </c>
      <c r="C96" s="459"/>
      <c r="D96" s="459"/>
      <c r="E96" s="459"/>
      <c r="F96" s="459"/>
      <c r="G96" s="459"/>
      <c r="H96" s="459"/>
      <c r="I96" s="459"/>
      <c r="J96" s="459"/>
      <c r="K96" s="356"/>
    </row>
    <row r="97" spans="2:11" ht="15.75" customHeight="1" thickBot="1" x14ac:dyDescent="0.3">
      <c r="B97" s="355" t="s">
        <v>318</v>
      </c>
      <c r="C97" s="459"/>
      <c r="D97" s="459"/>
      <c r="E97" s="459"/>
      <c r="F97" s="459"/>
      <c r="G97" s="459"/>
      <c r="H97" s="459"/>
      <c r="I97" s="459"/>
      <c r="J97" s="459"/>
      <c r="K97" s="356"/>
    </row>
    <row r="98" spans="2:11" ht="38.25" customHeight="1" x14ac:dyDescent="0.25">
      <c r="B98" s="370" t="s">
        <v>28</v>
      </c>
      <c r="C98" s="372"/>
      <c r="D98" s="357" t="s">
        <v>29</v>
      </c>
      <c r="E98" s="358"/>
      <c r="F98" s="357" t="s">
        <v>30</v>
      </c>
      <c r="G98" s="358"/>
      <c r="H98" s="359" t="s">
        <v>31</v>
      </c>
      <c r="I98" s="360"/>
      <c r="J98" s="357" t="s">
        <v>32</v>
      </c>
      <c r="K98" s="358"/>
    </row>
    <row r="99" spans="2:11" ht="30.75" customHeight="1" x14ac:dyDescent="0.25">
      <c r="B99" s="830" t="s">
        <v>319</v>
      </c>
      <c r="C99" s="831"/>
      <c r="D99" s="820">
        <v>462</v>
      </c>
      <c r="E99" s="821"/>
      <c r="F99" s="820">
        <v>462</v>
      </c>
      <c r="G99" s="821"/>
      <c r="H99" s="832">
        <f>H104+H109</f>
        <v>177229935</v>
      </c>
      <c r="I99" s="833"/>
      <c r="J99" s="832">
        <f>J104+J109</f>
        <v>177229935</v>
      </c>
      <c r="K99" s="833"/>
    </row>
    <row r="100" spans="2:11" x14ac:dyDescent="0.25">
      <c r="B100" s="806" t="s">
        <v>320</v>
      </c>
      <c r="C100" s="807"/>
      <c r="D100" s="807"/>
      <c r="E100" s="807"/>
      <c r="F100" s="807"/>
      <c r="G100" s="807"/>
      <c r="H100" s="807"/>
      <c r="I100" s="807"/>
      <c r="J100" s="807"/>
      <c r="K100" s="808"/>
    </row>
    <row r="101" spans="2:11" x14ac:dyDescent="0.25">
      <c r="B101" s="766"/>
      <c r="C101" s="767"/>
      <c r="D101" s="767"/>
      <c r="E101" s="767"/>
      <c r="F101" s="767"/>
      <c r="G101" s="767"/>
      <c r="H101" s="767"/>
      <c r="I101" s="767"/>
      <c r="J101" s="767"/>
      <c r="K101" s="768"/>
    </row>
    <row r="102" spans="2:11" ht="23.25" customHeight="1" thickBot="1" x14ac:dyDescent="0.3">
      <c r="B102" s="769"/>
      <c r="C102" s="770"/>
      <c r="D102" s="770"/>
      <c r="E102" s="770"/>
      <c r="F102" s="770"/>
      <c r="G102" s="770"/>
      <c r="H102" s="770"/>
      <c r="I102" s="770"/>
      <c r="J102" s="770"/>
      <c r="K102" s="771"/>
    </row>
    <row r="103" spans="2:11" ht="26.25" customHeight="1" thickBot="1" x14ac:dyDescent="0.3">
      <c r="B103" s="370" t="s">
        <v>35</v>
      </c>
      <c r="C103" s="371"/>
      <c r="D103" s="371"/>
      <c r="E103" s="371"/>
      <c r="F103" s="371"/>
      <c r="G103" s="372"/>
      <c r="H103" s="357" t="s">
        <v>31</v>
      </c>
      <c r="I103" s="358"/>
      <c r="J103" s="357" t="s">
        <v>32</v>
      </c>
      <c r="K103" s="358"/>
    </row>
    <row r="104" spans="2:11" ht="36.75" customHeight="1" thickBot="1" x14ac:dyDescent="0.3">
      <c r="B104" s="482" t="s">
        <v>321</v>
      </c>
      <c r="C104" s="483"/>
      <c r="D104" s="483"/>
      <c r="E104" s="483"/>
      <c r="F104" s="483"/>
      <c r="G104" s="484"/>
      <c r="H104" s="339">
        <v>127151888</v>
      </c>
      <c r="I104" s="340"/>
      <c r="J104" s="339">
        <v>127151888</v>
      </c>
      <c r="K104" s="340"/>
    </row>
    <row r="105" spans="2:11" ht="15" customHeight="1" x14ac:dyDescent="0.25">
      <c r="B105" s="809" t="s">
        <v>322</v>
      </c>
      <c r="C105" s="810"/>
      <c r="D105" s="810"/>
      <c r="E105" s="810"/>
      <c r="F105" s="810"/>
      <c r="G105" s="810"/>
      <c r="H105" s="810"/>
      <c r="I105" s="810"/>
      <c r="J105" s="810"/>
      <c r="K105" s="811"/>
    </row>
    <row r="106" spans="2:11" ht="14.45" customHeight="1" x14ac:dyDescent="0.25">
      <c r="B106" s="812"/>
      <c r="C106" s="813"/>
      <c r="D106" s="813"/>
      <c r="E106" s="813"/>
      <c r="F106" s="813"/>
      <c r="G106" s="813"/>
      <c r="H106" s="813"/>
      <c r="I106" s="813"/>
      <c r="J106" s="813"/>
      <c r="K106" s="814"/>
    </row>
    <row r="107" spans="2:11" ht="168" customHeight="1" x14ac:dyDescent="0.25">
      <c r="B107" s="815"/>
      <c r="C107" s="816"/>
      <c r="D107" s="816"/>
      <c r="E107" s="816"/>
      <c r="F107" s="816"/>
      <c r="G107" s="816"/>
      <c r="H107" s="816"/>
      <c r="I107" s="816"/>
      <c r="J107" s="816"/>
      <c r="K107" s="817"/>
    </row>
    <row r="108" spans="2:11" ht="26.25" customHeight="1" x14ac:dyDescent="0.25">
      <c r="B108" s="495" t="s">
        <v>35</v>
      </c>
      <c r="C108" s="496"/>
      <c r="D108" s="496"/>
      <c r="E108" s="496"/>
      <c r="F108" s="496"/>
      <c r="G108" s="497"/>
      <c r="H108" s="357" t="s">
        <v>31</v>
      </c>
      <c r="I108" s="358"/>
      <c r="J108" s="357" t="s">
        <v>32</v>
      </c>
      <c r="K108" s="358"/>
    </row>
    <row r="109" spans="2:11" ht="34.5" customHeight="1" thickBot="1" x14ac:dyDescent="0.3">
      <c r="B109" s="482" t="s">
        <v>323</v>
      </c>
      <c r="C109" s="483"/>
      <c r="D109" s="483"/>
      <c r="E109" s="483"/>
      <c r="F109" s="483"/>
      <c r="G109" s="484"/>
      <c r="H109" s="339">
        <v>50078047</v>
      </c>
      <c r="I109" s="340"/>
      <c r="J109" s="824">
        <v>50078047</v>
      </c>
      <c r="K109" s="825"/>
    </row>
    <row r="110" spans="2:11" x14ac:dyDescent="0.25">
      <c r="B110" s="809" t="s">
        <v>324</v>
      </c>
      <c r="C110" s="810"/>
      <c r="D110" s="810"/>
      <c r="E110" s="810"/>
      <c r="F110" s="810"/>
      <c r="G110" s="810"/>
      <c r="H110" s="810"/>
      <c r="I110" s="810"/>
      <c r="J110" s="810"/>
      <c r="K110" s="811"/>
    </row>
    <row r="111" spans="2:11" x14ac:dyDescent="0.25">
      <c r="B111" s="812"/>
      <c r="C111" s="813"/>
      <c r="D111" s="813"/>
      <c r="E111" s="813"/>
      <c r="F111" s="813"/>
      <c r="G111" s="813"/>
      <c r="H111" s="813"/>
      <c r="I111" s="813"/>
      <c r="J111" s="813"/>
      <c r="K111" s="814"/>
    </row>
    <row r="112" spans="2:11" ht="15.75" thickBot="1" x14ac:dyDescent="0.3">
      <c r="B112" s="815"/>
      <c r="C112" s="816"/>
      <c r="D112" s="816"/>
      <c r="E112" s="816"/>
      <c r="F112" s="816"/>
      <c r="G112" s="816"/>
      <c r="H112" s="816"/>
      <c r="I112" s="816"/>
      <c r="J112" s="816"/>
      <c r="K112" s="817"/>
    </row>
    <row r="113" spans="2:11" ht="15.75" thickBot="1" x14ac:dyDescent="0.3"/>
    <row r="114" spans="2:11" ht="15.75" thickBot="1" x14ac:dyDescent="0.3">
      <c r="B114" s="531" t="s">
        <v>60</v>
      </c>
      <c r="C114" s="532"/>
      <c r="D114" s="532"/>
      <c r="E114" s="532"/>
      <c r="F114" s="532"/>
      <c r="G114" s="532"/>
      <c r="H114" s="532"/>
      <c r="I114" s="532"/>
      <c r="J114" s="532"/>
      <c r="K114" s="533"/>
    </row>
    <row r="115" spans="2:11" x14ac:dyDescent="0.25">
      <c r="B115" s="531" t="s">
        <v>61</v>
      </c>
      <c r="C115" s="533"/>
      <c r="D115" s="531" t="s">
        <v>62</v>
      </c>
      <c r="E115" s="533"/>
      <c r="F115" s="531" t="s">
        <v>63</v>
      </c>
      <c r="G115" s="532"/>
      <c r="H115" s="533"/>
      <c r="I115" s="531" t="s">
        <v>194</v>
      </c>
      <c r="J115" s="532"/>
      <c r="K115" s="533"/>
    </row>
    <row r="116" spans="2:11" ht="405.75" customHeight="1" x14ac:dyDescent="0.25">
      <c r="B116" s="834" t="s">
        <v>325</v>
      </c>
      <c r="C116" s="835"/>
      <c r="D116" s="523">
        <v>10</v>
      </c>
      <c r="E116" s="524"/>
      <c r="F116" s="523">
        <v>10</v>
      </c>
      <c r="G116" s="784"/>
      <c r="H116" s="524"/>
      <c r="I116" s="836" t="s">
        <v>326</v>
      </c>
      <c r="J116" s="837"/>
      <c r="K116" s="838"/>
    </row>
    <row r="117" spans="2:11" ht="118.5" customHeight="1" x14ac:dyDescent="0.25">
      <c r="B117" s="834" t="s">
        <v>327</v>
      </c>
      <c r="C117" s="835"/>
      <c r="D117" s="523">
        <v>1</v>
      </c>
      <c r="E117" s="524"/>
      <c r="F117" s="523">
        <v>1</v>
      </c>
      <c r="G117" s="784"/>
      <c r="H117" s="524"/>
      <c r="I117" s="836" t="s">
        <v>328</v>
      </c>
      <c r="J117" s="837"/>
      <c r="K117" s="838"/>
    </row>
    <row r="118" spans="2:11" ht="408.75" customHeight="1" x14ac:dyDescent="0.25">
      <c r="B118" s="834" t="s">
        <v>329</v>
      </c>
      <c r="C118" s="835"/>
      <c r="D118" s="523">
        <v>10</v>
      </c>
      <c r="E118" s="524"/>
      <c r="F118" s="523">
        <v>10</v>
      </c>
      <c r="G118" s="784"/>
      <c r="H118" s="524"/>
      <c r="I118" s="836" t="s">
        <v>330</v>
      </c>
      <c r="J118" s="839"/>
      <c r="K118" s="840"/>
    </row>
    <row r="119" spans="2:11" ht="203.25" customHeight="1" x14ac:dyDescent="0.25">
      <c r="B119" s="834" t="s">
        <v>331</v>
      </c>
      <c r="C119" s="835"/>
      <c r="D119" s="523">
        <v>95</v>
      </c>
      <c r="E119" s="524"/>
      <c r="F119" s="523">
        <v>95</v>
      </c>
      <c r="G119" s="784"/>
      <c r="H119" s="524"/>
      <c r="I119" s="841" t="s">
        <v>332</v>
      </c>
      <c r="J119" s="839"/>
      <c r="K119" s="840"/>
    </row>
    <row r="120" spans="2:11" ht="407.25" customHeight="1" x14ac:dyDescent="0.25">
      <c r="B120" s="834" t="s">
        <v>333</v>
      </c>
      <c r="C120" s="835"/>
      <c r="D120" s="523">
        <v>11</v>
      </c>
      <c r="E120" s="524"/>
      <c r="F120" s="523">
        <v>11</v>
      </c>
      <c r="G120" s="784"/>
      <c r="H120" s="524"/>
      <c r="I120" s="836" t="s">
        <v>334</v>
      </c>
      <c r="J120" s="837"/>
      <c r="K120" s="838"/>
    </row>
    <row r="121" spans="2:11" ht="143.25" customHeight="1" x14ac:dyDescent="0.25">
      <c r="B121" s="834" t="s">
        <v>335</v>
      </c>
      <c r="C121" s="835"/>
      <c r="D121" s="523">
        <v>90</v>
      </c>
      <c r="E121" s="524"/>
      <c r="F121" s="842">
        <v>0.9</v>
      </c>
      <c r="G121" s="784"/>
      <c r="H121" s="524"/>
      <c r="I121" s="836" t="s">
        <v>336</v>
      </c>
      <c r="J121" s="837"/>
      <c r="K121" s="838"/>
    </row>
    <row r="122" spans="2:11" ht="324" customHeight="1" x14ac:dyDescent="0.25">
      <c r="B122" s="834" t="s">
        <v>337</v>
      </c>
      <c r="C122" s="835"/>
      <c r="D122" s="523">
        <v>5</v>
      </c>
      <c r="E122" s="524"/>
      <c r="F122" s="523">
        <v>5</v>
      </c>
      <c r="G122" s="784"/>
      <c r="H122" s="524"/>
      <c r="I122" s="836" t="s">
        <v>338</v>
      </c>
      <c r="J122" s="837"/>
      <c r="K122" s="838"/>
    </row>
    <row r="123" spans="2:11" ht="201" customHeight="1" x14ac:dyDescent="0.25">
      <c r="B123" s="834" t="s">
        <v>339</v>
      </c>
      <c r="C123" s="835"/>
      <c r="D123" s="523">
        <v>1</v>
      </c>
      <c r="E123" s="524"/>
      <c r="F123" s="523">
        <v>1</v>
      </c>
      <c r="G123" s="784"/>
      <c r="H123" s="524"/>
      <c r="I123" s="836" t="s">
        <v>340</v>
      </c>
      <c r="J123" s="837"/>
      <c r="K123" s="838"/>
    </row>
  </sheetData>
  <mergeCells count="200">
    <mergeCell ref="I120:K120"/>
    <mergeCell ref="I121:K121"/>
    <mergeCell ref="I122:K122"/>
    <mergeCell ref="I123:K123"/>
    <mergeCell ref="B123:C123"/>
    <mergeCell ref="D123:E123"/>
    <mergeCell ref="F123:H123"/>
    <mergeCell ref="B120:C120"/>
    <mergeCell ref="D120:E120"/>
    <mergeCell ref="F120:H120"/>
    <mergeCell ref="B121:C121"/>
    <mergeCell ref="D121:E121"/>
    <mergeCell ref="F121:H121"/>
    <mergeCell ref="B122:C122"/>
    <mergeCell ref="D122:E122"/>
    <mergeCell ref="F122:H122"/>
    <mergeCell ref="F118:H118"/>
    <mergeCell ref="B119:C119"/>
    <mergeCell ref="D119:E119"/>
    <mergeCell ref="F119:H119"/>
    <mergeCell ref="B116:C116"/>
    <mergeCell ref="D116:E116"/>
    <mergeCell ref="F116:H116"/>
    <mergeCell ref="I116:K116"/>
    <mergeCell ref="B110:K112"/>
    <mergeCell ref="B114:K114"/>
    <mergeCell ref="B115:C115"/>
    <mergeCell ref="D115:E115"/>
    <mergeCell ref="F115:H115"/>
    <mergeCell ref="I115:K115"/>
    <mergeCell ref="I117:K117"/>
    <mergeCell ref="I118:K118"/>
    <mergeCell ref="I119:K119"/>
    <mergeCell ref="B117:C117"/>
    <mergeCell ref="D117:E117"/>
    <mergeCell ref="F117:H117"/>
    <mergeCell ref="B118:C118"/>
    <mergeCell ref="D118:E118"/>
    <mergeCell ref="B91:G91"/>
    <mergeCell ref="H91:I91"/>
    <mergeCell ref="J91:K91"/>
    <mergeCell ref="B105:K107"/>
    <mergeCell ref="B108:G108"/>
    <mergeCell ref="H108:I108"/>
    <mergeCell ref="J108:K108"/>
    <mergeCell ref="B109:G109"/>
    <mergeCell ref="H109:I109"/>
    <mergeCell ref="J109:K109"/>
    <mergeCell ref="B103:G103"/>
    <mergeCell ref="H103:I103"/>
    <mergeCell ref="J103:K103"/>
    <mergeCell ref="B104:G104"/>
    <mergeCell ref="H104:I104"/>
    <mergeCell ref="J104:K104"/>
    <mergeCell ref="B92:G92"/>
    <mergeCell ref="H92:I92"/>
    <mergeCell ref="J92:K92"/>
    <mergeCell ref="B93:K95"/>
    <mergeCell ref="B82:G82"/>
    <mergeCell ref="H82:I82"/>
    <mergeCell ref="J82:K82"/>
    <mergeCell ref="B99:C99"/>
    <mergeCell ref="D99:E99"/>
    <mergeCell ref="F99:G99"/>
    <mergeCell ref="H99:I99"/>
    <mergeCell ref="J99:K99"/>
    <mergeCell ref="B100:K102"/>
    <mergeCell ref="B83:K85"/>
    <mergeCell ref="B96:K96"/>
    <mergeCell ref="B97:K97"/>
    <mergeCell ref="B98:C98"/>
    <mergeCell ref="D98:E98"/>
    <mergeCell ref="F98:G98"/>
    <mergeCell ref="H98:I98"/>
    <mergeCell ref="J98:K98"/>
    <mergeCell ref="B86:G86"/>
    <mergeCell ref="H86:I86"/>
    <mergeCell ref="J86:K86"/>
    <mergeCell ref="B87:G87"/>
    <mergeCell ref="H87:I87"/>
    <mergeCell ref="J87:K87"/>
    <mergeCell ref="B88:K90"/>
    <mergeCell ref="B78:K80"/>
    <mergeCell ref="B76:G76"/>
    <mergeCell ref="H76:I76"/>
    <mergeCell ref="J76:K76"/>
    <mergeCell ref="B77:G77"/>
    <mergeCell ref="H77:I77"/>
    <mergeCell ref="J77:K77"/>
    <mergeCell ref="B81:G81"/>
    <mergeCell ref="H81:I81"/>
    <mergeCell ref="J81:K81"/>
    <mergeCell ref="B72:C72"/>
    <mergeCell ref="D72:E72"/>
    <mergeCell ref="F72:G72"/>
    <mergeCell ref="H72:I72"/>
    <mergeCell ref="J72:K72"/>
    <mergeCell ref="B73:K75"/>
    <mergeCell ref="B70:K70"/>
    <mergeCell ref="B71:C71"/>
    <mergeCell ref="D71:E71"/>
    <mergeCell ref="F71:G71"/>
    <mergeCell ref="H71:I71"/>
    <mergeCell ref="J71:K71"/>
    <mergeCell ref="B69:K69"/>
    <mergeCell ref="B66:K68"/>
    <mergeCell ref="B56:K58"/>
    <mergeCell ref="B64:G64"/>
    <mergeCell ref="H64:I64"/>
    <mergeCell ref="J64:K64"/>
    <mergeCell ref="B65:G65"/>
    <mergeCell ref="H65:I65"/>
    <mergeCell ref="J65:K65"/>
    <mergeCell ref="B59:G59"/>
    <mergeCell ref="H59:I59"/>
    <mergeCell ref="J59:K59"/>
    <mergeCell ref="B60:G60"/>
    <mergeCell ref="H60:I60"/>
    <mergeCell ref="J60:K60"/>
    <mergeCell ref="B61:K63"/>
    <mergeCell ref="B54:G54"/>
    <mergeCell ref="H54:I54"/>
    <mergeCell ref="J54:K54"/>
    <mergeCell ref="B55:G55"/>
    <mergeCell ref="H55:I55"/>
    <mergeCell ref="J55:K55"/>
    <mergeCell ref="B49:C49"/>
    <mergeCell ref="D49:E49"/>
    <mergeCell ref="F49:G49"/>
    <mergeCell ref="B51:K53"/>
    <mergeCell ref="B48:C48"/>
    <mergeCell ref="D48:E48"/>
    <mergeCell ref="F48:G48"/>
    <mergeCell ref="H48:I48"/>
    <mergeCell ref="J48:K48"/>
    <mergeCell ref="B50:C50"/>
    <mergeCell ref="D50:E50"/>
    <mergeCell ref="F50:G50"/>
    <mergeCell ref="H49:I50"/>
    <mergeCell ref="J49:K50"/>
    <mergeCell ref="B44:K46"/>
    <mergeCell ref="B39:K41"/>
    <mergeCell ref="B42:G42"/>
    <mergeCell ref="H42:I42"/>
    <mergeCell ref="J42:K42"/>
    <mergeCell ref="B43:G43"/>
    <mergeCell ref="H43:I43"/>
    <mergeCell ref="J43:K43"/>
    <mergeCell ref="B47:K47"/>
    <mergeCell ref="B37:G37"/>
    <mergeCell ref="H37:I37"/>
    <mergeCell ref="J37:K37"/>
    <mergeCell ref="B38:G38"/>
    <mergeCell ref="H38:I38"/>
    <mergeCell ref="J38:K38"/>
    <mergeCell ref="B29:K29"/>
    <mergeCell ref="B30:K30"/>
    <mergeCell ref="B31:C31"/>
    <mergeCell ref="D31:E31"/>
    <mergeCell ref="F31:G31"/>
    <mergeCell ref="H31:I31"/>
    <mergeCell ref="J31:K31"/>
    <mergeCell ref="B33:C33"/>
    <mergeCell ref="D33:E33"/>
    <mergeCell ref="F33:G33"/>
    <mergeCell ref="H32:I33"/>
    <mergeCell ref="J32:K33"/>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24:K24"/>
    <mergeCell ref="B25:C25"/>
    <mergeCell ref="D25:F25"/>
    <mergeCell ref="B32:C32"/>
    <mergeCell ref="D32:E32"/>
    <mergeCell ref="F32:G32"/>
    <mergeCell ref="B34:K36"/>
    <mergeCell ref="B26:C26"/>
    <mergeCell ref="D26:F26"/>
    <mergeCell ref="B28:K28"/>
  </mergeCells>
  <pageMargins left="0.7" right="0.7" top="0.75" bottom="0.75" header="0.3" footer="0.3"/>
  <pageSetup scale="72"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70"/>
  <sheetViews>
    <sheetView showGridLines="0" view="pageBreakPreview" zoomScaleNormal="100" zoomScaleSheetLayoutView="100" workbookViewId="0">
      <selection activeCell="F70" sqref="F70:H70"/>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458" t="s">
        <v>0</v>
      </c>
      <c r="C6" s="458"/>
      <c r="D6" s="458"/>
      <c r="E6" s="458"/>
      <c r="F6" s="458"/>
      <c r="G6" s="458"/>
      <c r="H6" s="458"/>
      <c r="I6" s="458"/>
      <c r="J6" s="458"/>
      <c r="K6" s="458"/>
    </row>
    <row r="8" spans="2:11" x14ac:dyDescent="0.25">
      <c r="B8" s="455" t="s">
        <v>127</v>
      </c>
      <c r="C8" s="456"/>
      <c r="D8" s="456"/>
      <c r="E8" s="456"/>
      <c r="F8" s="456"/>
      <c r="G8" s="456"/>
      <c r="H8" s="456"/>
      <c r="I8" s="456"/>
      <c r="J8" s="456"/>
      <c r="K8" s="457"/>
    </row>
    <row r="9" spans="2:11" ht="22.5" customHeight="1" x14ac:dyDescent="0.25">
      <c r="B9" s="355" t="s">
        <v>128</v>
      </c>
      <c r="C9" s="459"/>
      <c r="D9" s="459"/>
      <c r="E9" s="460" t="s">
        <v>70</v>
      </c>
      <c r="F9" s="461"/>
      <c r="G9" s="462" t="s">
        <v>129</v>
      </c>
      <c r="H9" s="463"/>
      <c r="I9" s="463"/>
      <c r="J9" s="775">
        <v>44956</v>
      </c>
      <c r="K9" s="776"/>
    </row>
    <row r="10" spans="2:11" x14ac:dyDescent="0.25">
      <c r="B10" s="355" t="s">
        <v>280</v>
      </c>
      <c r="C10" s="459"/>
      <c r="D10" s="459"/>
      <c r="E10" s="459"/>
      <c r="F10" s="459"/>
      <c r="G10" s="459"/>
      <c r="H10" s="459"/>
      <c r="I10" s="459"/>
      <c r="J10" s="459"/>
      <c r="K10" s="356"/>
    </row>
    <row r="11" spans="2:11" ht="15.75" customHeight="1" x14ac:dyDescent="0.25">
      <c r="B11" s="355" t="s">
        <v>341</v>
      </c>
      <c r="C11" s="459"/>
      <c r="D11" s="459"/>
      <c r="E11" s="459"/>
      <c r="F11" s="459"/>
      <c r="G11" s="459"/>
      <c r="H11" s="459"/>
      <c r="I11" s="459"/>
      <c r="J11" s="459"/>
      <c r="K11" s="356"/>
    </row>
    <row r="12" spans="2:11" x14ac:dyDescent="0.25">
      <c r="B12" s="355" t="s">
        <v>342</v>
      </c>
      <c r="C12" s="459"/>
      <c r="D12" s="459"/>
      <c r="E12" s="459"/>
      <c r="F12" s="459"/>
      <c r="G12" s="785"/>
      <c r="H12" s="785"/>
      <c r="I12" s="785"/>
      <c r="J12" s="785"/>
      <c r="K12" s="786"/>
    </row>
    <row r="13" spans="2:11" ht="15" customHeight="1" x14ac:dyDescent="0.25">
      <c r="B13" s="355" t="s">
        <v>343</v>
      </c>
      <c r="C13" s="459"/>
      <c r="D13" s="459"/>
      <c r="E13" s="459"/>
      <c r="F13" s="459"/>
      <c r="G13" s="785"/>
      <c r="H13" s="785"/>
      <c r="I13" s="785"/>
      <c r="J13" s="785"/>
      <c r="K13" s="786"/>
    </row>
    <row r="15" spans="2:11" ht="15.75" customHeight="1" x14ac:dyDescent="0.25">
      <c r="B15" s="438" t="s">
        <v>9</v>
      </c>
      <c r="C15" s="439"/>
      <c r="D15" s="439"/>
      <c r="E15" s="439"/>
      <c r="F15" s="439"/>
      <c r="G15" s="439"/>
      <c r="H15" s="439"/>
      <c r="I15" s="439"/>
      <c r="J15" s="439"/>
      <c r="K15" s="440"/>
    </row>
    <row r="16" spans="2:11" x14ac:dyDescent="0.25">
      <c r="B16" s="441" t="s">
        <v>10</v>
      </c>
      <c r="C16" s="442"/>
      <c r="D16" s="443"/>
      <c r="E16" s="441" t="s">
        <v>11</v>
      </c>
      <c r="F16" s="442"/>
      <c r="G16" s="442"/>
      <c r="H16" s="443"/>
      <c r="I16" s="441" t="s">
        <v>12</v>
      </c>
      <c r="J16" s="442"/>
      <c r="K16" s="443"/>
    </row>
    <row r="17" spans="2:11" x14ac:dyDescent="0.25">
      <c r="B17" s="842">
        <v>1</v>
      </c>
      <c r="C17" s="843"/>
      <c r="D17" s="844"/>
      <c r="E17" s="845">
        <v>1</v>
      </c>
      <c r="F17" s="846"/>
      <c r="G17" s="846"/>
      <c r="H17" s="847"/>
      <c r="I17" s="842">
        <v>1</v>
      </c>
      <c r="J17" s="843"/>
      <c r="K17" s="844"/>
    </row>
    <row r="19" spans="2:11" x14ac:dyDescent="0.25">
      <c r="B19" s="438" t="s">
        <v>134</v>
      </c>
      <c r="C19" s="439"/>
      <c r="D19" s="439"/>
      <c r="E19" s="439"/>
      <c r="F19" s="439"/>
      <c r="G19" s="439"/>
      <c r="H19" s="439"/>
      <c r="I19" s="439"/>
      <c r="J19" s="439"/>
      <c r="K19" s="440"/>
    </row>
    <row r="20" spans="2:11" ht="24" x14ac:dyDescent="0.25">
      <c r="B20" s="477" t="s">
        <v>14</v>
      </c>
      <c r="C20" s="478"/>
      <c r="D20" s="477" t="s">
        <v>15</v>
      </c>
      <c r="E20" s="479"/>
      <c r="F20" s="478"/>
      <c r="G20" s="15" t="s">
        <v>135</v>
      </c>
      <c r="H20" s="15" t="s">
        <v>17</v>
      </c>
      <c r="I20" s="15" t="s">
        <v>18</v>
      </c>
      <c r="J20" s="1" t="s">
        <v>19</v>
      </c>
      <c r="K20" s="15" t="s">
        <v>136</v>
      </c>
    </row>
    <row r="21" spans="2:11" x14ac:dyDescent="0.25">
      <c r="B21" s="772">
        <v>413637688</v>
      </c>
      <c r="C21" s="773"/>
      <c r="D21" s="772">
        <v>413637431</v>
      </c>
      <c r="E21" s="774"/>
      <c r="F21" s="773"/>
      <c r="G21" s="7">
        <f>D21/B21</f>
        <v>0.99999937868330802</v>
      </c>
      <c r="H21" s="5">
        <v>413637431</v>
      </c>
      <c r="I21" s="8">
        <f>H21/B21</f>
        <v>0.99999937868330802</v>
      </c>
      <c r="J21" s="6">
        <v>413637431</v>
      </c>
      <c r="K21" s="7">
        <f>J21/B21</f>
        <v>0.99999937868330802</v>
      </c>
    </row>
    <row r="22" spans="2:11" x14ac:dyDescent="0.25">
      <c r="B22" s="2"/>
      <c r="C22" s="2"/>
      <c r="D22" s="3"/>
      <c r="E22" s="3"/>
      <c r="F22" s="3"/>
      <c r="G22" s="3"/>
      <c r="H22" s="4"/>
      <c r="I22" s="3"/>
      <c r="J22" s="3"/>
      <c r="K22" s="3"/>
    </row>
    <row r="23" spans="2:11" ht="15.75" customHeight="1" x14ac:dyDescent="0.25">
      <c r="B23" s="438" t="s">
        <v>137</v>
      </c>
      <c r="C23" s="439"/>
      <c r="D23" s="439"/>
      <c r="E23" s="439"/>
      <c r="F23" s="439"/>
      <c r="G23" s="439"/>
      <c r="H23" s="439"/>
      <c r="I23" s="439"/>
      <c r="J23" s="439"/>
      <c r="K23" s="440"/>
    </row>
    <row r="24" spans="2:11" ht="15.75" customHeight="1" x14ac:dyDescent="0.25">
      <c r="B24" s="762" t="s">
        <v>138</v>
      </c>
      <c r="C24" s="763"/>
      <c r="D24" s="763"/>
      <c r="E24" s="763"/>
      <c r="F24" s="763"/>
      <c r="G24" s="763"/>
      <c r="H24" s="763"/>
      <c r="I24" s="763"/>
      <c r="J24" s="763"/>
      <c r="K24" s="764"/>
    </row>
    <row r="25" spans="2:11" ht="24" x14ac:dyDescent="0.25">
      <c r="B25" s="477" t="s">
        <v>14</v>
      </c>
      <c r="C25" s="478"/>
      <c r="D25" s="477" t="s">
        <v>15</v>
      </c>
      <c r="E25" s="479"/>
      <c r="F25" s="478"/>
      <c r="G25" s="15" t="s">
        <v>135</v>
      </c>
      <c r="H25" s="15" t="s">
        <v>17</v>
      </c>
      <c r="I25" s="15" t="s">
        <v>18</v>
      </c>
      <c r="J25" s="1" t="s">
        <v>19</v>
      </c>
      <c r="K25" s="15" t="s">
        <v>136</v>
      </c>
    </row>
    <row r="26" spans="2:11" x14ac:dyDescent="0.25">
      <c r="B26" s="772">
        <v>0</v>
      </c>
      <c r="C26" s="773"/>
      <c r="D26" s="772">
        <v>0</v>
      </c>
      <c r="E26" s="774"/>
      <c r="F26" s="773"/>
      <c r="G26" s="7" t="s">
        <v>285</v>
      </c>
      <c r="H26" s="5">
        <v>0</v>
      </c>
      <c r="I26" s="7" t="s">
        <v>285</v>
      </c>
      <c r="J26" s="6">
        <v>0</v>
      </c>
      <c r="K26" s="7" t="s">
        <v>285</v>
      </c>
    </row>
    <row r="27" spans="2:11" x14ac:dyDescent="0.25">
      <c r="B27" s="2"/>
      <c r="C27" s="2"/>
      <c r="D27" s="3"/>
      <c r="E27" s="3"/>
      <c r="F27" s="3"/>
      <c r="G27" s="3"/>
      <c r="H27" s="4"/>
      <c r="I27" s="3"/>
      <c r="J27" s="3"/>
      <c r="K27" s="3"/>
    </row>
    <row r="28" spans="2:11" ht="15.75" customHeight="1" x14ac:dyDescent="0.25">
      <c r="B28" s="455" t="s">
        <v>140</v>
      </c>
      <c r="C28" s="456"/>
      <c r="D28" s="456"/>
      <c r="E28" s="456"/>
      <c r="F28" s="456"/>
      <c r="G28" s="456"/>
      <c r="H28" s="456"/>
      <c r="I28" s="456"/>
      <c r="J28" s="456"/>
      <c r="K28" s="457"/>
    </row>
    <row r="29" spans="2:11" x14ac:dyDescent="0.25">
      <c r="B29" s="355" t="s">
        <v>344</v>
      </c>
      <c r="C29" s="459"/>
      <c r="D29" s="459"/>
      <c r="E29" s="459"/>
      <c r="F29" s="459"/>
      <c r="G29" s="459"/>
      <c r="H29" s="459"/>
      <c r="I29" s="459"/>
      <c r="J29" s="459"/>
      <c r="K29" s="356"/>
    </row>
    <row r="30" spans="2:11" x14ac:dyDescent="0.25">
      <c r="B30" s="355" t="s">
        <v>345</v>
      </c>
      <c r="C30" s="459"/>
      <c r="D30" s="459"/>
      <c r="E30" s="459"/>
      <c r="F30" s="459"/>
      <c r="G30" s="459"/>
      <c r="H30" s="459"/>
      <c r="I30" s="459"/>
      <c r="J30" s="785"/>
      <c r="K30" s="786"/>
    </row>
    <row r="31" spans="2:11" ht="38.25" customHeight="1" x14ac:dyDescent="0.25">
      <c r="B31" s="370" t="s">
        <v>28</v>
      </c>
      <c r="C31" s="372"/>
      <c r="D31" s="357" t="s">
        <v>29</v>
      </c>
      <c r="E31" s="358"/>
      <c r="F31" s="357" t="s">
        <v>30</v>
      </c>
      <c r="G31" s="358"/>
      <c r="H31" s="357" t="s">
        <v>31</v>
      </c>
      <c r="I31" s="358"/>
      <c r="J31" s="357" t="s">
        <v>32</v>
      </c>
      <c r="K31" s="358"/>
    </row>
    <row r="32" spans="2:11" ht="42" customHeight="1" x14ac:dyDescent="0.25">
      <c r="B32" s="848" t="s">
        <v>346</v>
      </c>
      <c r="C32" s="849"/>
      <c r="D32" s="850">
        <v>1</v>
      </c>
      <c r="E32" s="409"/>
      <c r="F32" s="850">
        <v>1</v>
      </c>
      <c r="G32" s="409"/>
      <c r="H32" s="851">
        <v>160676229</v>
      </c>
      <c r="I32" s="852"/>
      <c r="J32" s="339">
        <f>J37+J42+J47</f>
        <v>160675972</v>
      </c>
      <c r="K32" s="340"/>
    </row>
    <row r="33" spans="2:11" ht="308.25" customHeight="1" x14ac:dyDescent="0.25">
      <c r="B33" s="809" t="s">
        <v>347</v>
      </c>
      <c r="C33" s="810"/>
      <c r="D33" s="810"/>
      <c r="E33" s="810"/>
      <c r="F33" s="810"/>
      <c r="G33" s="810"/>
      <c r="H33" s="810"/>
      <c r="I33" s="810"/>
      <c r="J33" s="810"/>
      <c r="K33" s="811"/>
    </row>
    <row r="34" spans="2:11" ht="399.75" customHeight="1" x14ac:dyDescent="0.25">
      <c r="B34" s="812"/>
      <c r="C34" s="813"/>
      <c r="D34" s="813"/>
      <c r="E34" s="813"/>
      <c r="F34" s="813"/>
      <c r="G34" s="813"/>
      <c r="H34" s="813"/>
      <c r="I34" s="813"/>
      <c r="J34" s="813"/>
      <c r="K34" s="814"/>
    </row>
    <row r="35" spans="2:11" ht="404.25" customHeight="1" x14ac:dyDescent="0.25">
      <c r="B35" s="815"/>
      <c r="C35" s="816"/>
      <c r="D35" s="816"/>
      <c r="E35" s="816"/>
      <c r="F35" s="816"/>
      <c r="G35" s="816"/>
      <c r="H35" s="816"/>
      <c r="I35" s="816"/>
      <c r="J35" s="816"/>
      <c r="K35" s="817"/>
    </row>
    <row r="36" spans="2:11" ht="33.75" customHeight="1" x14ac:dyDescent="0.25">
      <c r="B36" s="370" t="s">
        <v>35</v>
      </c>
      <c r="C36" s="371"/>
      <c r="D36" s="371"/>
      <c r="E36" s="371"/>
      <c r="F36" s="371"/>
      <c r="G36" s="372"/>
      <c r="H36" s="357" t="s">
        <v>31</v>
      </c>
      <c r="I36" s="358"/>
      <c r="J36" s="357" t="s">
        <v>32</v>
      </c>
      <c r="K36" s="358"/>
    </row>
    <row r="37" spans="2:11" ht="23.45" customHeight="1" x14ac:dyDescent="0.25">
      <c r="B37" s="482" t="s">
        <v>348</v>
      </c>
      <c r="C37" s="483"/>
      <c r="D37" s="483"/>
      <c r="E37" s="483"/>
      <c r="F37" s="483"/>
      <c r="G37" s="484"/>
      <c r="H37" s="339">
        <v>61558465</v>
      </c>
      <c r="I37" s="340"/>
      <c r="J37" s="339">
        <v>61558465</v>
      </c>
      <c r="K37" s="340"/>
    </row>
    <row r="38" spans="2:11" ht="319.5" customHeight="1" x14ac:dyDescent="0.25">
      <c r="B38" s="806" t="s">
        <v>349</v>
      </c>
      <c r="C38" s="807"/>
      <c r="D38" s="807"/>
      <c r="E38" s="807"/>
      <c r="F38" s="807"/>
      <c r="G38" s="807"/>
      <c r="H38" s="807"/>
      <c r="I38" s="807"/>
      <c r="J38" s="807"/>
      <c r="K38" s="808"/>
    </row>
    <row r="39" spans="2:11" ht="408" customHeight="1" x14ac:dyDescent="0.25">
      <c r="B39" s="766"/>
      <c r="C39" s="767"/>
      <c r="D39" s="767"/>
      <c r="E39" s="767"/>
      <c r="F39" s="767"/>
      <c r="G39" s="767"/>
      <c r="H39" s="767"/>
      <c r="I39" s="767"/>
      <c r="J39" s="767"/>
      <c r="K39" s="768"/>
    </row>
    <row r="40" spans="2:11" ht="409.5" customHeight="1" x14ac:dyDescent="0.25">
      <c r="B40" s="769"/>
      <c r="C40" s="770"/>
      <c r="D40" s="770"/>
      <c r="E40" s="770"/>
      <c r="F40" s="770"/>
      <c r="G40" s="770"/>
      <c r="H40" s="770"/>
      <c r="I40" s="770"/>
      <c r="J40" s="770"/>
      <c r="K40" s="771"/>
    </row>
    <row r="41" spans="2:11" ht="26.25" customHeight="1" x14ac:dyDescent="0.25">
      <c r="B41" s="370" t="s">
        <v>35</v>
      </c>
      <c r="C41" s="371"/>
      <c r="D41" s="371"/>
      <c r="E41" s="371"/>
      <c r="F41" s="371"/>
      <c r="G41" s="372"/>
      <c r="H41" s="357" t="s">
        <v>31</v>
      </c>
      <c r="I41" s="422"/>
      <c r="J41" s="357" t="s">
        <v>32</v>
      </c>
      <c r="K41" s="358"/>
    </row>
    <row r="42" spans="2:11" ht="15" customHeight="1" x14ac:dyDescent="0.25">
      <c r="B42" s="802" t="s">
        <v>350</v>
      </c>
      <c r="C42" s="803"/>
      <c r="D42" s="803"/>
      <c r="E42" s="803"/>
      <c r="F42" s="803"/>
      <c r="G42" s="804"/>
      <c r="H42" s="519">
        <v>68395707</v>
      </c>
      <c r="I42" s="520"/>
      <c r="J42" s="805">
        <v>68395707</v>
      </c>
      <c r="K42" s="340"/>
    </row>
    <row r="43" spans="2:11" x14ac:dyDescent="0.25">
      <c r="B43" s="809" t="s">
        <v>351</v>
      </c>
      <c r="C43" s="810"/>
      <c r="D43" s="810"/>
      <c r="E43" s="810"/>
      <c r="F43" s="810"/>
      <c r="G43" s="810"/>
      <c r="H43" s="810"/>
      <c r="I43" s="810"/>
      <c r="J43" s="810"/>
      <c r="K43" s="811"/>
    </row>
    <row r="44" spans="2:11" ht="48" customHeight="1" x14ac:dyDescent="0.25">
      <c r="B44" s="812"/>
      <c r="C44" s="813"/>
      <c r="D44" s="813"/>
      <c r="E44" s="813"/>
      <c r="F44" s="813"/>
      <c r="G44" s="813"/>
      <c r="H44" s="813"/>
      <c r="I44" s="813"/>
      <c r="J44" s="813"/>
      <c r="K44" s="814"/>
    </row>
    <row r="45" spans="2:11" ht="64.5" customHeight="1" x14ac:dyDescent="0.25">
      <c r="B45" s="815"/>
      <c r="C45" s="816"/>
      <c r="D45" s="816"/>
      <c r="E45" s="816"/>
      <c r="F45" s="816"/>
      <c r="G45" s="816"/>
      <c r="H45" s="816"/>
      <c r="I45" s="816"/>
      <c r="J45" s="816"/>
      <c r="K45" s="817"/>
    </row>
    <row r="46" spans="2:11" ht="26.25" customHeight="1" x14ac:dyDescent="0.25">
      <c r="B46" s="370" t="s">
        <v>35</v>
      </c>
      <c r="C46" s="371"/>
      <c r="D46" s="371"/>
      <c r="E46" s="371"/>
      <c r="F46" s="371"/>
      <c r="G46" s="372"/>
      <c r="H46" s="357" t="s">
        <v>31</v>
      </c>
      <c r="I46" s="358"/>
      <c r="J46" s="357" t="s">
        <v>32</v>
      </c>
      <c r="K46" s="358"/>
    </row>
    <row r="47" spans="2:11" ht="15" customHeight="1" x14ac:dyDescent="0.25">
      <c r="B47" s="423" t="s">
        <v>352</v>
      </c>
      <c r="C47" s="424"/>
      <c r="D47" s="424"/>
      <c r="E47" s="424"/>
      <c r="F47" s="424"/>
      <c r="G47" s="425"/>
      <c r="H47" s="339">
        <v>30722057</v>
      </c>
      <c r="I47" s="340"/>
      <c r="J47" s="339">
        <v>30721800</v>
      </c>
      <c r="K47" s="340"/>
    </row>
    <row r="48" spans="2:11" ht="14.45" customHeight="1" x14ac:dyDescent="0.25">
      <c r="B48" s="809" t="s">
        <v>351</v>
      </c>
      <c r="C48" s="810"/>
      <c r="D48" s="810"/>
      <c r="E48" s="810"/>
      <c r="F48" s="810"/>
      <c r="G48" s="810"/>
      <c r="H48" s="810"/>
      <c r="I48" s="810"/>
      <c r="J48" s="810"/>
      <c r="K48" s="811"/>
    </row>
    <row r="49" spans="2:11" ht="57.75" customHeight="1" x14ac:dyDescent="0.25">
      <c r="B49" s="812"/>
      <c r="C49" s="813"/>
      <c r="D49" s="813"/>
      <c r="E49" s="813"/>
      <c r="F49" s="813"/>
      <c r="G49" s="813"/>
      <c r="H49" s="813"/>
      <c r="I49" s="813"/>
      <c r="J49" s="813"/>
      <c r="K49" s="814"/>
    </row>
    <row r="50" spans="2:11" ht="45" customHeight="1" x14ac:dyDescent="0.25">
      <c r="B50" s="815"/>
      <c r="C50" s="816"/>
      <c r="D50" s="816"/>
      <c r="E50" s="816"/>
      <c r="F50" s="816"/>
      <c r="G50" s="816"/>
      <c r="H50" s="816"/>
      <c r="I50" s="816"/>
      <c r="J50" s="816"/>
      <c r="K50" s="817"/>
    </row>
    <row r="51" spans="2:11" ht="15.75" customHeight="1" x14ac:dyDescent="0.25">
      <c r="B51" s="355" t="s">
        <v>353</v>
      </c>
      <c r="C51" s="459"/>
      <c r="D51" s="459"/>
      <c r="E51" s="459"/>
      <c r="F51" s="459"/>
      <c r="G51" s="459"/>
      <c r="H51" s="459"/>
      <c r="I51" s="459"/>
      <c r="J51" s="459"/>
      <c r="K51" s="356"/>
    </row>
    <row r="52" spans="2:11" x14ac:dyDescent="0.25">
      <c r="B52" s="355" t="s">
        <v>354</v>
      </c>
      <c r="C52" s="459"/>
      <c r="D52" s="459"/>
      <c r="E52" s="459"/>
      <c r="F52" s="459"/>
      <c r="G52" s="459"/>
      <c r="H52" s="459"/>
      <c r="I52" s="459"/>
      <c r="J52" s="785"/>
      <c r="K52" s="786"/>
    </row>
    <row r="53" spans="2:11" ht="38.25" customHeight="1" x14ac:dyDescent="0.25">
      <c r="B53" s="370" t="s">
        <v>28</v>
      </c>
      <c r="C53" s="372"/>
      <c r="D53" s="357" t="s">
        <v>29</v>
      </c>
      <c r="E53" s="358"/>
      <c r="F53" s="357" t="s">
        <v>39</v>
      </c>
      <c r="G53" s="358"/>
      <c r="H53" s="357" t="s">
        <v>31</v>
      </c>
      <c r="I53" s="358"/>
      <c r="J53" s="357" t="s">
        <v>32</v>
      </c>
      <c r="K53" s="358"/>
    </row>
    <row r="54" spans="2:11" ht="34.5" customHeight="1" x14ac:dyDescent="0.25">
      <c r="B54" s="375" t="s">
        <v>355</v>
      </c>
      <c r="C54" s="376"/>
      <c r="D54" s="765">
        <v>1</v>
      </c>
      <c r="E54" s="378"/>
      <c r="F54" s="765">
        <v>1</v>
      </c>
      <c r="G54" s="378"/>
      <c r="H54" s="339">
        <v>252961459</v>
      </c>
      <c r="I54" s="340"/>
      <c r="J54" s="339">
        <f>J59+J64</f>
        <v>252961459</v>
      </c>
      <c r="K54" s="340"/>
    </row>
    <row r="55" spans="2:11" ht="100.5" customHeight="1" x14ac:dyDescent="0.25">
      <c r="B55" s="806" t="s">
        <v>356</v>
      </c>
      <c r="C55" s="807"/>
      <c r="D55" s="807"/>
      <c r="E55" s="807"/>
      <c r="F55" s="807"/>
      <c r="G55" s="807"/>
      <c r="H55" s="807"/>
      <c r="I55" s="807"/>
      <c r="J55" s="807"/>
      <c r="K55" s="808"/>
    </row>
    <row r="56" spans="2:11" ht="95.25" customHeight="1" x14ac:dyDescent="0.25">
      <c r="B56" s="766"/>
      <c r="C56" s="767"/>
      <c r="D56" s="767"/>
      <c r="E56" s="767"/>
      <c r="F56" s="767"/>
      <c r="G56" s="767"/>
      <c r="H56" s="767"/>
      <c r="I56" s="767"/>
      <c r="J56" s="767"/>
      <c r="K56" s="768"/>
    </row>
    <row r="57" spans="2:11" ht="218.25" customHeight="1" x14ac:dyDescent="0.25">
      <c r="B57" s="769"/>
      <c r="C57" s="770"/>
      <c r="D57" s="770"/>
      <c r="E57" s="770"/>
      <c r="F57" s="770"/>
      <c r="G57" s="770"/>
      <c r="H57" s="770"/>
      <c r="I57" s="770"/>
      <c r="J57" s="770"/>
      <c r="K57" s="771"/>
    </row>
    <row r="58" spans="2:11" ht="26.25" customHeight="1" x14ac:dyDescent="0.25">
      <c r="B58" s="370" t="s">
        <v>35</v>
      </c>
      <c r="C58" s="371"/>
      <c r="D58" s="371"/>
      <c r="E58" s="371"/>
      <c r="F58" s="371"/>
      <c r="G58" s="372"/>
      <c r="H58" s="357" t="s">
        <v>31</v>
      </c>
      <c r="I58" s="358"/>
      <c r="J58" s="357" t="s">
        <v>32</v>
      </c>
      <c r="K58" s="358"/>
    </row>
    <row r="59" spans="2:11" ht="24.75" customHeight="1" x14ac:dyDescent="0.25">
      <c r="B59" s="482" t="s">
        <v>357</v>
      </c>
      <c r="C59" s="483"/>
      <c r="D59" s="483"/>
      <c r="E59" s="483"/>
      <c r="F59" s="483"/>
      <c r="G59" s="484"/>
      <c r="H59" s="519">
        <v>43118595</v>
      </c>
      <c r="I59" s="520"/>
      <c r="J59" s="339">
        <v>43118595</v>
      </c>
      <c r="K59" s="340"/>
    </row>
    <row r="60" spans="2:11" ht="117" customHeight="1" x14ac:dyDescent="0.25">
      <c r="B60" s="806" t="s">
        <v>358</v>
      </c>
      <c r="C60" s="807"/>
      <c r="D60" s="807"/>
      <c r="E60" s="807"/>
      <c r="F60" s="807"/>
      <c r="G60" s="807"/>
      <c r="H60" s="807"/>
      <c r="I60" s="807"/>
      <c r="J60" s="807"/>
      <c r="K60" s="808"/>
    </row>
    <row r="61" spans="2:11" ht="170.25" customHeight="1" x14ac:dyDescent="0.25">
      <c r="B61" s="766"/>
      <c r="C61" s="767"/>
      <c r="D61" s="767"/>
      <c r="E61" s="767"/>
      <c r="F61" s="767"/>
      <c r="G61" s="767"/>
      <c r="H61" s="767"/>
      <c r="I61" s="767"/>
      <c r="J61" s="767"/>
      <c r="K61" s="768"/>
    </row>
    <row r="62" spans="2:11" ht="291" customHeight="1" x14ac:dyDescent="0.25">
      <c r="B62" s="769"/>
      <c r="C62" s="770"/>
      <c r="D62" s="770"/>
      <c r="E62" s="770"/>
      <c r="F62" s="770"/>
      <c r="G62" s="770"/>
      <c r="H62" s="770"/>
      <c r="I62" s="770"/>
      <c r="J62" s="770"/>
      <c r="K62" s="771"/>
    </row>
    <row r="63" spans="2:11" ht="26.25" customHeight="1" x14ac:dyDescent="0.25">
      <c r="B63" s="370" t="s">
        <v>35</v>
      </c>
      <c r="C63" s="371"/>
      <c r="D63" s="371"/>
      <c r="E63" s="371"/>
      <c r="F63" s="371"/>
      <c r="G63" s="372"/>
      <c r="H63" s="357" t="s">
        <v>31</v>
      </c>
      <c r="I63" s="358"/>
      <c r="J63" s="357" t="s">
        <v>32</v>
      </c>
      <c r="K63" s="358"/>
    </row>
    <row r="64" spans="2:11" ht="15" customHeight="1" x14ac:dyDescent="0.25">
      <c r="B64" s="512" t="s">
        <v>359</v>
      </c>
      <c r="C64" s="513"/>
      <c r="D64" s="513"/>
      <c r="E64" s="513"/>
      <c r="F64" s="513"/>
      <c r="G64" s="514"/>
      <c r="H64" s="515">
        <v>209842864</v>
      </c>
      <c r="I64" s="516"/>
      <c r="J64" s="339">
        <v>209842864</v>
      </c>
      <c r="K64" s="340"/>
    </row>
    <row r="65" spans="2:11" ht="48.75" customHeight="1" x14ac:dyDescent="0.25">
      <c r="B65" s="806" t="s">
        <v>360</v>
      </c>
      <c r="C65" s="807"/>
      <c r="D65" s="807"/>
      <c r="E65" s="807"/>
      <c r="F65" s="807"/>
      <c r="G65" s="807"/>
      <c r="H65" s="807"/>
      <c r="I65" s="807"/>
      <c r="J65" s="807"/>
      <c r="K65" s="808"/>
    </row>
    <row r="66" spans="2:11" ht="180" customHeight="1" x14ac:dyDescent="0.25">
      <c r="B66" s="766"/>
      <c r="C66" s="767"/>
      <c r="D66" s="767"/>
      <c r="E66" s="767"/>
      <c r="F66" s="767"/>
      <c r="G66" s="767"/>
      <c r="H66" s="767"/>
      <c r="I66" s="767"/>
      <c r="J66" s="767"/>
      <c r="K66" s="768"/>
    </row>
    <row r="67" spans="2:11" ht="292.5" customHeight="1" x14ac:dyDescent="0.25">
      <c r="B67" s="769"/>
      <c r="C67" s="770"/>
      <c r="D67" s="770"/>
      <c r="E67" s="770"/>
      <c r="F67" s="770"/>
      <c r="G67" s="770"/>
      <c r="H67" s="770"/>
      <c r="I67" s="770"/>
      <c r="J67" s="770"/>
      <c r="K67" s="771"/>
    </row>
    <row r="68" spans="2:11" x14ac:dyDescent="0.25">
      <c r="B68" s="531" t="s">
        <v>60</v>
      </c>
      <c r="C68" s="532"/>
      <c r="D68" s="532"/>
      <c r="E68" s="532"/>
      <c r="F68" s="532"/>
      <c r="G68" s="532"/>
      <c r="H68" s="532"/>
      <c r="I68" s="532"/>
      <c r="J68" s="532"/>
      <c r="K68" s="533"/>
    </row>
    <row r="69" spans="2:11" x14ac:dyDescent="0.25">
      <c r="B69" s="531" t="s">
        <v>361</v>
      </c>
      <c r="C69" s="533"/>
      <c r="D69" s="531" t="s">
        <v>62</v>
      </c>
      <c r="E69" s="533"/>
      <c r="F69" s="531" t="s">
        <v>63</v>
      </c>
      <c r="G69" s="532"/>
      <c r="H69" s="533"/>
      <c r="I69" s="531" t="s">
        <v>194</v>
      </c>
      <c r="J69" s="532"/>
      <c r="K69" s="533"/>
    </row>
    <row r="70" spans="2:11" ht="69" customHeight="1" x14ac:dyDescent="0.25">
      <c r="B70" s="834" t="s">
        <v>362</v>
      </c>
      <c r="C70" s="835"/>
      <c r="D70" s="523">
        <v>25</v>
      </c>
      <c r="E70" s="524"/>
      <c r="F70" s="853">
        <v>25</v>
      </c>
      <c r="G70" s="854"/>
      <c r="H70" s="855"/>
      <c r="I70" s="856" t="s">
        <v>363</v>
      </c>
      <c r="J70" s="857"/>
      <c r="K70" s="858"/>
    </row>
  </sheetData>
  <mergeCells count="99">
    <mergeCell ref="B65:K67"/>
    <mergeCell ref="B70:C70"/>
    <mergeCell ref="D70:E70"/>
    <mergeCell ref="F70:H70"/>
    <mergeCell ref="I70:K70"/>
    <mergeCell ref="B68:K68"/>
    <mergeCell ref="B69:C69"/>
    <mergeCell ref="D69:E69"/>
    <mergeCell ref="F69:H69"/>
    <mergeCell ref="I69:K69"/>
    <mergeCell ref="B58:G58"/>
    <mergeCell ref="H58:I58"/>
    <mergeCell ref="J58:K58"/>
    <mergeCell ref="B59:G59"/>
    <mergeCell ref="H59:I59"/>
    <mergeCell ref="J59:K59"/>
    <mergeCell ref="B60:K62"/>
    <mergeCell ref="B63:G63"/>
    <mergeCell ref="H63:I63"/>
    <mergeCell ref="J63:K63"/>
    <mergeCell ref="B64:G64"/>
    <mergeCell ref="H64:I64"/>
    <mergeCell ref="J64:K64"/>
    <mergeCell ref="B55:K57"/>
    <mergeCell ref="B51:K51"/>
    <mergeCell ref="B52:K52"/>
    <mergeCell ref="B53:C53"/>
    <mergeCell ref="D53:E53"/>
    <mergeCell ref="F53:G53"/>
    <mergeCell ref="H53:I53"/>
    <mergeCell ref="J53:K53"/>
    <mergeCell ref="B54:C54"/>
    <mergeCell ref="D54:E54"/>
    <mergeCell ref="F54:G54"/>
    <mergeCell ref="H54:I54"/>
    <mergeCell ref="J54:K54"/>
    <mergeCell ref="B48:K50"/>
    <mergeCell ref="B43:K45"/>
    <mergeCell ref="B46:G46"/>
    <mergeCell ref="H46:I46"/>
    <mergeCell ref="J46:K46"/>
    <mergeCell ref="B47:G47"/>
    <mergeCell ref="H47:I47"/>
    <mergeCell ref="J47:K47"/>
    <mergeCell ref="B36:G36"/>
    <mergeCell ref="H36:I36"/>
    <mergeCell ref="J36:K36"/>
    <mergeCell ref="B37:G37"/>
    <mergeCell ref="H37:I37"/>
    <mergeCell ref="J37:K37"/>
    <mergeCell ref="B38:K40"/>
    <mergeCell ref="B41:G41"/>
    <mergeCell ref="H41:I41"/>
    <mergeCell ref="J41:K41"/>
    <mergeCell ref="B42:G42"/>
    <mergeCell ref="H42:I42"/>
    <mergeCell ref="J42:K42"/>
    <mergeCell ref="B33:K35"/>
    <mergeCell ref="B26:C26"/>
    <mergeCell ref="D26:F26"/>
    <mergeCell ref="B28:K28"/>
    <mergeCell ref="B29:K29"/>
    <mergeCell ref="B30:K30"/>
    <mergeCell ref="B31:C31"/>
    <mergeCell ref="D31:E31"/>
    <mergeCell ref="F31:G31"/>
    <mergeCell ref="H31:I31"/>
    <mergeCell ref="J31:K31"/>
    <mergeCell ref="B32:C32"/>
    <mergeCell ref="D32:E32"/>
    <mergeCell ref="F32:G32"/>
    <mergeCell ref="H32:I32"/>
    <mergeCell ref="J32:K32"/>
    <mergeCell ref="B17:D17"/>
    <mergeCell ref="E17:H17"/>
    <mergeCell ref="I17:K17"/>
    <mergeCell ref="B19:K19"/>
    <mergeCell ref="B20:C20"/>
    <mergeCell ref="D20:F20"/>
    <mergeCell ref="B21:C21"/>
    <mergeCell ref="D21:F21"/>
    <mergeCell ref="B23:K23"/>
    <mergeCell ref="B24:K24"/>
    <mergeCell ref="B25:C25"/>
    <mergeCell ref="D25:F25"/>
    <mergeCell ref="B16:D16"/>
    <mergeCell ref="E16:H16"/>
    <mergeCell ref="I16:K16"/>
    <mergeCell ref="B6:K6"/>
    <mergeCell ref="B8:K8"/>
    <mergeCell ref="B9:D9"/>
    <mergeCell ref="E9:F9"/>
    <mergeCell ref="G9:I9"/>
    <mergeCell ref="J9:K9"/>
    <mergeCell ref="B10:K10"/>
    <mergeCell ref="B11:K11"/>
    <mergeCell ref="B12:K12"/>
    <mergeCell ref="B13:K13"/>
    <mergeCell ref="B15:K15"/>
  </mergeCells>
  <pageMargins left="0.7" right="0.7" top="0.75" bottom="0.75" header="0.3" footer="0.3"/>
  <pageSetup scale="72"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07"/>
  <sheetViews>
    <sheetView showGridLines="0" view="pageBreakPreview" topLeftCell="A114" zoomScaleNormal="100" zoomScaleSheetLayoutView="100" workbookViewId="0">
      <selection activeCell="B69" sqref="B69:K71"/>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458" t="s">
        <v>0</v>
      </c>
      <c r="C6" s="458"/>
      <c r="D6" s="458"/>
      <c r="E6" s="458"/>
      <c r="F6" s="458"/>
      <c r="G6" s="458"/>
      <c r="H6" s="458"/>
      <c r="I6" s="458"/>
      <c r="J6" s="458"/>
      <c r="K6" s="458"/>
    </row>
    <row r="8" spans="2:11" x14ac:dyDescent="0.25">
      <c r="B8" s="455" t="s">
        <v>127</v>
      </c>
      <c r="C8" s="456"/>
      <c r="D8" s="456"/>
      <c r="E8" s="456"/>
      <c r="F8" s="456"/>
      <c r="G8" s="456"/>
      <c r="H8" s="456"/>
      <c r="I8" s="456"/>
      <c r="J8" s="456"/>
      <c r="K8" s="457"/>
    </row>
    <row r="9" spans="2:11" ht="22.5" customHeight="1" x14ac:dyDescent="0.25">
      <c r="B9" s="355" t="s">
        <v>128</v>
      </c>
      <c r="C9" s="459"/>
      <c r="D9" s="459"/>
      <c r="E9" s="460" t="str">
        <f>'Gestión documental'!E9</f>
        <v>Diciembre</v>
      </c>
      <c r="F9" s="461"/>
      <c r="G9" s="462" t="s">
        <v>129</v>
      </c>
      <c r="H9" s="463"/>
      <c r="I9" s="463"/>
      <c r="J9" s="775">
        <f>'Gestión documental'!J9</f>
        <v>44956</v>
      </c>
      <c r="K9" s="776"/>
    </row>
    <row r="10" spans="2:11" x14ac:dyDescent="0.25">
      <c r="B10" s="355" t="s">
        <v>280</v>
      </c>
      <c r="C10" s="459"/>
      <c r="D10" s="459"/>
      <c r="E10" s="459"/>
      <c r="F10" s="459"/>
      <c r="G10" s="459"/>
      <c r="H10" s="459"/>
      <c r="I10" s="459"/>
      <c r="J10" s="459"/>
      <c r="K10" s="356"/>
    </row>
    <row r="11" spans="2:11" ht="15.75" customHeight="1" x14ac:dyDescent="0.25">
      <c r="B11" s="355" t="s">
        <v>364</v>
      </c>
      <c r="C11" s="459"/>
      <c r="D11" s="459"/>
      <c r="E11" s="459"/>
      <c r="F11" s="459"/>
      <c r="G11" s="459"/>
      <c r="H11" s="459"/>
      <c r="I11" s="459"/>
      <c r="J11" s="459"/>
      <c r="K11" s="356"/>
    </row>
    <row r="12" spans="2:11" x14ac:dyDescent="0.25">
      <c r="B12" s="355" t="s">
        <v>365</v>
      </c>
      <c r="C12" s="459"/>
      <c r="D12" s="459"/>
      <c r="E12" s="459"/>
      <c r="F12" s="459"/>
      <c r="G12" s="785"/>
      <c r="H12" s="785"/>
      <c r="I12" s="785"/>
      <c r="J12" s="785"/>
      <c r="K12" s="786"/>
    </row>
    <row r="13" spans="2:11" x14ac:dyDescent="0.25">
      <c r="B13" s="355" t="s">
        <v>343</v>
      </c>
      <c r="C13" s="459"/>
      <c r="D13" s="459"/>
      <c r="E13" s="459"/>
      <c r="F13" s="459"/>
      <c r="G13" s="785"/>
      <c r="H13" s="785"/>
      <c r="I13" s="785"/>
      <c r="J13" s="785"/>
      <c r="K13" s="786"/>
    </row>
    <row r="15" spans="2:11" ht="15.75" customHeight="1" x14ac:dyDescent="0.25">
      <c r="B15" s="438" t="s">
        <v>9</v>
      </c>
      <c r="C15" s="439"/>
      <c r="D15" s="439"/>
      <c r="E15" s="439"/>
      <c r="F15" s="439"/>
      <c r="G15" s="439"/>
      <c r="H15" s="439"/>
      <c r="I15" s="439"/>
      <c r="J15" s="439"/>
      <c r="K15" s="440"/>
    </row>
    <row r="16" spans="2:11" x14ac:dyDescent="0.25">
      <c r="B16" s="441" t="s">
        <v>10</v>
      </c>
      <c r="C16" s="442"/>
      <c r="D16" s="443"/>
      <c r="E16" s="441" t="s">
        <v>11</v>
      </c>
      <c r="F16" s="442"/>
      <c r="G16" s="442"/>
      <c r="H16" s="443"/>
      <c r="I16" s="441" t="s">
        <v>12</v>
      </c>
      <c r="J16" s="442"/>
      <c r="K16" s="443"/>
    </row>
    <row r="17" spans="2:11" x14ac:dyDescent="0.25">
      <c r="B17" s="783">
        <v>0.35</v>
      </c>
      <c r="C17" s="859"/>
      <c r="D17" s="860"/>
      <c r="E17" s="783">
        <v>0.16689999999999999</v>
      </c>
      <c r="F17" s="859"/>
      <c r="G17" s="859"/>
      <c r="H17" s="860"/>
      <c r="I17" s="783">
        <v>1</v>
      </c>
      <c r="J17" s="859"/>
      <c r="K17" s="860"/>
    </row>
    <row r="19" spans="2:11" x14ac:dyDescent="0.25">
      <c r="B19" s="438" t="s">
        <v>134</v>
      </c>
      <c r="C19" s="439"/>
      <c r="D19" s="439"/>
      <c r="E19" s="439"/>
      <c r="F19" s="439"/>
      <c r="G19" s="439"/>
      <c r="H19" s="439"/>
      <c r="I19" s="439"/>
      <c r="J19" s="439"/>
      <c r="K19" s="440"/>
    </row>
    <row r="20" spans="2:11" ht="24" x14ac:dyDescent="0.25">
      <c r="B20" s="477" t="s">
        <v>14</v>
      </c>
      <c r="C20" s="478"/>
      <c r="D20" s="477" t="s">
        <v>15</v>
      </c>
      <c r="E20" s="479"/>
      <c r="F20" s="478"/>
      <c r="G20" s="15" t="s">
        <v>135</v>
      </c>
      <c r="H20" s="15" t="s">
        <v>17</v>
      </c>
      <c r="I20" s="15" t="s">
        <v>18</v>
      </c>
      <c r="J20" s="1" t="s">
        <v>19</v>
      </c>
      <c r="K20" s="15" t="s">
        <v>136</v>
      </c>
    </row>
    <row r="21" spans="2:11" x14ac:dyDescent="0.25">
      <c r="B21" s="772">
        <v>2805971731</v>
      </c>
      <c r="C21" s="773"/>
      <c r="D21" s="772">
        <v>844284365</v>
      </c>
      <c r="E21" s="774"/>
      <c r="F21" s="773"/>
      <c r="G21" s="8">
        <f>D21/B21</f>
        <v>0.30088840727526206</v>
      </c>
      <c r="H21" s="5">
        <v>468283961.91000003</v>
      </c>
      <c r="I21" s="7">
        <f>H21/B21</f>
        <v>0.16688833915768342</v>
      </c>
      <c r="J21" s="5">
        <v>468283962</v>
      </c>
      <c r="K21" s="7">
        <f>J21/B21</f>
        <v>0.16688833918975787</v>
      </c>
    </row>
    <row r="22" spans="2:11" x14ac:dyDescent="0.25">
      <c r="B22" s="2"/>
      <c r="C22" s="2"/>
      <c r="D22" s="3"/>
      <c r="E22" s="3"/>
      <c r="F22" s="3"/>
      <c r="G22" s="3"/>
      <c r="H22" s="4"/>
      <c r="I22" s="3"/>
      <c r="J22" s="3"/>
      <c r="K22" s="3"/>
    </row>
    <row r="23" spans="2:11" ht="15.75" customHeight="1" x14ac:dyDescent="0.25">
      <c r="B23" s="438" t="s">
        <v>137</v>
      </c>
      <c r="C23" s="439"/>
      <c r="D23" s="439"/>
      <c r="E23" s="439"/>
      <c r="F23" s="439"/>
      <c r="G23" s="439"/>
      <c r="H23" s="439"/>
      <c r="I23" s="439"/>
      <c r="J23" s="439"/>
      <c r="K23" s="440"/>
    </row>
    <row r="24" spans="2:11" ht="15.75" customHeight="1" x14ac:dyDescent="0.25">
      <c r="B24" s="762" t="s">
        <v>138</v>
      </c>
      <c r="C24" s="763"/>
      <c r="D24" s="763"/>
      <c r="E24" s="763"/>
      <c r="F24" s="763"/>
      <c r="G24" s="763"/>
      <c r="H24" s="763"/>
      <c r="I24" s="763"/>
      <c r="J24" s="763"/>
      <c r="K24" s="764"/>
    </row>
    <row r="25" spans="2:11" ht="24" x14ac:dyDescent="0.25">
      <c r="B25" s="477" t="s">
        <v>14</v>
      </c>
      <c r="C25" s="478"/>
      <c r="D25" s="477" t="s">
        <v>15</v>
      </c>
      <c r="E25" s="479"/>
      <c r="F25" s="478"/>
      <c r="G25" s="15" t="s">
        <v>135</v>
      </c>
      <c r="H25" s="15" t="s">
        <v>17</v>
      </c>
      <c r="I25" s="15" t="s">
        <v>18</v>
      </c>
      <c r="J25" s="1" t="s">
        <v>19</v>
      </c>
      <c r="K25" s="15" t="s">
        <v>136</v>
      </c>
    </row>
    <row r="26" spans="2:11" x14ac:dyDescent="0.25">
      <c r="B26" s="772">
        <v>0</v>
      </c>
      <c r="C26" s="773"/>
      <c r="D26" s="772">
        <v>0</v>
      </c>
      <c r="E26" s="774"/>
      <c r="F26" s="773"/>
      <c r="G26" s="7" t="s">
        <v>285</v>
      </c>
      <c r="H26" s="5">
        <v>0</v>
      </c>
      <c r="I26" s="7" t="s">
        <v>285</v>
      </c>
      <c r="J26" s="6">
        <v>0</v>
      </c>
      <c r="K26" s="7" t="s">
        <v>285</v>
      </c>
    </row>
    <row r="27" spans="2:11" x14ac:dyDescent="0.25">
      <c r="B27" s="2"/>
      <c r="C27" s="2"/>
      <c r="D27" s="3"/>
      <c r="E27" s="3"/>
      <c r="F27" s="3"/>
      <c r="G27" s="3"/>
      <c r="H27" s="4"/>
      <c r="I27" s="3"/>
      <c r="J27" s="3"/>
      <c r="K27" s="3"/>
    </row>
    <row r="28" spans="2:11" ht="15.75" customHeight="1" x14ac:dyDescent="0.25">
      <c r="B28" s="455" t="s">
        <v>140</v>
      </c>
      <c r="C28" s="456"/>
      <c r="D28" s="456"/>
      <c r="E28" s="456"/>
      <c r="F28" s="456"/>
      <c r="G28" s="456"/>
      <c r="H28" s="456"/>
      <c r="I28" s="456"/>
      <c r="J28" s="456"/>
      <c r="K28" s="457"/>
    </row>
    <row r="29" spans="2:11" x14ac:dyDescent="0.25">
      <c r="B29" s="355" t="s">
        <v>366</v>
      </c>
      <c r="C29" s="459"/>
      <c r="D29" s="459"/>
      <c r="E29" s="459"/>
      <c r="F29" s="459"/>
      <c r="G29" s="459"/>
      <c r="H29" s="459"/>
      <c r="I29" s="459"/>
      <c r="J29" s="459"/>
      <c r="K29" s="356"/>
    </row>
    <row r="30" spans="2:11" x14ac:dyDescent="0.25">
      <c r="B30" s="355" t="s">
        <v>367</v>
      </c>
      <c r="C30" s="459"/>
      <c r="D30" s="459"/>
      <c r="E30" s="459"/>
      <c r="F30" s="459"/>
      <c r="G30" s="459"/>
      <c r="H30" s="459"/>
      <c r="I30" s="459"/>
      <c r="J30" s="785"/>
      <c r="K30" s="786"/>
    </row>
    <row r="31" spans="2:11" ht="38.25" customHeight="1" x14ac:dyDescent="0.25">
      <c r="B31" s="370" t="s">
        <v>28</v>
      </c>
      <c r="C31" s="372"/>
      <c r="D31" s="357" t="s">
        <v>29</v>
      </c>
      <c r="E31" s="358"/>
      <c r="F31" s="357" t="s">
        <v>30</v>
      </c>
      <c r="G31" s="358"/>
      <c r="H31" s="357" t="s">
        <v>31</v>
      </c>
      <c r="I31" s="358"/>
      <c r="J31" s="357" t="s">
        <v>32</v>
      </c>
      <c r="K31" s="358"/>
    </row>
    <row r="32" spans="2:11" ht="42" customHeight="1" x14ac:dyDescent="0.25">
      <c r="B32" s="848" t="s">
        <v>368</v>
      </c>
      <c r="C32" s="849"/>
      <c r="D32" s="850">
        <v>1</v>
      </c>
      <c r="E32" s="409"/>
      <c r="F32" s="850">
        <v>0</v>
      </c>
      <c r="G32" s="409"/>
      <c r="H32" s="851">
        <v>900000001</v>
      </c>
      <c r="I32" s="852"/>
      <c r="J32" s="339">
        <f>J37+J42+J47+J52+J57+J62</f>
        <v>0</v>
      </c>
      <c r="K32" s="340"/>
    </row>
    <row r="33" spans="2:11" ht="21" customHeight="1" x14ac:dyDescent="0.25">
      <c r="B33" s="806" t="s">
        <v>369</v>
      </c>
      <c r="C33" s="807"/>
      <c r="D33" s="807"/>
      <c r="E33" s="807"/>
      <c r="F33" s="807"/>
      <c r="G33" s="807"/>
      <c r="H33" s="807"/>
      <c r="I33" s="807"/>
      <c r="J33" s="807"/>
      <c r="K33" s="808"/>
    </row>
    <row r="34" spans="2:11" ht="19.5" customHeight="1" x14ac:dyDescent="0.25">
      <c r="B34" s="766"/>
      <c r="C34" s="767"/>
      <c r="D34" s="767"/>
      <c r="E34" s="767"/>
      <c r="F34" s="767"/>
      <c r="G34" s="767"/>
      <c r="H34" s="767"/>
      <c r="I34" s="767"/>
      <c r="J34" s="767"/>
      <c r="K34" s="768"/>
    </row>
    <row r="35" spans="2:11" ht="25.5" customHeight="1" x14ac:dyDescent="0.25">
      <c r="B35" s="769"/>
      <c r="C35" s="770"/>
      <c r="D35" s="770"/>
      <c r="E35" s="770"/>
      <c r="F35" s="770"/>
      <c r="G35" s="770"/>
      <c r="H35" s="770"/>
      <c r="I35" s="770"/>
      <c r="J35" s="770"/>
      <c r="K35" s="771"/>
    </row>
    <row r="36" spans="2:11" ht="33.75" customHeight="1" x14ac:dyDescent="0.25">
      <c r="B36" s="370" t="s">
        <v>35</v>
      </c>
      <c r="C36" s="371"/>
      <c r="D36" s="371"/>
      <c r="E36" s="371"/>
      <c r="F36" s="371"/>
      <c r="G36" s="372"/>
      <c r="H36" s="357" t="s">
        <v>31</v>
      </c>
      <c r="I36" s="358"/>
      <c r="J36" s="357" t="s">
        <v>32</v>
      </c>
      <c r="K36" s="358"/>
    </row>
    <row r="37" spans="2:11" ht="15" customHeight="1" x14ac:dyDescent="0.25">
      <c r="B37" s="482" t="s">
        <v>370</v>
      </c>
      <c r="C37" s="483"/>
      <c r="D37" s="483"/>
      <c r="E37" s="483"/>
      <c r="F37" s="483"/>
      <c r="G37" s="484"/>
      <c r="H37" s="339">
        <v>47294098</v>
      </c>
      <c r="I37" s="340"/>
      <c r="J37" s="339">
        <v>0</v>
      </c>
      <c r="K37" s="340"/>
    </row>
    <row r="38" spans="2:11" x14ac:dyDescent="0.25">
      <c r="B38" s="806" t="s">
        <v>371</v>
      </c>
      <c r="C38" s="807"/>
      <c r="D38" s="807"/>
      <c r="E38" s="807"/>
      <c r="F38" s="807"/>
      <c r="G38" s="807"/>
      <c r="H38" s="807"/>
      <c r="I38" s="807"/>
      <c r="J38" s="807"/>
      <c r="K38" s="808"/>
    </row>
    <row r="39" spans="2:11" x14ac:dyDescent="0.25">
      <c r="B39" s="766"/>
      <c r="C39" s="767"/>
      <c r="D39" s="767"/>
      <c r="E39" s="767"/>
      <c r="F39" s="767"/>
      <c r="G39" s="767"/>
      <c r="H39" s="767"/>
      <c r="I39" s="767"/>
      <c r="J39" s="767"/>
      <c r="K39" s="768"/>
    </row>
    <row r="40" spans="2:11" ht="22.5" customHeight="1" x14ac:dyDescent="0.25">
      <c r="B40" s="769"/>
      <c r="C40" s="770"/>
      <c r="D40" s="770"/>
      <c r="E40" s="770"/>
      <c r="F40" s="770"/>
      <c r="G40" s="770"/>
      <c r="H40" s="770"/>
      <c r="I40" s="770"/>
      <c r="J40" s="770"/>
      <c r="K40" s="771"/>
    </row>
    <row r="41" spans="2:11" ht="26.25" customHeight="1" x14ac:dyDescent="0.25">
      <c r="B41" s="370" t="s">
        <v>35</v>
      </c>
      <c r="C41" s="371"/>
      <c r="D41" s="371"/>
      <c r="E41" s="371"/>
      <c r="F41" s="371"/>
      <c r="G41" s="372"/>
      <c r="H41" s="357" t="s">
        <v>31</v>
      </c>
      <c r="I41" s="422"/>
      <c r="J41" s="357" t="s">
        <v>32</v>
      </c>
      <c r="K41" s="358"/>
    </row>
    <row r="42" spans="2:11" ht="15" customHeight="1" x14ac:dyDescent="0.25">
      <c r="B42" s="802" t="s">
        <v>372</v>
      </c>
      <c r="C42" s="803"/>
      <c r="D42" s="803"/>
      <c r="E42" s="803"/>
      <c r="F42" s="803"/>
      <c r="G42" s="804"/>
      <c r="H42" s="519">
        <v>90000000</v>
      </c>
      <c r="I42" s="520"/>
      <c r="J42" s="805">
        <v>0</v>
      </c>
      <c r="K42" s="340"/>
    </row>
    <row r="43" spans="2:11" x14ac:dyDescent="0.25">
      <c r="B43" s="806" t="s">
        <v>371</v>
      </c>
      <c r="C43" s="807"/>
      <c r="D43" s="807"/>
      <c r="E43" s="807"/>
      <c r="F43" s="807"/>
      <c r="G43" s="807"/>
      <c r="H43" s="807"/>
      <c r="I43" s="807"/>
      <c r="J43" s="807"/>
      <c r="K43" s="808"/>
    </row>
    <row r="44" spans="2:11" x14ac:dyDescent="0.25">
      <c r="B44" s="766"/>
      <c r="C44" s="767"/>
      <c r="D44" s="767"/>
      <c r="E44" s="767"/>
      <c r="F44" s="767"/>
      <c r="G44" s="767"/>
      <c r="H44" s="767"/>
      <c r="I44" s="767"/>
      <c r="J44" s="767"/>
      <c r="K44" s="768"/>
    </row>
    <row r="45" spans="2:11" x14ac:dyDescent="0.25">
      <c r="B45" s="769"/>
      <c r="C45" s="770"/>
      <c r="D45" s="770"/>
      <c r="E45" s="770"/>
      <c r="F45" s="770"/>
      <c r="G45" s="770"/>
      <c r="H45" s="770"/>
      <c r="I45" s="770"/>
      <c r="J45" s="770"/>
      <c r="K45" s="771"/>
    </row>
    <row r="46" spans="2:11" ht="26.25" customHeight="1" x14ac:dyDescent="0.25">
      <c r="B46" s="370" t="s">
        <v>35</v>
      </c>
      <c r="C46" s="371"/>
      <c r="D46" s="371"/>
      <c r="E46" s="371"/>
      <c r="F46" s="371"/>
      <c r="G46" s="372"/>
      <c r="H46" s="357" t="s">
        <v>31</v>
      </c>
      <c r="I46" s="358"/>
      <c r="J46" s="357" t="s">
        <v>32</v>
      </c>
      <c r="K46" s="358"/>
    </row>
    <row r="47" spans="2:11" ht="15" customHeight="1" x14ac:dyDescent="0.25">
      <c r="B47" s="423" t="s">
        <v>373</v>
      </c>
      <c r="C47" s="424"/>
      <c r="D47" s="424"/>
      <c r="E47" s="424"/>
      <c r="F47" s="424"/>
      <c r="G47" s="425"/>
      <c r="H47" s="339">
        <v>90000000</v>
      </c>
      <c r="I47" s="340"/>
      <c r="J47" s="339">
        <v>0</v>
      </c>
      <c r="K47" s="340"/>
    </row>
    <row r="48" spans="2:11" x14ac:dyDescent="0.25">
      <c r="B48" s="806" t="s">
        <v>371</v>
      </c>
      <c r="C48" s="807"/>
      <c r="D48" s="807"/>
      <c r="E48" s="807"/>
      <c r="F48" s="807"/>
      <c r="G48" s="807"/>
      <c r="H48" s="807"/>
      <c r="I48" s="807"/>
      <c r="J48" s="807"/>
      <c r="K48" s="808"/>
    </row>
    <row r="49" spans="2:11" ht="33.75" customHeight="1" x14ac:dyDescent="0.25">
      <c r="B49" s="766"/>
      <c r="C49" s="767"/>
      <c r="D49" s="767"/>
      <c r="E49" s="767"/>
      <c r="F49" s="767"/>
      <c r="G49" s="767"/>
      <c r="H49" s="767"/>
      <c r="I49" s="767"/>
      <c r="J49" s="767"/>
      <c r="K49" s="768"/>
    </row>
    <row r="50" spans="2:11" x14ac:dyDescent="0.25">
      <c r="B50" s="769"/>
      <c r="C50" s="770"/>
      <c r="D50" s="770"/>
      <c r="E50" s="770"/>
      <c r="F50" s="770"/>
      <c r="G50" s="770"/>
      <c r="H50" s="770"/>
      <c r="I50" s="770"/>
      <c r="J50" s="770"/>
      <c r="K50" s="771"/>
    </row>
    <row r="51" spans="2:11" ht="26.25" customHeight="1" x14ac:dyDescent="0.25">
      <c r="B51" s="370" t="s">
        <v>35</v>
      </c>
      <c r="C51" s="371"/>
      <c r="D51" s="371"/>
      <c r="E51" s="371"/>
      <c r="F51" s="371"/>
      <c r="G51" s="372"/>
      <c r="H51" s="357" t="s">
        <v>31</v>
      </c>
      <c r="I51" s="422"/>
      <c r="J51" s="357" t="s">
        <v>32</v>
      </c>
      <c r="K51" s="358"/>
    </row>
    <row r="52" spans="2:11" ht="15" customHeight="1" x14ac:dyDescent="0.25">
      <c r="B52" s="423" t="s">
        <v>374</v>
      </c>
      <c r="C52" s="424"/>
      <c r="D52" s="424"/>
      <c r="E52" s="424"/>
      <c r="F52" s="424"/>
      <c r="G52" s="425"/>
      <c r="H52" s="339">
        <v>447705903</v>
      </c>
      <c r="I52" s="340"/>
      <c r="J52" s="339">
        <v>0</v>
      </c>
      <c r="K52" s="340"/>
    </row>
    <row r="53" spans="2:11" ht="23.25" customHeight="1" x14ac:dyDescent="0.25">
      <c r="B53" s="806" t="s">
        <v>371</v>
      </c>
      <c r="C53" s="807"/>
      <c r="D53" s="807"/>
      <c r="E53" s="807"/>
      <c r="F53" s="807"/>
      <c r="G53" s="807"/>
      <c r="H53" s="807"/>
      <c r="I53" s="807"/>
      <c r="J53" s="807"/>
      <c r="K53" s="808"/>
    </row>
    <row r="54" spans="2:11" ht="27.75" customHeight="1" x14ac:dyDescent="0.25">
      <c r="B54" s="766"/>
      <c r="C54" s="767"/>
      <c r="D54" s="767"/>
      <c r="E54" s="767"/>
      <c r="F54" s="767"/>
      <c r="G54" s="767"/>
      <c r="H54" s="767"/>
      <c r="I54" s="767"/>
      <c r="J54" s="767"/>
      <c r="K54" s="768"/>
    </row>
    <row r="55" spans="2:11" ht="26.25" customHeight="1" x14ac:dyDescent="0.25">
      <c r="B55" s="769"/>
      <c r="C55" s="770"/>
      <c r="D55" s="770"/>
      <c r="E55" s="770"/>
      <c r="F55" s="770"/>
      <c r="G55" s="770"/>
      <c r="H55" s="770"/>
      <c r="I55" s="770"/>
      <c r="J55" s="770"/>
      <c r="K55" s="771"/>
    </row>
    <row r="56" spans="2:11" ht="26.25" customHeight="1" x14ac:dyDescent="0.25">
      <c r="B56" s="370" t="s">
        <v>35</v>
      </c>
      <c r="C56" s="371"/>
      <c r="D56" s="371"/>
      <c r="E56" s="371"/>
      <c r="F56" s="371"/>
      <c r="G56" s="372"/>
      <c r="H56" s="357" t="s">
        <v>31</v>
      </c>
      <c r="I56" s="422"/>
      <c r="J56" s="357" t="s">
        <v>32</v>
      </c>
      <c r="K56" s="358"/>
    </row>
    <row r="57" spans="2:11" ht="14.25" customHeight="1" x14ac:dyDescent="0.25">
      <c r="B57" s="423" t="s">
        <v>375</v>
      </c>
      <c r="C57" s="424"/>
      <c r="D57" s="424"/>
      <c r="E57" s="424"/>
      <c r="F57" s="424"/>
      <c r="G57" s="425"/>
      <c r="H57" s="339">
        <v>135000000</v>
      </c>
      <c r="I57" s="340"/>
      <c r="J57" s="339">
        <v>0</v>
      </c>
      <c r="K57" s="340"/>
    </row>
    <row r="58" spans="2:11" ht="9.75" customHeight="1" x14ac:dyDescent="0.25">
      <c r="B58" s="806" t="s">
        <v>371</v>
      </c>
      <c r="C58" s="807"/>
      <c r="D58" s="807"/>
      <c r="E58" s="807"/>
      <c r="F58" s="807"/>
      <c r="G58" s="807"/>
      <c r="H58" s="807"/>
      <c r="I58" s="807"/>
      <c r="J58" s="807"/>
      <c r="K58" s="808"/>
    </row>
    <row r="59" spans="2:11" ht="9" customHeight="1" x14ac:dyDescent="0.25">
      <c r="B59" s="766"/>
      <c r="C59" s="767"/>
      <c r="D59" s="767"/>
      <c r="E59" s="767"/>
      <c r="F59" s="767"/>
      <c r="G59" s="767"/>
      <c r="H59" s="767"/>
      <c r="I59" s="767"/>
      <c r="J59" s="767"/>
      <c r="K59" s="768"/>
    </row>
    <row r="60" spans="2:11" ht="6.75" customHeight="1" x14ac:dyDescent="0.25">
      <c r="B60" s="769"/>
      <c r="C60" s="770"/>
      <c r="D60" s="770"/>
      <c r="E60" s="770"/>
      <c r="F60" s="770"/>
      <c r="G60" s="770"/>
      <c r="H60" s="770"/>
      <c r="I60" s="770"/>
      <c r="J60" s="770"/>
      <c r="K60" s="771"/>
    </row>
    <row r="61" spans="2:11" ht="26.25" customHeight="1" x14ac:dyDescent="0.25">
      <c r="B61" s="370" t="s">
        <v>35</v>
      </c>
      <c r="C61" s="371"/>
      <c r="D61" s="371"/>
      <c r="E61" s="371"/>
      <c r="F61" s="371"/>
      <c r="G61" s="372"/>
      <c r="H61" s="357" t="s">
        <v>31</v>
      </c>
      <c r="I61" s="422"/>
      <c r="J61" s="357" t="s">
        <v>32</v>
      </c>
      <c r="K61" s="358"/>
    </row>
    <row r="62" spans="2:11" ht="14.25" customHeight="1" x14ac:dyDescent="0.25">
      <c r="B62" s="423" t="s">
        <v>376</v>
      </c>
      <c r="C62" s="424"/>
      <c r="D62" s="424"/>
      <c r="E62" s="424"/>
      <c r="F62" s="424"/>
      <c r="G62" s="425"/>
      <c r="H62" s="339">
        <v>90000000</v>
      </c>
      <c r="I62" s="340"/>
      <c r="J62" s="339">
        <v>0</v>
      </c>
      <c r="K62" s="340"/>
    </row>
    <row r="63" spans="2:11" ht="21" customHeight="1" x14ac:dyDescent="0.25">
      <c r="B63" s="806" t="s">
        <v>371</v>
      </c>
      <c r="C63" s="807"/>
      <c r="D63" s="807"/>
      <c r="E63" s="807"/>
      <c r="F63" s="807"/>
      <c r="G63" s="807"/>
      <c r="H63" s="807"/>
      <c r="I63" s="807"/>
      <c r="J63" s="807"/>
      <c r="K63" s="808"/>
    </row>
    <row r="64" spans="2:11" ht="6.75" customHeight="1" x14ac:dyDescent="0.25">
      <c r="B64" s="766"/>
      <c r="C64" s="767"/>
      <c r="D64" s="767"/>
      <c r="E64" s="767"/>
      <c r="F64" s="767"/>
      <c r="G64" s="767"/>
      <c r="H64" s="767"/>
      <c r="I64" s="767"/>
      <c r="J64" s="767"/>
      <c r="K64" s="768"/>
    </row>
    <row r="65" spans="2:11" ht="15.75" customHeight="1" x14ac:dyDescent="0.25">
      <c r="B65" s="769"/>
      <c r="C65" s="770"/>
      <c r="D65" s="770"/>
      <c r="E65" s="770"/>
      <c r="F65" s="770"/>
      <c r="G65" s="770"/>
      <c r="H65" s="770"/>
      <c r="I65" s="770"/>
      <c r="J65" s="770"/>
      <c r="K65" s="771"/>
    </row>
    <row r="66" spans="2:11" ht="26.25" customHeight="1" x14ac:dyDescent="0.25">
      <c r="B66" s="355" t="s">
        <v>377</v>
      </c>
      <c r="C66" s="459"/>
      <c r="D66" s="459"/>
      <c r="E66" s="459"/>
      <c r="F66" s="459"/>
      <c r="G66" s="459"/>
      <c r="H66" s="459"/>
      <c r="I66" s="459"/>
      <c r="J66" s="785"/>
      <c r="K66" s="786"/>
    </row>
    <row r="67" spans="2:11" ht="26.25" customHeight="1" x14ac:dyDescent="0.25">
      <c r="B67" s="370" t="s">
        <v>28</v>
      </c>
      <c r="C67" s="372"/>
      <c r="D67" s="357" t="s">
        <v>29</v>
      </c>
      <c r="E67" s="358"/>
      <c r="F67" s="357" t="s">
        <v>30</v>
      </c>
      <c r="G67" s="358"/>
      <c r="H67" s="357" t="s">
        <v>31</v>
      </c>
      <c r="I67" s="358"/>
      <c r="J67" s="357" t="s">
        <v>32</v>
      </c>
      <c r="K67" s="358"/>
    </row>
    <row r="68" spans="2:11" ht="26.25" customHeight="1" x14ac:dyDescent="0.25">
      <c r="B68" s="848" t="s">
        <v>378</v>
      </c>
      <c r="C68" s="849"/>
      <c r="D68" s="850">
        <v>6</v>
      </c>
      <c r="E68" s="409"/>
      <c r="F68" s="850">
        <v>6</v>
      </c>
      <c r="G68" s="409"/>
      <c r="H68" s="851">
        <v>987176558</v>
      </c>
      <c r="I68" s="852"/>
      <c r="J68" s="339">
        <f>J73+J78</f>
        <v>303854455.52999997</v>
      </c>
      <c r="K68" s="340"/>
    </row>
    <row r="69" spans="2:11" ht="26.25" customHeight="1" x14ac:dyDescent="0.25">
      <c r="B69" s="809" t="s">
        <v>379</v>
      </c>
      <c r="C69" s="810"/>
      <c r="D69" s="810"/>
      <c r="E69" s="810"/>
      <c r="F69" s="810"/>
      <c r="G69" s="810"/>
      <c r="H69" s="810"/>
      <c r="I69" s="810"/>
      <c r="J69" s="810"/>
      <c r="K69" s="811"/>
    </row>
    <row r="70" spans="2:11" ht="42" customHeight="1" x14ac:dyDescent="0.25">
      <c r="B70" s="812"/>
      <c r="C70" s="813"/>
      <c r="D70" s="813"/>
      <c r="E70" s="813"/>
      <c r="F70" s="813"/>
      <c r="G70" s="813"/>
      <c r="H70" s="813"/>
      <c r="I70" s="813"/>
      <c r="J70" s="813"/>
      <c r="K70" s="814"/>
    </row>
    <row r="71" spans="2:11" ht="135.75" customHeight="1" x14ac:dyDescent="0.25">
      <c r="B71" s="815"/>
      <c r="C71" s="816"/>
      <c r="D71" s="816"/>
      <c r="E71" s="816"/>
      <c r="F71" s="816"/>
      <c r="G71" s="816"/>
      <c r="H71" s="816"/>
      <c r="I71" s="816"/>
      <c r="J71" s="816"/>
      <c r="K71" s="817"/>
    </row>
    <row r="72" spans="2:11" ht="26.25" customHeight="1" x14ac:dyDescent="0.25">
      <c r="B72" s="370" t="s">
        <v>35</v>
      </c>
      <c r="C72" s="371"/>
      <c r="D72" s="371"/>
      <c r="E72" s="371"/>
      <c r="F72" s="371"/>
      <c r="G72" s="372"/>
      <c r="H72" s="357" t="s">
        <v>31</v>
      </c>
      <c r="I72" s="358"/>
      <c r="J72" s="357" t="s">
        <v>32</v>
      </c>
      <c r="K72" s="358"/>
    </row>
    <row r="73" spans="2:11" ht="15.75" customHeight="1" x14ac:dyDescent="0.25">
      <c r="B73" s="482" t="s">
        <v>380</v>
      </c>
      <c r="C73" s="483"/>
      <c r="D73" s="483"/>
      <c r="E73" s="483"/>
      <c r="F73" s="483"/>
      <c r="G73" s="484"/>
      <c r="H73" s="339">
        <v>487349167</v>
      </c>
      <c r="I73" s="340"/>
      <c r="J73" s="339">
        <v>255853234.53</v>
      </c>
      <c r="K73" s="340"/>
    </row>
    <row r="74" spans="2:11" ht="26.25" customHeight="1" x14ac:dyDescent="0.25">
      <c r="B74" s="809" t="s">
        <v>381</v>
      </c>
      <c r="C74" s="810"/>
      <c r="D74" s="810"/>
      <c r="E74" s="810"/>
      <c r="F74" s="810"/>
      <c r="G74" s="810"/>
      <c r="H74" s="810"/>
      <c r="I74" s="810"/>
      <c r="J74" s="810"/>
      <c r="K74" s="811"/>
    </row>
    <row r="75" spans="2:11" ht="79.5" customHeight="1" x14ac:dyDescent="0.25">
      <c r="B75" s="812"/>
      <c r="C75" s="813"/>
      <c r="D75" s="813"/>
      <c r="E75" s="813"/>
      <c r="F75" s="813"/>
      <c r="G75" s="813"/>
      <c r="H75" s="813"/>
      <c r="I75" s="813"/>
      <c r="J75" s="813"/>
      <c r="K75" s="814"/>
    </row>
    <row r="76" spans="2:11" ht="99.75" customHeight="1" x14ac:dyDescent="0.25">
      <c r="B76" s="815"/>
      <c r="C76" s="816"/>
      <c r="D76" s="816"/>
      <c r="E76" s="816"/>
      <c r="F76" s="816"/>
      <c r="G76" s="816"/>
      <c r="H76" s="816"/>
      <c r="I76" s="816"/>
      <c r="J76" s="816"/>
      <c r="K76" s="817"/>
    </row>
    <row r="77" spans="2:11" ht="26.25" customHeight="1" x14ac:dyDescent="0.25">
      <c r="B77" s="370" t="s">
        <v>35</v>
      </c>
      <c r="C77" s="371"/>
      <c r="D77" s="371"/>
      <c r="E77" s="371"/>
      <c r="F77" s="371"/>
      <c r="G77" s="372"/>
      <c r="H77" s="357" t="s">
        <v>31</v>
      </c>
      <c r="I77" s="422"/>
      <c r="J77" s="357" t="s">
        <v>32</v>
      </c>
      <c r="K77" s="358"/>
    </row>
    <row r="78" spans="2:11" ht="10.5" customHeight="1" x14ac:dyDescent="0.25">
      <c r="B78" s="802" t="s">
        <v>382</v>
      </c>
      <c r="C78" s="803"/>
      <c r="D78" s="803"/>
      <c r="E78" s="803"/>
      <c r="F78" s="803"/>
      <c r="G78" s="804"/>
      <c r="H78" s="519">
        <v>499827391</v>
      </c>
      <c r="I78" s="520"/>
      <c r="J78" s="805">
        <v>48001221</v>
      </c>
      <c r="K78" s="340"/>
    </row>
    <row r="79" spans="2:11" ht="26.25" customHeight="1" x14ac:dyDescent="0.25">
      <c r="B79" s="809" t="s">
        <v>383</v>
      </c>
      <c r="C79" s="810"/>
      <c r="D79" s="810"/>
      <c r="E79" s="810"/>
      <c r="F79" s="810"/>
      <c r="G79" s="810"/>
      <c r="H79" s="810"/>
      <c r="I79" s="810"/>
      <c r="J79" s="810"/>
      <c r="K79" s="811"/>
    </row>
    <row r="80" spans="2:11" x14ac:dyDescent="0.25">
      <c r="B80" s="812"/>
      <c r="C80" s="813"/>
      <c r="D80" s="813"/>
      <c r="E80" s="813"/>
      <c r="F80" s="813"/>
      <c r="G80" s="813"/>
      <c r="H80" s="813"/>
      <c r="I80" s="813"/>
      <c r="J80" s="813"/>
      <c r="K80" s="814"/>
    </row>
    <row r="81" spans="2:11" x14ac:dyDescent="0.25">
      <c r="B81" s="815"/>
      <c r="C81" s="816"/>
      <c r="D81" s="816"/>
      <c r="E81" s="816"/>
      <c r="F81" s="816"/>
      <c r="G81" s="816"/>
      <c r="H81" s="816"/>
      <c r="I81" s="816"/>
      <c r="J81" s="816"/>
      <c r="K81" s="817"/>
    </row>
    <row r="82" spans="2:11" ht="15.75" customHeight="1" x14ac:dyDescent="0.25">
      <c r="B82" s="355" t="s">
        <v>384</v>
      </c>
      <c r="C82" s="459"/>
      <c r="D82" s="459"/>
      <c r="E82" s="459"/>
      <c r="F82" s="459"/>
      <c r="G82" s="459"/>
      <c r="H82" s="459"/>
      <c r="I82" s="459"/>
      <c r="J82" s="459"/>
      <c r="K82" s="356"/>
    </row>
    <row r="83" spans="2:11" ht="15" customHeight="1" x14ac:dyDescent="0.25">
      <c r="B83" s="355" t="s">
        <v>385</v>
      </c>
      <c r="C83" s="459"/>
      <c r="D83" s="459"/>
      <c r="E83" s="459"/>
      <c r="F83" s="459"/>
      <c r="G83" s="459"/>
      <c r="H83" s="459"/>
      <c r="I83" s="459"/>
      <c r="J83" s="459"/>
      <c r="K83" s="356"/>
    </row>
    <row r="84" spans="2:11" ht="38.25" customHeight="1" x14ac:dyDescent="0.25">
      <c r="B84" s="370" t="s">
        <v>28</v>
      </c>
      <c r="C84" s="372"/>
      <c r="D84" s="357" t="s">
        <v>29</v>
      </c>
      <c r="E84" s="358"/>
      <c r="F84" s="357" t="s">
        <v>39</v>
      </c>
      <c r="G84" s="358"/>
      <c r="H84" s="357" t="s">
        <v>31</v>
      </c>
      <c r="I84" s="358"/>
      <c r="J84" s="357" t="s">
        <v>32</v>
      </c>
      <c r="K84" s="358"/>
    </row>
    <row r="85" spans="2:11" ht="34.5" customHeight="1" x14ac:dyDescent="0.25">
      <c r="B85" s="375" t="s">
        <v>386</v>
      </c>
      <c r="C85" s="376"/>
      <c r="D85" s="765">
        <v>2</v>
      </c>
      <c r="E85" s="378"/>
      <c r="F85" s="765">
        <v>0</v>
      </c>
      <c r="G85" s="378"/>
      <c r="H85" s="339">
        <v>918795172</v>
      </c>
      <c r="I85" s="340"/>
      <c r="J85" s="339">
        <f>J90+J95+J100</f>
        <v>164429506</v>
      </c>
      <c r="K85" s="340"/>
    </row>
    <row r="86" spans="2:11" x14ac:dyDescent="0.25">
      <c r="B86" s="806" t="s">
        <v>387</v>
      </c>
      <c r="C86" s="807"/>
      <c r="D86" s="807"/>
      <c r="E86" s="807"/>
      <c r="F86" s="807"/>
      <c r="G86" s="807"/>
      <c r="H86" s="807"/>
      <c r="I86" s="807"/>
      <c r="J86" s="807"/>
      <c r="K86" s="808"/>
    </row>
    <row r="87" spans="2:11" ht="15" customHeight="1" x14ac:dyDescent="0.25">
      <c r="B87" s="766"/>
      <c r="C87" s="767"/>
      <c r="D87" s="767"/>
      <c r="E87" s="767"/>
      <c r="F87" s="767"/>
      <c r="G87" s="767"/>
      <c r="H87" s="767"/>
      <c r="I87" s="767"/>
      <c r="J87" s="767"/>
      <c r="K87" s="768"/>
    </row>
    <row r="88" spans="2:11" ht="15" customHeight="1" x14ac:dyDescent="0.25">
      <c r="B88" s="769"/>
      <c r="C88" s="770"/>
      <c r="D88" s="770"/>
      <c r="E88" s="770"/>
      <c r="F88" s="770"/>
      <c r="G88" s="770"/>
      <c r="H88" s="770"/>
      <c r="I88" s="770"/>
      <c r="J88" s="770"/>
      <c r="K88" s="771"/>
    </row>
    <row r="89" spans="2:11" ht="26.25" customHeight="1" x14ac:dyDescent="0.25">
      <c r="B89" s="370" t="s">
        <v>35</v>
      </c>
      <c r="C89" s="371"/>
      <c r="D89" s="371"/>
      <c r="E89" s="371"/>
      <c r="F89" s="371"/>
      <c r="G89" s="372"/>
      <c r="H89" s="357" t="s">
        <v>31</v>
      </c>
      <c r="I89" s="358"/>
      <c r="J89" s="357" t="s">
        <v>32</v>
      </c>
      <c r="K89" s="358"/>
    </row>
    <row r="90" spans="2:11" ht="14.25" customHeight="1" x14ac:dyDescent="0.25">
      <c r="B90" s="482" t="s">
        <v>370</v>
      </c>
      <c r="C90" s="483"/>
      <c r="D90" s="483"/>
      <c r="E90" s="483"/>
      <c r="F90" s="483"/>
      <c r="G90" s="484"/>
      <c r="H90" s="519">
        <v>110597173</v>
      </c>
      <c r="I90" s="520"/>
      <c r="J90" s="339">
        <v>0</v>
      </c>
      <c r="K90" s="340"/>
    </row>
    <row r="91" spans="2:11" x14ac:dyDescent="0.25">
      <c r="B91" s="809"/>
      <c r="C91" s="810"/>
      <c r="D91" s="810"/>
      <c r="E91" s="810"/>
      <c r="F91" s="810"/>
      <c r="G91" s="810"/>
      <c r="H91" s="810"/>
      <c r="I91" s="810"/>
      <c r="J91" s="810"/>
      <c r="K91" s="811"/>
    </row>
    <row r="92" spans="2:11" x14ac:dyDescent="0.25">
      <c r="B92" s="812"/>
      <c r="C92" s="813"/>
      <c r="D92" s="813"/>
      <c r="E92" s="813"/>
      <c r="F92" s="813"/>
      <c r="G92" s="813"/>
      <c r="H92" s="813"/>
      <c r="I92" s="813"/>
      <c r="J92" s="813"/>
      <c r="K92" s="814"/>
    </row>
    <row r="93" spans="2:11" x14ac:dyDescent="0.25">
      <c r="B93" s="815"/>
      <c r="C93" s="816"/>
      <c r="D93" s="816"/>
      <c r="E93" s="816"/>
      <c r="F93" s="816"/>
      <c r="G93" s="816"/>
      <c r="H93" s="816"/>
      <c r="I93" s="816"/>
      <c r="J93" s="816"/>
      <c r="K93" s="817"/>
    </row>
    <row r="94" spans="2:11" ht="15" customHeight="1" x14ac:dyDescent="0.25">
      <c r="B94" s="370" t="s">
        <v>35</v>
      </c>
      <c r="C94" s="371"/>
      <c r="D94" s="371"/>
      <c r="E94" s="371"/>
      <c r="F94" s="371"/>
      <c r="G94" s="372"/>
      <c r="H94" s="357" t="s">
        <v>31</v>
      </c>
      <c r="I94" s="358"/>
      <c r="J94" s="357" t="s">
        <v>32</v>
      </c>
      <c r="K94" s="358"/>
    </row>
    <row r="95" spans="2:11" ht="15" customHeight="1" x14ac:dyDescent="0.25">
      <c r="B95" s="482" t="s">
        <v>373</v>
      </c>
      <c r="C95" s="483"/>
      <c r="D95" s="483"/>
      <c r="E95" s="483"/>
      <c r="F95" s="483"/>
      <c r="G95" s="484"/>
      <c r="H95" s="519">
        <v>563583039</v>
      </c>
      <c r="I95" s="520"/>
      <c r="J95" s="339">
        <v>164429506</v>
      </c>
      <c r="K95" s="340"/>
    </row>
    <row r="96" spans="2:11" x14ac:dyDescent="0.25">
      <c r="B96" s="809" t="s">
        <v>388</v>
      </c>
      <c r="C96" s="810"/>
      <c r="D96" s="810"/>
      <c r="E96" s="810"/>
      <c r="F96" s="810"/>
      <c r="G96" s="810"/>
      <c r="H96" s="810"/>
      <c r="I96" s="810"/>
      <c r="J96" s="810"/>
      <c r="K96" s="811"/>
    </row>
    <row r="97" spans="2:11" x14ac:dyDescent="0.25">
      <c r="B97" s="812"/>
      <c r="C97" s="813"/>
      <c r="D97" s="813"/>
      <c r="E97" s="813"/>
      <c r="F97" s="813"/>
      <c r="G97" s="813"/>
      <c r="H97" s="813"/>
      <c r="I97" s="813"/>
      <c r="J97" s="813"/>
      <c r="K97" s="814"/>
    </row>
    <row r="98" spans="2:11" x14ac:dyDescent="0.25">
      <c r="B98" s="815"/>
      <c r="C98" s="816"/>
      <c r="D98" s="816"/>
      <c r="E98" s="816"/>
      <c r="F98" s="816"/>
      <c r="G98" s="816"/>
      <c r="H98" s="816"/>
      <c r="I98" s="816"/>
      <c r="J98" s="816"/>
      <c r="K98" s="817"/>
    </row>
    <row r="99" spans="2:11" ht="15" customHeight="1" x14ac:dyDescent="0.25">
      <c r="B99" s="370" t="s">
        <v>35</v>
      </c>
      <c r="C99" s="371"/>
      <c r="D99" s="371"/>
      <c r="E99" s="371"/>
      <c r="F99" s="371"/>
      <c r="G99" s="372"/>
      <c r="H99" s="357" t="s">
        <v>31</v>
      </c>
      <c r="I99" s="358"/>
      <c r="J99" s="357" t="s">
        <v>32</v>
      </c>
      <c r="K99" s="358"/>
    </row>
    <row r="100" spans="2:11" ht="15" customHeight="1" x14ac:dyDescent="0.25">
      <c r="B100" s="482" t="s">
        <v>382</v>
      </c>
      <c r="C100" s="483"/>
      <c r="D100" s="483"/>
      <c r="E100" s="483"/>
      <c r="F100" s="483"/>
      <c r="G100" s="484"/>
      <c r="H100" s="519">
        <v>244614960</v>
      </c>
      <c r="I100" s="520"/>
      <c r="J100" s="339">
        <v>0</v>
      </c>
      <c r="K100" s="340"/>
    </row>
    <row r="101" spans="2:11" x14ac:dyDescent="0.25">
      <c r="B101" s="809"/>
      <c r="C101" s="810"/>
      <c r="D101" s="810"/>
      <c r="E101" s="810"/>
      <c r="F101" s="810"/>
      <c r="G101" s="810"/>
      <c r="H101" s="810"/>
      <c r="I101" s="810"/>
      <c r="J101" s="810"/>
      <c r="K101" s="811"/>
    </row>
    <row r="102" spans="2:11" x14ac:dyDescent="0.25">
      <c r="B102" s="812"/>
      <c r="C102" s="813"/>
      <c r="D102" s="813"/>
      <c r="E102" s="813"/>
      <c r="F102" s="813"/>
      <c r="G102" s="813"/>
      <c r="H102" s="813"/>
      <c r="I102" s="813"/>
      <c r="J102" s="813"/>
      <c r="K102" s="814"/>
    </row>
    <row r="103" spans="2:11" x14ac:dyDescent="0.25">
      <c r="B103" s="815"/>
      <c r="C103" s="816"/>
      <c r="D103" s="816"/>
      <c r="E103" s="816"/>
      <c r="F103" s="816"/>
      <c r="G103" s="816"/>
      <c r="H103" s="816"/>
      <c r="I103" s="816"/>
      <c r="J103" s="816"/>
      <c r="K103" s="817"/>
    </row>
    <row r="105" spans="2:11" x14ac:dyDescent="0.25">
      <c r="B105" s="531" t="s">
        <v>60</v>
      </c>
      <c r="C105" s="532"/>
      <c r="D105" s="532"/>
      <c r="E105" s="532"/>
      <c r="F105" s="532"/>
      <c r="G105" s="532"/>
      <c r="H105" s="532"/>
      <c r="I105" s="532"/>
      <c r="J105" s="532"/>
      <c r="K105" s="533"/>
    </row>
    <row r="106" spans="2:11" x14ac:dyDescent="0.25">
      <c r="B106" s="531" t="s">
        <v>61</v>
      </c>
      <c r="C106" s="533"/>
      <c r="D106" s="531" t="s">
        <v>62</v>
      </c>
      <c r="E106" s="533"/>
      <c r="F106" s="531" t="s">
        <v>63</v>
      </c>
      <c r="G106" s="532"/>
      <c r="H106" s="533"/>
      <c r="I106" s="531" t="s">
        <v>194</v>
      </c>
      <c r="J106" s="532"/>
      <c r="K106" s="533"/>
    </row>
    <row r="107" spans="2:11" ht="81.75" customHeight="1" thickBot="1" x14ac:dyDescent="0.3">
      <c r="B107" s="834" t="s">
        <v>389</v>
      </c>
      <c r="C107" s="835"/>
      <c r="D107" s="523">
        <v>7</v>
      </c>
      <c r="E107" s="524"/>
      <c r="F107" s="523">
        <v>7</v>
      </c>
      <c r="G107" s="784"/>
      <c r="H107" s="524"/>
      <c r="I107" s="521" t="s">
        <v>390</v>
      </c>
      <c r="J107" s="861"/>
      <c r="K107" s="522"/>
    </row>
  </sheetData>
  <mergeCells count="153">
    <mergeCell ref="B105:K105"/>
    <mergeCell ref="B106:C106"/>
    <mergeCell ref="D106:E106"/>
    <mergeCell ref="F106:H106"/>
    <mergeCell ref="I106:K106"/>
    <mergeCell ref="B107:C107"/>
    <mergeCell ref="D107:E107"/>
    <mergeCell ref="F107:H107"/>
    <mergeCell ref="I107:K107"/>
    <mergeCell ref="B53:K55"/>
    <mergeCell ref="B82:K82"/>
    <mergeCell ref="B83:K83"/>
    <mergeCell ref="B84:C84"/>
    <mergeCell ref="D84:E84"/>
    <mergeCell ref="F84:G84"/>
    <mergeCell ref="H84:I84"/>
    <mergeCell ref="J84:K84"/>
    <mergeCell ref="B78:G78"/>
    <mergeCell ref="H78:I78"/>
    <mergeCell ref="J78:K78"/>
    <mergeCell ref="B79:K81"/>
    <mergeCell ref="B69:K71"/>
    <mergeCell ref="B72:G72"/>
    <mergeCell ref="H72:I72"/>
    <mergeCell ref="J72:K72"/>
    <mergeCell ref="B73:G73"/>
    <mergeCell ref="H73:I73"/>
    <mergeCell ref="J73:K73"/>
    <mergeCell ref="B74:K76"/>
    <mergeCell ref="B77:G77"/>
    <mergeCell ref="B66:K66"/>
    <mergeCell ref="B67:C67"/>
    <mergeCell ref="D67:E67"/>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38:K40"/>
    <mergeCell ref="B41:G41"/>
    <mergeCell ref="H41:I41"/>
    <mergeCell ref="J41:K41"/>
    <mergeCell ref="B42:G42"/>
    <mergeCell ref="H42:I42"/>
    <mergeCell ref="J42:K42"/>
    <mergeCell ref="B36:G36"/>
    <mergeCell ref="H36:I36"/>
    <mergeCell ref="J36:K36"/>
    <mergeCell ref="B37:G37"/>
    <mergeCell ref="H37:I37"/>
    <mergeCell ref="J37:K37"/>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21:C21"/>
    <mergeCell ref="D21:F21"/>
    <mergeCell ref="B23:K23"/>
    <mergeCell ref="B24:K24"/>
    <mergeCell ref="B25:C25"/>
    <mergeCell ref="D25:F25"/>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6:K6"/>
    <mergeCell ref="B8:K8"/>
    <mergeCell ref="B9:D9"/>
    <mergeCell ref="E9:F9"/>
    <mergeCell ref="G9:I9"/>
    <mergeCell ref="J9:K9"/>
    <mergeCell ref="F85:G85"/>
    <mergeCell ref="H85:I85"/>
    <mergeCell ref="J85:K85"/>
    <mergeCell ref="B86:K88"/>
    <mergeCell ref="J89:K89"/>
    <mergeCell ref="H89:I89"/>
    <mergeCell ref="B89:G89"/>
    <mergeCell ref="F67:G67"/>
    <mergeCell ref="H67:I67"/>
    <mergeCell ref="J67:K67"/>
    <mergeCell ref="B68:C68"/>
    <mergeCell ref="D68:E68"/>
    <mergeCell ref="F68:G68"/>
    <mergeCell ref="H68:I68"/>
    <mergeCell ref="J68:K68"/>
    <mergeCell ref="H77:I77"/>
    <mergeCell ref="J77:K77"/>
    <mergeCell ref="B56:G56"/>
    <mergeCell ref="H56:I56"/>
    <mergeCell ref="J56:K56"/>
    <mergeCell ref="B57:G57"/>
    <mergeCell ref="H57:I57"/>
    <mergeCell ref="J57:K57"/>
    <mergeCell ref="B58:K60"/>
    <mergeCell ref="B61:G61"/>
    <mergeCell ref="H61:I61"/>
    <mergeCell ref="J61:K61"/>
    <mergeCell ref="B96:K98"/>
    <mergeCell ref="B99:G99"/>
    <mergeCell ref="H99:I99"/>
    <mergeCell ref="J99:K99"/>
    <mergeCell ref="B100:G100"/>
    <mergeCell ref="H100:I100"/>
    <mergeCell ref="J100:K100"/>
    <mergeCell ref="B101:K103"/>
    <mergeCell ref="B62:G62"/>
    <mergeCell ref="H62:I62"/>
    <mergeCell ref="J62:K62"/>
    <mergeCell ref="B63:K65"/>
    <mergeCell ref="B94:G94"/>
    <mergeCell ref="H94:I94"/>
    <mergeCell ref="J94:K94"/>
    <mergeCell ref="B95:G95"/>
    <mergeCell ref="H95:I95"/>
    <mergeCell ref="J95:K95"/>
    <mergeCell ref="B91:K93"/>
    <mergeCell ref="B90:G90"/>
    <mergeCell ref="H90:I90"/>
    <mergeCell ref="J90:K90"/>
    <mergeCell ref="B85:C85"/>
    <mergeCell ref="D85:E85"/>
  </mergeCells>
  <pageMargins left="0.7" right="0.7" top="0.75" bottom="0.75" header="0.3" footer="0.3"/>
  <pageSetup scale="72"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24"/>
  <sheetViews>
    <sheetView showGridLines="0" tabSelected="1" view="pageBreakPreview" topLeftCell="A62" zoomScale="65" zoomScaleNormal="100" zoomScaleSheetLayoutView="100" workbookViewId="0">
      <selection activeCell="I121" sqref="I121:K121"/>
    </sheetView>
  </sheetViews>
  <sheetFormatPr baseColWidth="10" defaultColWidth="11.42578125" defaultRowHeight="15" x14ac:dyDescent="0.25"/>
  <cols>
    <col min="1" max="1" width="2.5703125" style="12" customWidth="1"/>
    <col min="2" max="2" width="16.7109375" style="12" customWidth="1"/>
    <col min="3" max="3" width="23.85546875" style="12" customWidth="1"/>
    <col min="4" max="4" width="12.28515625" style="12" customWidth="1"/>
    <col min="5" max="5" width="6.7109375" style="12" customWidth="1"/>
    <col min="6" max="6" width="18.85546875" style="12" customWidth="1"/>
    <col min="7" max="7" width="11.28515625" style="12" customWidth="1"/>
    <col min="8" max="8" width="25.5703125" style="12" customWidth="1"/>
    <col min="9" max="9" width="10.5703125" style="12" customWidth="1"/>
    <col min="10" max="10" width="23.140625" style="12" customWidth="1"/>
    <col min="11" max="11" width="16" style="12" customWidth="1"/>
    <col min="12" max="12" width="1.5703125" style="12" customWidth="1"/>
    <col min="13" max="16384" width="11.42578125" style="12"/>
  </cols>
  <sheetData>
    <row r="6" spans="2:11" ht="18" customHeight="1" x14ac:dyDescent="0.25">
      <c r="B6" s="458" t="s">
        <v>0</v>
      </c>
      <c r="C6" s="458"/>
      <c r="D6" s="458"/>
      <c r="E6" s="458"/>
      <c r="F6" s="458"/>
      <c r="G6" s="458"/>
      <c r="H6" s="458"/>
      <c r="I6" s="458"/>
      <c r="J6" s="458"/>
      <c r="K6" s="458"/>
    </row>
    <row r="8" spans="2:11" ht="23.25" customHeight="1" x14ac:dyDescent="0.25">
      <c r="B8" s="455" t="s">
        <v>391</v>
      </c>
      <c r="C8" s="456"/>
      <c r="D8" s="456"/>
      <c r="E8" s="456"/>
      <c r="F8" s="456"/>
      <c r="G8" s="456"/>
      <c r="H8" s="456"/>
      <c r="I8" s="456"/>
      <c r="J8" s="456"/>
      <c r="K8" s="457"/>
    </row>
    <row r="9" spans="2:11" ht="22.5" customHeight="1" x14ac:dyDescent="0.25">
      <c r="B9" s="862" t="s">
        <v>128</v>
      </c>
      <c r="C9" s="863"/>
      <c r="D9" s="864"/>
      <c r="E9" s="438" t="s">
        <v>392</v>
      </c>
      <c r="F9" s="871"/>
      <c r="G9" s="872" t="s">
        <v>129</v>
      </c>
      <c r="H9" s="863"/>
      <c r="I9" s="864"/>
      <c r="J9" s="873" t="s">
        <v>393</v>
      </c>
      <c r="K9" s="874"/>
    </row>
    <row r="10" spans="2:11" ht="64.5" customHeight="1" x14ac:dyDescent="0.25">
      <c r="B10" s="862" t="s">
        <v>394</v>
      </c>
      <c r="C10" s="863"/>
      <c r="D10" s="863"/>
      <c r="E10" s="863"/>
      <c r="F10" s="863"/>
      <c r="G10" s="863"/>
      <c r="H10" s="863"/>
      <c r="I10" s="863"/>
      <c r="J10" s="863"/>
      <c r="K10" s="864"/>
    </row>
    <row r="11" spans="2:11" ht="79.5" customHeight="1" x14ac:dyDescent="0.25">
      <c r="B11" s="865" t="s">
        <v>395</v>
      </c>
      <c r="C11" s="866"/>
      <c r="D11" s="866"/>
      <c r="E11" s="866"/>
      <c r="F11" s="866"/>
      <c r="G11" s="866"/>
      <c r="H11" s="866"/>
      <c r="I11" s="866"/>
      <c r="J11" s="866"/>
      <c r="K11" s="867"/>
    </row>
    <row r="12" spans="2:11" ht="20.25" customHeight="1" x14ac:dyDescent="0.25">
      <c r="B12" s="865" t="s">
        <v>396</v>
      </c>
      <c r="C12" s="866"/>
      <c r="D12" s="866"/>
      <c r="E12" s="866"/>
      <c r="F12" s="866"/>
      <c r="G12" s="866"/>
      <c r="H12" s="866"/>
      <c r="I12" s="866"/>
      <c r="J12" s="866"/>
      <c r="K12" s="867"/>
    </row>
    <row r="13" spans="2:11" ht="21" customHeight="1" x14ac:dyDescent="0.25">
      <c r="B13" s="865" t="s">
        <v>397</v>
      </c>
      <c r="C13" s="866"/>
      <c r="D13" s="866"/>
      <c r="E13" s="866"/>
      <c r="F13" s="866"/>
      <c r="G13" s="866"/>
      <c r="H13" s="866"/>
      <c r="I13" s="866"/>
      <c r="J13" s="866"/>
      <c r="K13" s="867"/>
    </row>
    <row r="14" spans="2:11" x14ac:dyDescent="0.25">
      <c r="B14"/>
      <c r="C14"/>
      <c r="D14"/>
      <c r="E14"/>
      <c r="F14"/>
      <c r="G14"/>
      <c r="H14"/>
      <c r="I14"/>
      <c r="J14"/>
      <c r="K14"/>
    </row>
    <row r="15" spans="2:11" ht="15.75" customHeight="1" x14ac:dyDescent="0.25">
      <c r="B15" s="438" t="s">
        <v>9</v>
      </c>
      <c r="C15" s="439"/>
      <c r="D15" s="439"/>
      <c r="E15" s="439"/>
      <c r="F15" s="439"/>
      <c r="G15" s="439"/>
      <c r="H15" s="439"/>
      <c r="I15" s="439"/>
      <c r="J15" s="439"/>
      <c r="K15" s="440"/>
    </row>
    <row r="16" spans="2:11" ht="15" customHeight="1" x14ac:dyDescent="0.25">
      <c r="B16" s="868" t="s">
        <v>10</v>
      </c>
      <c r="C16" s="869"/>
      <c r="D16" s="870"/>
      <c r="E16" s="868" t="s">
        <v>11</v>
      </c>
      <c r="F16" s="869"/>
      <c r="G16" s="869"/>
      <c r="H16" s="870"/>
      <c r="I16" s="868" t="s">
        <v>12</v>
      </c>
      <c r="J16" s="869"/>
      <c r="K16" s="870"/>
    </row>
    <row r="17" spans="2:11" ht="21" customHeight="1" x14ac:dyDescent="0.25">
      <c r="B17" s="880">
        <v>1</v>
      </c>
      <c r="C17" s="876"/>
      <c r="D17" s="537"/>
      <c r="E17" s="881">
        <v>0.91600000000000004</v>
      </c>
      <c r="F17" s="876"/>
      <c r="G17" s="876"/>
      <c r="H17" s="537"/>
      <c r="I17" s="882">
        <v>1</v>
      </c>
      <c r="J17" s="883"/>
      <c r="K17" s="884"/>
    </row>
    <row r="18" spans="2:11" x14ac:dyDescent="0.25">
      <c r="B18"/>
      <c r="C18"/>
      <c r="D18"/>
      <c r="E18"/>
      <c r="F18"/>
      <c r="G18"/>
      <c r="H18"/>
      <c r="I18"/>
      <c r="J18"/>
      <c r="K18"/>
    </row>
    <row r="19" spans="2:11" ht="15" customHeight="1" x14ac:dyDescent="0.25">
      <c r="B19" s="438" t="s">
        <v>398</v>
      </c>
      <c r="C19" s="439"/>
      <c r="D19" s="439"/>
      <c r="E19" s="439"/>
      <c r="F19" s="439"/>
      <c r="G19" s="439"/>
      <c r="H19" s="439"/>
      <c r="I19" s="439"/>
      <c r="J19" s="439"/>
      <c r="K19" s="440"/>
    </row>
    <row r="20" spans="2:11" ht="29.25" customHeight="1" x14ac:dyDescent="0.25">
      <c r="B20" s="877" t="s">
        <v>14</v>
      </c>
      <c r="C20" s="878"/>
      <c r="D20" s="877" t="s">
        <v>15</v>
      </c>
      <c r="E20" s="879"/>
      <c r="F20" s="878"/>
      <c r="G20" s="17" t="s">
        <v>135</v>
      </c>
      <c r="H20" s="17" t="s">
        <v>17</v>
      </c>
      <c r="I20" s="17" t="s">
        <v>18</v>
      </c>
      <c r="J20" s="18" t="s">
        <v>19</v>
      </c>
      <c r="K20" s="17" t="s">
        <v>136</v>
      </c>
    </row>
    <row r="21" spans="2:11" x14ac:dyDescent="0.25">
      <c r="B21" s="875" t="s">
        <v>399</v>
      </c>
      <c r="C21" s="537"/>
      <c r="D21" s="876" t="s">
        <v>400</v>
      </c>
      <c r="E21" s="876"/>
      <c r="F21" s="537"/>
      <c r="G21" s="92">
        <v>0.92379999999999995</v>
      </c>
      <c r="H21" s="93" t="s">
        <v>401</v>
      </c>
      <c r="I21" s="92">
        <v>0.91600000000000004</v>
      </c>
      <c r="J21" s="93" t="s">
        <v>402</v>
      </c>
      <c r="K21" s="92">
        <v>0.91479999999999995</v>
      </c>
    </row>
    <row r="22" spans="2:11" x14ac:dyDescent="0.25">
      <c r="B22" s="19"/>
      <c r="C22" s="19"/>
      <c r="D22" s="20"/>
      <c r="E22" s="20"/>
      <c r="F22" s="20"/>
      <c r="G22" s="20"/>
      <c r="H22" s="21"/>
      <c r="I22" s="20"/>
      <c r="J22" s="20"/>
      <c r="K22" s="20"/>
    </row>
    <row r="23" spans="2:11" ht="15.75" customHeight="1" x14ac:dyDescent="0.25">
      <c r="B23" s="438" t="s">
        <v>403</v>
      </c>
      <c r="C23" s="439"/>
      <c r="D23" s="439"/>
      <c r="E23" s="439"/>
      <c r="F23" s="439"/>
      <c r="G23" s="439"/>
      <c r="H23" s="439"/>
      <c r="I23" s="439"/>
      <c r="J23" s="439"/>
      <c r="K23" s="440"/>
    </row>
    <row r="24" spans="2:11" ht="15.75" customHeight="1" x14ac:dyDescent="0.25">
      <c r="B24" s="762" t="s">
        <v>284</v>
      </c>
      <c r="C24" s="763"/>
      <c r="D24" s="763"/>
      <c r="E24" s="763"/>
      <c r="F24" s="763"/>
      <c r="G24" s="763"/>
      <c r="H24" s="763"/>
      <c r="I24" s="763"/>
      <c r="J24" s="763"/>
      <c r="K24" s="764"/>
    </row>
    <row r="25" spans="2:11" ht="24" customHeight="1" x14ac:dyDescent="0.25">
      <c r="B25" s="877" t="s">
        <v>14</v>
      </c>
      <c r="C25" s="878"/>
      <c r="D25" s="877" t="s">
        <v>15</v>
      </c>
      <c r="E25" s="879"/>
      <c r="F25" s="878"/>
      <c r="G25" s="17" t="s">
        <v>135</v>
      </c>
      <c r="H25" s="17" t="s">
        <v>17</v>
      </c>
      <c r="I25" s="17" t="s">
        <v>18</v>
      </c>
      <c r="J25" s="18" t="s">
        <v>19</v>
      </c>
      <c r="K25" s="17" t="s">
        <v>136</v>
      </c>
    </row>
    <row r="26" spans="2:11" ht="15" customHeight="1" x14ac:dyDescent="0.25">
      <c r="B26" s="902">
        <v>0</v>
      </c>
      <c r="C26" s="903"/>
      <c r="D26" s="902">
        <v>0</v>
      </c>
      <c r="E26" s="904"/>
      <c r="F26" s="903"/>
      <c r="G26" s="22" t="e">
        <f>D26/B26</f>
        <v>#DIV/0!</v>
      </c>
      <c r="H26" s="23">
        <v>0</v>
      </c>
      <c r="I26" s="22" t="e">
        <f>H26/B26</f>
        <v>#DIV/0!</v>
      </c>
      <c r="J26" s="24">
        <v>0</v>
      </c>
      <c r="K26" s="22" t="e">
        <f>J26/B26</f>
        <v>#DIV/0!</v>
      </c>
    </row>
    <row r="27" spans="2:11" x14ac:dyDescent="0.25">
      <c r="B27" s="19"/>
      <c r="C27" s="19"/>
      <c r="D27" s="20"/>
      <c r="E27" s="20"/>
      <c r="F27" s="20"/>
      <c r="G27" s="20"/>
      <c r="H27" s="21"/>
      <c r="I27" s="20"/>
      <c r="J27" s="20"/>
      <c r="K27" s="20"/>
    </row>
    <row r="28" spans="2:11" ht="15.75" customHeight="1" x14ac:dyDescent="0.25">
      <c r="B28" s="455" t="s">
        <v>404</v>
      </c>
      <c r="C28" s="456"/>
      <c r="D28" s="456"/>
      <c r="E28" s="456"/>
      <c r="F28" s="456"/>
      <c r="G28" s="456"/>
      <c r="H28" s="456"/>
      <c r="I28" s="456"/>
      <c r="J28" s="456"/>
      <c r="K28" s="457"/>
    </row>
    <row r="29" spans="2:11" ht="24" customHeight="1" x14ac:dyDescent="0.25">
      <c r="B29" s="865" t="s">
        <v>405</v>
      </c>
      <c r="C29" s="866"/>
      <c r="D29" s="866"/>
      <c r="E29" s="866"/>
      <c r="F29" s="866"/>
      <c r="G29" s="866"/>
      <c r="H29" s="866"/>
      <c r="I29" s="866"/>
      <c r="J29" s="866"/>
      <c r="K29" s="867"/>
    </row>
    <row r="30" spans="2:11" ht="21.75" customHeight="1" x14ac:dyDescent="0.25">
      <c r="B30" s="905" t="s">
        <v>406</v>
      </c>
      <c r="C30" s="906"/>
      <c r="D30" s="906"/>
      <c r="E30" s="906"/>
      <c r="F30" s="906"/>
      <c r="G30" s="906"/>
      <c r="H30" s="906"/>
      <c r="I30" s="906"/>
      <c r="J30" s="906"/>
      <c r="K30" s="907"/>
    </row>
    <row r="31" spans="2:11" ht="28.5" customHeight="1" x14ac:dyDescent="0.25">
      <c r="B31" s="455" t="s">
        <v>28</v>
      </c>
      <c r="C31" s="457"/>
      <c r="D31" s="455" t="s">
        <v>29</v>
      </c>
      <c r="E31" s="457"/>
      <c r="F31" s="455" t="s">
        <v>30</v>
      </c>
      <c r="G31" s="457"/>
      <c r="H31" s="455" t="s">
        <v>31</v>
      </c>
      <c r="I31" s="457"/>
      <c r="J31" s="455" t="s">
        <v>32</v>
      </c>
      <c r="K31" s="457"/>
    </row>
    <row r="32" spans="2:11" ht="30" customHeight="1" x14ac:dyDescent="0.25">
      <c r="B32" s="885" t="s">
        <v>355</v>
      </c>
      <c r="C32" s="886"/>
      <c r="D32" s="887">
        <v>2</v>
      </c>
      <c r="E32" s="888"/>
      <c r="F32" s="887">
        <v>2</v>
      </c>
      <c r="G32" s="888"/>
      <c r="H32" s="889">
        <v>1034235583</v>
      </c>
      <c r="I32" s="890"/>
      <c r="J32" s="891" t="e">
        <f>+J37+J42</f>
        <v>#VALUE!</v>
      </c>
      <c r="K32" s="892"/>
    </row>
    <row r="33" spans="2:11" ht="21" customHeight="1" x14ac:dyDescent="0.25">
      <c r="B33" s="893" t="s">
        <v>407</v>
      </c>
      <c r="C33" s="894"/>
      <c r="D33" s="894"/>
      <c r="E33" s="894"/>
      <c r="F33" s="894"/>
      <c r="G33" s="894"/>
      <c r="H33" s="894"/>
      <c r="I33" s="894"/>
      <c r="J33" s="894"/>
      <c r="K33" s="895"/>
    </row>
    <row r="34" spans="2:11" x14ac:dyDescent="0.25">
      <c r="B34" s="896"/>
      <c r="C34" s="897"/>
      <c r="D34" s="897"/>
      <c r="E34" s="897"/>
      <c r="F34" s="897"/>
      <c r="G34" s="897"/>
      <c r="H34" s="897"/>
      <c r="I34" s="897"/>
      <c r="J34" s="897"/>
      <c r="K34" s="898"/>
    </row>
    <row r="35" spans="2:11" ht="95.25" customHeight="1" x14ac:dyDescent="0.25">
      <c r="B35" s="899"/>
      <c r="C35" s="900"/>
      <c r="D35" s="900"/>
      <c r="E35" s="900"/>
      <c r="F35" s="900"/>
      <c r="G35" s="900"/>
      <c r="H35" s="900"/>
      <c r="I35" s="900"/>
      <c r="J35" s="900"/>
      <c r="K35" s="901"/>
    </row>
    <row r="36" spans="2:11" ht="19.5" customHeight="1" x14ac:dyDescent="0.25">
      <c r="B36" s="455" t="s">
        <v>35</v>
      </c>
      <c r="C36" s="456"/>
      <c r="D36" s="456"/>
      <c r="E36" s="456"/>
      <c r="F36" s="456"/>
      <c r="G36" s="457"/>
      <c r="H36" s="455" t="s">
        <v>31</v>
      </c>
      <c r="I36" s="457"/>
      <c r="J36" s="909" t="s">
        <v>32</v>
      </c>
      <c r="K36" s="910"/>
    </row>
    <row r="37" spans="2:11" ht="39" customHeight="1" x14ac:dyDescent="0.25">
      <c r="B37" s="911" t="s">
        <v>408</v>
      </c>
      <c r="C37" s="785"/>
      <c r="D37" s="785"/>
      <c r="E37" s="785"/>
      <c r="F37" s="785"/>
      <c r="G37" s="786"/>
      <c r="H37" s="915" t="s">
        <v>409</v>
      </c>
      <c r="I37" s="916"/>
      <c r="J37" s="917" t="s">
        <v>410</v>
      </c>
      <c r="K37" s="918"/>
    </row>
    <row r="38" spans="2:11" x14ac:dyDescent="0.25">
      <c r="B38" s="893" t="s">
        <v>411</v>
      </c>
      <c r="C38" s="894"/>
      <c r="D38" s="894"/>
      <c r="E38" s="894"/>
      <c r="F38" s="894"/>
      <c r="G38" s="894"/>
      <c r="H38" s="894"/>
      <c r="I38" s="894"/>
      <c r="J38" s="897"/>
      <c r="K38" s="898"/>
    </row>
    <row r="39" spans="2:11" ht="14.45" customHeight="1" x14ac:dyDescent="0.25">
      <c r="B39" s="896"/>
      <c r="C39" s="897"/>
      <c r="D39" s="897"/>
      <c r="E39" s="897"/>
      <c r="F39" s="897"/>
      <c r="G39" s="897"/>
      <c r="H39" s="897"/>
      <c r="I39" s="897"/>
      <c r="J39" s="897"/>
      <c r="K39" s="898"/>
    </row>
    <row r="40" spans="2:11" ht="407.25" customHeight="1" x14ac:dyDescent="0.25">
      <c r="B40" s="899"/>
      <c r="C40" s="900"/>
      <c r="D40" s="900"/>
      <c r="E40" s="900"/>
      <c r="F40" s="900"/>
      <c r="G40" s="900"/>
      <c r="H40" s="900"/>
      <c r="I40" s="900"/>
      <c r="J40" s="900"/>
      <c r="K40" s="901"/>
    </row>
    <row r="41" spans="2:11" ht="26.25" customHeight="1" x14ac:dyDescent="0.25">
      <c r="B41" s="455" t="s">
        <v>35</v>
      </c>
      <c r="C41" s="456"/>
      <c r="D41" s="456"/>
      <c r="E41" s="456"/>
      <c r="F41" s="456"/>
      <c r="G41" s="457"/>
      <c r="H41" s="909" t="s">
        <v>31</v>
      </c>
      <c r="I41" s="910"/>
      <c r="J41" s="909" t="s">
        <v>32</v>
      </c>
      <c r="K41" s="910"/>
    </row>
    <row r="42" spans="2:11" ht="31.5" customHeight="1" x14ac:dyDescent="0.25">
      <c r="B42" s="911" t="s">
        <v>412</v>
      </c>
      <c r="C42" s="785"/>
      <c r="D42" s="785"/>
      <c r="E42" s="785"/>
      <c r="F42" s="785"/>
      <c r="G42" s="785"/>
      <c r="H42" s="912" t="s">
        <v>413</v>
      </c>
      <c r="I42" s="913"/>
      <c r="J42" s="912">
        <v>412482507</v>
      </c>
      <c r="K42" s="914"/>
    </row>
    <row r="43" spans="2:11" x14ac:dyDescent="0.25">
      <c r="B43" s="908" t="s">
        <v>414</v>
      </c>
      <c r="C43" s="894"/>
      <c r="D43" s="894"/>
      <c r="E43" s="894"/>
      <c r="F43" s="894"/>
      <c r="G43" s="894"/>
      <c r="H43" s="897"/>
      <c r="I43" s="897"/>
      <c r="J43" s="897"/>
      <c r="K43" s="898"/>
    </row>
    <row r="44" spans="2:11" ht="14.45" customHeight="1" x14ac:dyDescent="0.25">
      <c r="B44" s="896"/>
      <c r="C44" s="897"/>
      <c r="D44" s="897"/>
      <c r="E44" s="897"/>
      <c r="F44" s="897"/>
      <c r="G44" s="897"/>
      <c r="H44" s="897"/>
      <c r="I44" s="897"/>
      <c r="J44" s="897"/>
      <c r="K44" s="898"/>
    </row>
    <row r="45" spans="2:11" ht="408.75" customHeight="1" x14ac:dyDescent="0.25">
      <c r="B45" s="899"/>
      <c r="C45" s="900"/>
      <c r="D45" s="900"/>
      <c r="E45" s="900"/>
      <c r="F45" s="900"/>
      <c r="G45" s="900"/>
      <c r="H45" s="900"/>
      <c r="I45" s="900"/>
      <c r="J45" s="900"/>
      <c r="K45" s="901"/>
    </row>
    <row r="46" spans="2:11" ht="27.75" customHeight="1" x14ac:dyDescent="0.25">
      <c r="B46" s="865" t="s">
        <v>415</v>
      </c>
      <c r="C46" s="866"/>
      <c r="D46" s="866"/>
      <c r="E46" s="866"/>
      <c r="F46" s="866"/>
      <c r="G46" s="866"/>
      <c r="H46" s="866"/>
      <c r="I46" s="866"/>
      <c r="J46" s="866"/>
      <c r="K46" s="867"/>
    </row>
    <row r="47" spans="2:11" ht="33" customHeight="1" x14ac:dyDescent="0.25">
      <c r="B47" s="862" t="s">
        <v>416</v>
      </c>
      <c r="C47" s="863"/>
      <c r="D47" s="863"/>
      <c r="E47" s="863"/>
      <c r="F47" s="863"/>
      <c r="G47" s="863"/>
      <c r="H47" s="863"/>
      <c r="I47" s="863"/>
      <c r="J47" s="863"/>
      <c r="K47" s="864"/>
    </row>
    <row r="48" spans="2:11" ht="38.25" customHeight="1" x14ac:dyDescent="0.25">
      <c r="B48" s="455" t="s">
        <v>28</v>
      </c>
      <c r="C48" s="457"/>
      <c r="D48" s="455" t="s">
        <v>29</v>
      </c>
      <c r="E48" s="457"/>
      <c r="F48" s="455" t="s">
        <v>39</v>
      </c>
      <c r="G48" s="457"/>
      <c r="H48" s="455" t="s">
        <v>31</v>
      </c>
      <c r="I48" s="457"/>
      <c r="J48" s="455" t="s">
        <v>32</v>
      </c>
      <c r="K48" s="457"/>
    </row>
    <row r="49" spans="2:11" ht="34.5" customHeight="1" x14ac:dyDescent="0.25">
      <c r="B49" s="885" t="s">
        <v>417</v>
      </c>
      <c r="C49" s="886"/>
      <c r="D49" s="834">
        <v>2</v>
      </c>
      <c r="E49" s="835"/>
      <c r="F49" s="834">
        <v>2</v>
      </c>
      <c r="G49" s="835"/>
      <c r="H49" s="919">
        <v>476617791</v>
      </c>
      <c r="I49" s="920"/>
      <c r="J49" s="902">
        <f>+J54+J59</f>
        <v>401160836</v>
      </c>
      <c r="K49" s="903"/>
    </row>
    <row r="50" spans="2:11" ht="15" customHeight="1" x14ac:dyDescent="0.25">
      <c r="B50" s="893" t="s">
        <v>418</v>
      </c>
      <c r="C50" s="894"/>
      <c r="D50" s="894"/>
      <c r="E50" s="894"/>
      <c r="F50" s="894"/>
      <c r="G50" s="894"/>
      <c r="H50" s="894"/>
      <c r="I50" s="894"/>
      <c r="J50" s="894"/>
      <c r="K50" s="895"/>
    </row>
    <row r="51" spans="2:11" ht="14.45" customHeight="1" x14ac:dyDescent="0.25">
      <c r="B51" s="896"/>
      <c r="C51" s="897"/>
      <c r="D51" s="897"/>
      <c r="E51" s="897"/>
      <c r="F51" s="897"/>
      <c r="G51" s="897"/>
      <c r="H51" s="897"/>
      <c r="I51" s="897"/>
      <c r="J51" s="897"/>
      <c r="K51" s="898"/>
    </row>
    <row r="52" spans="2:11" ht="50.25" customHeight="1" x14ac:dyDescent="0.25">
      <c r="B52" s="899"/>
      <c r="C52" s="900"/>
      <c r="D52" s="900"/>
      <c r="E52" s="900"/>
      <c r="F52" s="900"/>
      <c r="G52" s="900"/>
      <c r="H52" s="900"/>
      <c r="I52" s="900"/>
      <c r="J52" s="900"/>
      <c r="K52" s="901"/>
    </row>
    <row r="53" spans="2:11" ht="26.25" customHeight="1" x14ac:dyDescent="0.25">
      <c r="B53" s="455" t="s">
        <v>35</v>
      </c>
      <c r="C53" s="456"/>
      <c r="D53" s="456"/>
      <c r="E53" s="456"/>
      <c r="F53" s="456"/>
      <c r="G53" s="457"/>
      <c r="H53" s="455" t="s">
        <v>31</v>
      </c>
      <c r="I53" s="457"/>
      <c r="J53" s="909" t="s">
        <v>32</v>
      </c>
      <c r="K53" s="910"/>
    </row>
    <row r="54" spans="2:11" ht="24.75" customHeight="1" x14ac:dyDescent="0.25">
      <c r="B54" s="911" t="s">
        <v>419</v>
      </c>
      <c r="C54" s="785"/>
      <c r="D54" s="785"/>
      <c r="E54" s="785"/>
      <c r="F54" s="785"/>
      <c r="G54" s="786"/>
      <c r="H54" s="919" t="s">
        <v>420</v>
      </c>
      <c r="I54" s="920"/>
      <c r="J54" s="912">
        <v>47893868</v>
      </c>
      <c r="K54" s="921"/>
    </row>
    <row r="55" spans="2:11" x14ac:dyDescent="0.25">
      <c r="B55" s="893" t="s">
        <v>421</v>
      </c>
      <c r="C55" s="894"/>
      <c r="D55" s="894"/>
      <c r="E55" s="894"/>
      <c r="F55" s="894"/>
      <c r="G55" s="894"/>
      <c r="H55" s="894"/>
      <c r="I55" s="894"/>
      <c r="J55" s="897"/>
      <c r="K55" s="898"/>
    </row>
    <row r="56" spans="2:11" ht="48.75" customHeight="1" x14ac:dyDescent="0.25">
      <c r="B56" s="896"/>
      <c r="C56" s="897"/>
      <c r="D56" s="897"/>
      <c r="E56" s="897"/>
      <c r="F56" s="897"/>
      <c r="G56" s="897"/>
      <c r="H56" s="897"/>
      <c r="I56" s="897"/>
      <c r="J56" s="897"/>
      <c r="K56" s="898"/>
    </row>
    <row r="57" spans="2:11" ht="50.25" hidden="1" customHeight="1" x14ac:dyDescent="0.25">
      <c r="B57" s="899"/>
      <c r="C57" s="900"/>
      <c r="D57" s="900"/>
      <c r="E57" s="900"/>
      <c r="F57" s="900"/>
      <c r="G57" s="900"/>
      <c r="H57" s="900"/>
      <c r="I57" s="900"/>
      <c r="J57" s="900"/>
      <c r="K57" s="901"/>
    </row>
    <row r="58" spans="2:11" ht="26.25" customHeight="1" x14ac:dyDescent="0.25">
      <c r="B58" s="455" t="s">
        <v>35</v>
      </c>
      <c r="C58" s="456"/>
      <c r="D58" s="456"/>
      <c r="E58" s="456"/>
      <c r="F58" s="456"/>
      <c r="G58" s="457"/>
      <c r="H58" s="455" t="s">
        <v>31</v>
      </c>
      <c r="I58" s="457"/>
      <c r="J58" s="909" t="s">
        <v>32</v>
      </c>
      <c r="K58" s="910"/>
    </row>
    <row r="59" spans="2:11" ht="20.25" customHeight="1" x14ac:dyDescent="0.25">
      <c r="B59" s="911" t="s">
        <v>422</v>
      </c>
      <c r="C59" s="785"/>
      <c r="D59" s="785"/>
      <c r="E59" s="785"/>
      <c r="F59" s="785"/>
      <c r="G59" s="786"/>
      <c r="H59" s="915" t="s">
        <v>423</v>
      </c>
      <c r="I59" s="916"/>
      <c r="J59" s="912">
        <v>353266968</v>
      </c>
      <c r="K59" s="921"/>
    </row>
    <row r="60" spans="2:11" x14ac:dyDescent="0.25">
      <c r="B60" s="893" t="s">
        <v>424</v>
      </c>
      <c r="C60" s="894"/>
      <c r="D60" s="894"/>
      <c r="E60" s="894"/>
      <c r="F60" s="894"/>
      <c r="G60" s="894"/>
      <c r="H60" s="894"/>
      <c r="I60" s="894"/>
      <c r="J60" s="897"/>
      <c r="K60" s="898"/>
    </row>
    <row r="61" spans="2:11" ht="24" customHeight="1" x14ac:dyDescent="0.25">
      <c r="B61" s="896"/>
      <c r="C61" s="897"/>
      <c r="D61" s="897"/>
      <c r="E61" s="897"/>
      <c r="F61" s="897"/>
      <c r="G61" s="897"/>
      <c r="H61" s="897"/>
      <c r="I61" s="897"/>
      <c r="J61" s="897"/>
      <c r="K61" s="898"/>
    </row>
    <row r="62" spans="2:11" ht="314.25" customHeight="1" x14ac:dyDescent="0.25">
      <c r="B62" s="899"/>
      <c r="C62" s="900"/>
      <c r="D62" s="900"/>
      <c r="E62" s="900"/>
      <c r="F62" s="900"/>
      <c r="G62" s="900"/>
      <c r="H62" s="900"/>
      <c r="I62" s="900"/>
      <c r="J62" s="900"/>
      <c r="K62" s="901"/>
    </row>
    <row r="63" spans="2:11" ht="38.25" hidden="1" customHeight="1" x14ac:dyDescent="0.25">
      <c r="B63" s="925" t="s">
        <v>28</v>
      </c>
      <c r="C63" s="926"/>
      <c r="D63" s="927" t="s">
        <v>29</v>
      </c>
      <c r="E63" s="928"/>
      <c r="F63" s="927" t="s">
        <v>39</v>
      </c>
      <c r="G63" s="928"/>
      <c r="H63" s="927" t="s">
        <v>31</v>
      </c>
      <c r="I63" s="928"/>
      <c r="J63" s="927" t="s">
        <v>32</v>
      </c>
      <c r="K63" s="928"/>
    </row>
    <row r="64" spans="2:11" ht="34.5" hidden="1" customHeight="1" x14ac:dyDescent="0.25">
      <c r="B64" s="922"/>
      <c r="C64" s="923"/>
      <c r="D64" s="834"/>
      <c r="E64" s="835"/>
      <c r="F64" s="834"/>
      <c r="G64" s="835"/>
      <c r="H64" s="924">
        <f>H69+H74</f>
        <v>0</v>
      </c>
      <c r="I64" s="826"/>
      <c r="J64" s="924">
        <f>J69+J74</f>
        <v>0</v>
      </c>
      <c r="K64" s="826"/>
    </row>
    <row r="65" spans="2:11" ht="15" hidden="1" customHeight="1" x14ac:dyDescent="0.25">
      <c r="B65" s="893" t="s">
        <v>425</v>
      </c>
      <c r="C65" s="894"/>
      <c r="D65" s="894"/>
      <c r="E65" s="894"/>
      <c r="F65" s="894"/>
      <c r="G65" s="894"/>
      <c r="H65" s="894"/>
      <c r="I65" s="894"/>
      <c r="J65" s="894"/>
      <c r="K65" s="895"/>
    </row>
    <row r="66" spans="2:11" ht="14.45" hidden="1" customHeight="1" x14ac:dyDescent="0.25">
      <c r="B66" s="896"/>
      <c r="C66" s="897"/>
      <c r="D66" s="897"/>
      <c r="E66" s="897"/>
      <c r="F66" s="897"/>
      <c r="G66" s="897"/>
      <c r="H66" s="897"/>
      <c r="I66" s="897"/>
      <c r="J66" s="897"/>
      <c r="K66" s="898"/>
    </row>
    <row r="67" spans="2:11" hidden="1" x14ac:dyDescent="0.25">
      <c r="B67" s="899"/>
      <c r="C67" s="900"/>
      <c r="D67" s="900"/>
      <c r="E67" s="900"/>
      <c r="F67" s="900"/>
      <c r="G67" s="900"/>
      <c r="H67" s="900"/>
      <c r="I67" s="900"/>
      <c r="J67" s="900"/>
      <c r="K67" s="901"/>
    </row>
    <row r="68" spans="2:11" ht="26.25" hidden="1" customHeight="1" x14ac:dyDescent="0.25">
      <c r="B68" s="927" t="s">
        <v>35</v>
      </c>
      <c r="C68" s="929"/>
      <c r="D68" s="929"/>
      <c r="E68" s="929"/>
      <c r="F68" s="929"/>
      <c r="G68" s="928"/>
      <c r="H68" s="927" t="s">
        <v>31</v>
      </c>
      <c r="I68" s="928"/>
      <c r="J68" s="927" t="s">
        <v>32</v>
      </c>
      <c r="K68" s="928"/>
    </row>
    <row r="69" spans="2:11" ht="15" hidden="1" customHeight="1" x14ac:dyDescent="0.25">
      <c r="B69" s="922"/>
      <c r="C69" s="930"/>
      <c r="D69" s="930"/>
      <c r="E69" s="930"/>
      <c r="F69" s="930"/>
      <c r="G69" s="923"/>
      <c r="H69" s="924">
        <v>0</v>
      </c>
      <c r="I69" s="826"/>
      <c r="J69" s="924">
        <v>0</v>
      </c>
      <c r="K69" s="826"/>
    </row>
    <row r="70" spans="2:11" hidden="1" x14ac:dyDescent="0.25">
      <c r="B70" s="893" t="s">
        <v>371</v>
      </c>
      <c r="C70" s="894"/>
      <c r="D70" s="894"/>
      <c r="E70" s="894"/>
      <c r="F70" s="894"/>
      <c r="G70" s="894"/>
      <c r="H70" s="894"/>
      <c r="I70" s="894"/>
      <c r="J70" s="894"/>
      <c r="K70" s="895"/>
    </row>
    <row r="71" spans="2:11" ht="14.45" hidden="1" customHeight="1" x14ac:dyDescent="0.25">
      <c r="B71" s="896"/>
      <c r="C71" s="897"/>
      <c r="D71" s="897"/>
      <c r="E71" s="897"/>
      <c r="F71" s="897"/>
      <c r="G71" s="897"/>
      <c r="H71" s="897"/>
      <c r="I71" s="897"/>
      <c r="J71" s="897"/>
      <c r="K71" s="898"/>
    </row>
    <row r="72" spans="2:11" hidden="1" x14ac:dyDescent="0.25">
      <c r="B72" s="899"/>
      <c r="C72" s="900"/>
      <c r="D72" s="900"/>
      <c r="E72" s="900"/>
      <c r="F72" s="900"/>
      <c r="G72" s="900"/>
      <c r="H72" s="900"/>
      <c r="I72" s="900"/>
      <c r="J72" s="900"/>
      <c r="K72" s="901"/>
    </row>
    <row r="73" spans="2:11" ht="26.25" hidden="1" customHeight="1" x14ac:dyDescent="0.25">
      <c r="B73" s="927" t="s">
        <v>35</v>
      </c>
      <c r="C73" s="929"/>
      <c r="D73" s="929"/>
      <c r="E73" s="929"/>
      <c r="F73" s="929"/>
      <c r="G73" s="928"/>
      <c r="H73" s="927" t="s">
        <v>31</v>
      </c>
      <c r="I73" s="928"/>
      <c r="J73" s="927" t="s">
        <v>32</v>
      </c>
      <c r="K73" s="928"/>
    </row>
    <row r="74" spans="2:11" ht="15" hidden="1" customHeight="1" x14ac:dyDescent="0.25">
      <c r="B74" s="911"/>
      <c r="C74" s="785"/>
      <c r="D74" s="785"/>
      <c r="E74" s="785"/>
      <c r="F74" s="785"/>
      <c r="G74" s="786"/>
      <c r="H74" s="924">
        <v>0</v>
      </c>
      <c r="I74" s="826"/>
      <c r="J74" s="924">
        <v>0</v>
      </c>
      <c r="K74" s="826"/>
    </row>
    <row r="75" spans="2:11" hidden="1" x14ac:dyDescent="0.25">
      <c r="B75" s="893" t="s">
        <v>371</v>
      </c>
      <c r="C75" s="894"/>
      <c r="D75" s="894"/>
      <c r="E75" s="894"/>
      <c r="F75" s="894"/>
      <c r="G75" s="894"/>
      <c r="H75" s="894"/>
      <c r="I75" s="894"/>
      <c r="J75" s="894"/>
      <c r="K75" s="895"/>
    </row>
    <row r="76" spans="2:11" ht="14.45" hidden="1" customHeight="1" x14ac:dyDescent="0.25">
      <c r="B76" s="896"/>
      <c r="C76" s="897"/>
      <c r="D76" s="897"/>
      <c r="E76" s="897"/>
      <c r="F76" s="897"/>
      <c r="G76" s="897"/>
      <c r="H76" s="897"/>
      <c r="I76" s="897"/>
      <c r="J76" s="897"/>
      <c r="K76" s="898"/>
    </row>
    <row r="77" spans="2:11" hidden="1" x14ac:dyDescent="0.25">
      <c r="B77" s="899"/>
      <c r="C77" s="900"/>
      <c r="D77" s="900"/>
      <c r="E77" s="900"/>
      <c r="F77" s="900"/>
      <c r="G77" s="900"/>
      <c r="H77" s="900"/>
      <c r="I77" s="900"/>
      <c r="J77" s="900"/>
      <c r="K77" s="901"/>
    </row>
    <row r="78" spans="2:11" ht="15.75" hidden="1" customHeight="1" x14ac:dyDescent="0.25">
      <c r="B78" s="925" t="s">
        <v>426</v>
      </c>
      <c r="C78" s="931"/>
      <c r="D78" s="931"/>
      <c r="E78" s="931"/>
      <c r="F78" s="931"/>
      <c r="G78" s="931"/>
      <c r="H78" s="931"/>
      <c r="I78" s="931"/>
      <c r="J78" s="931"/>
      <c r="K78" s="926"/>
    </row>
    <row r="79" spans="2:11" ht="38.25" hidden="1" customHeight="1" x14ac:dyDescent="0.25">
      <c r="B79" s="925" t="s">
        <v>28</v>
      </c>
      <c r="C79" s="926"/>
      <c r="D79" s="927" t="s">
        <v>29</v>
      </c>
      <c r="E79" s="928"/>
      <c r="F79" s="927" t="s">
        <v>30</v>
      </c>
      <c r="G79" s="928"/>
      <c r="H79" s="927" t="s">
        <v>31</v>
      </c>
      <c r="I79" s="928"/>
      <c r="J79" s="927" t="s">
        <v>32</v>
      </c>
      <c r="K79" s="928"/>
    </row>
    <row r="80" spans="2:11" ht="26.25" hidden="1" customHeight="1" x14ac:dyDescent="0.25">
      <c r="B80" s="911"/>
      <c r="C80" s="786"/>
      <c r="D80" s="834"/>
      <c r="E80" s="835"/>
      <c r="F80" s="834"/>
      <c r="G80" s="835"/>
      <c r="H80" s="924">
        <f>H85</f>
        <v>0</v>
      </c>
      <c r="I80" s="826"/>
      <c r="J80" s="924">
        <f>J85</f>
        <v>0</v>
      </c>
      <c r="K80" s="826"/>
    </row>
    <row r="81" spans="2:11" ht="15" hidden="1" customHeight="1" x14ac:dyDescent="0.25">
      <c r="B81" s="893" t="s">
        <v>425</v>
      </c>
      <c r="C81" s="894"/>
      <c r="D81" s="894"/>
      <c r="E81" s="894"/>
      <c r="F81" s="894"/>
      <c r="G81" s="894"/>
      <c r="H81" s="894"/>
      <c r="I81" s="894"/>
      <c r="J81" s="894"/>
      <c r="K81" s="895"/>
    </row>
    <row r="82" spans="2:11" ht="14.45" hidden="1" customHeight="1" x14ac:dyDescent="0.25">
      <c r="B82" s="896"/>
      <c r="C82" s="897"/>
      <c r="D82" s="897"/>
      <c r="E82" s="897"/>
      <c r="F82" s="897"/>
      <c r="G82" s="897"/>
      <c r="H82" s="897"/>
      <c r="I82" s="897"/>
      <c r="J82" s="897"/>
      <c r="K82" s="898"/>
    </row>
    <row r="83" spans="2:11" hidden="1" x14ac:dyDescent="0.25">
      <c r="B83" s="899"/>
      <c r="C83" s="900"/>
      <c r="D83" s="900"/>
      <c r="E83" s="900"/>
      <c r="F83" s="900"/>
      <c r="G83" s="900"/>
      <c r="H83" s="900"/>
      <c r="I83" s="900"/>
      <c r="J83" s="900"/>
      <c r="K83" s="901"/>
    </row>
    <row r="84" spans="2:11" ht="26.25" hidden="1" customHeight="1" x14ac:dyDescent="0.25">
      <c r="B84" s="927" t="s">
        <v>35</v>
      </c>
      <c r="C84" s="929"/>
      <c r="D84" s="929"/>
      <c r="E84" s="929"/>
      <c r="F84" s="929"/>
      <c r="G84" s="928"/>
      <c r="H84" s="927" t="s">
        <v>31</v>
      </c>
      <c r="I84" s="928"/>
      <c r="J84" s="927" t="s">
        <v>32</v>
      </c>
      <c r="K84" s="928"/>
    </row>
    <row r="85" spans="2:11" ht="15" hidden="1" customHeight="1" x14ac:dyDescent="0.25">
      <c r="B85" s="911"/>
      <c r="C85" s="785"/>
      <c r="D85" s="785"/>
      <c r="E85" s="785"/>
      <c r="F85" s="785"/>
      <c r="G85" s="786"/>
      <c r="H85" s="924">
        <v>0</v>
      </c>
      <c r="I85" s="826"/>
      <c r="J85" s="924">
        <v>0</v>
      </c>
      <c r="K85" s="826"/>
    </row>
    <row r="86" spans="2:11" hidden="1" x14ac:dyDescent="0.25">
      <c r="B86" s="893" t="s">
        <v>371</v>
      </c>
      <c r="C86" s="894"/>
      <c r="D86" s="894"/>
      <c r="E86" s="894"/>
      <c r="F86" s="894"/>
      <c r="G86" s="894"/>
      <c r="H86" s="894"/>
      <c r="I86" s="894"/>
      <c r="J86" s="894"/>
      <c r="K86" s="895"/>
    </row>
    <row r="87" spans="2:11" ht="22.5" hidden="1" customHeight="1" x14ac:dyDescent="0.25">
      <c r="B87" s="896"/>
      <c r="C87" s="897"/>
      <c r="D87" s="897"/>
      <c r="E87" s="897"/>
      <c r="F87" s="897"/>
      <c r="G87" s="897"/>
      <c r="H87" s="897"/>
      <c r="I87" s="897"/>
      <c r="J87" s="897"/>
      <c r="K87" s="898"/>
    </row>
    <row r="88" spans="2:11" ht="22.5" hidden="1" customHeight="1" x14ac:dyDescent="0.25">
      <c r="B88" s="899"/>
      <c r="C88" s="900"/>
      <c r="D88" s="900"/>
      <c r="E88" s="900"/>
      <c r="F88" s="900"/>
      <c r="G88" s="900"/>
      <c r="H88" s="900"/>
      <c r="I88" s="900"/>
      <c r="J88" s="900"/>
      <c r="K88" s="901"/>
    </row>
    <row r="89" spans="2:11" ht="38.25" hidden="1" customHeight="1" x14ac:dyDescent="0.25">
      <c r="B89" s="925" t="s">
        <v>28</v>
      </c>
      <c r="C89" s="926"/>
      <c r="D89" s="927" t="s">
        <v>29</v>
      </c>
      <c r="E89" s="928"/>
      <c r="F89" s="927" t="s">
        <v>30</v>
      </c>
      <c r="G89" s="928"/>
      <c r="H89" s="927" t="s">
        <v>31</v>
      </c>
      <c r="I89" s="928"/>
      <c r="J89" s="927" t="s">
        <v>32</v>
      </c>
      <c r="K89" s="928"/>
    </row>
    <row r="90" spans="2:11" ht="33.75" hidden="1" customHeight="1" x14ac:dyDescent="0.25">
      <c r="B90" s="834"/>
      <c r="C90" s="835"/>
      <c r="D90" s="834"/>
      <c r="E90" s="835"/>
      <c r="F90" s="834"/>
      <c r="G90" s="835"/>
      <c r="H90" s="936">
        <f>H95</f>
        <v>0</v>
      </c>
      <c r="I90" s="937"/>
      <c r="J90" s="936">
        <f>J95</f>
        <v>0</v>
      </c>
      <c r="K90" s="937"/>
    </row>
    <row r="91" spans="2:11" ht="15" hidden="1" customHeight="1" x14ac:dyDescent="0.25">
      <c r="B91" s="893" t="s">
        <v>425</v>
      </c>
      <c r="C91" s="894"/>
      <c r="D91" s="894"/>
      <c r="E91" s="894"/>
      <c r="F91" s="894"/>
      <c r="G91" s="894"/>
      <c r="H91" s="894"/>
      <c r="I91" s="894"/>
      <c r="J91" s="894"/>
      <c r="K91" s="895"/>
    </row>
    <row r="92" spans="2:11" ht="14.45" hidden="1" customHeight="1" x14ac:dyDescent="0.25">
      <c r="B92" s="896"/>
      <c r="C92" s="897"/>
      <c r="D92" s="897"/>
      <c r="E92" s="897"/>
      <c r="F92" s="897"/>
      <c r="G92" s="897"/>
      <c r="H92" s="897"/>
      <c r="I92" s="897"/>
      <c r="J92" s="897"/>
      <c r="K92" s="898"/>
    </row>
    <row r="93" spans="2:11" hidden="1" x14ac:dyDescent="0.25">
      <c r="B93" s="899"/>
      <c r="C93" s="900"/>
      <c r="D93" s="900"/>
      <c r="E93" s="900"/>
      <c r="F93" s="900"/>
      <c r="G93" s="900"/>
      <c r="H93" s="900"/>
      <c r="I93" s="900"/>
      <c r="J93" s="900"/>
      <c r="K93" s="901"/>
    </row>
    <row r="94" spans="2:11" ht="26.25" hidden="1" customHeight="1" x14ac:dyDescent="0.25">
      <c r="B94" s="927" t="s">
        <v>35</v>
      </c>
      <c r="C94" s="929"/>
      <c r="D94" s="929"/>
      <c r="E94" s="929"/>
      <c r="F94" s="929"/>
      <c r="G94" s="928"/>
      <c r="H94" s="927" t="s">
        <v>31</v>
      </c>
      <c r="I94" s="928"/>
      <c r="J94" s="927" t="s">
        <v>32</v>
      </c>
      <c r="K94" s="928"/>
    </row>
    <row r="95" spans="2:11" ht="15" hidden="1" customHeight="1" x14ac:dyDescent="0.25">
      <c r="B95" s="922"/>
      <c r="C95" s="930"/>
      <c r="D95" s="930"/>
      <c r="E95" s="930"/>
      <c r="F95" s="930"/>
      <c r="G95" s="923"/>
      <c r="H95" s="932">
        <v>0</v>
      </c>
      <c r="I95" s="933"/>
      <c r="J95" s="934">
        <v>0</v>
      </c>
      <c r="K95" s="935"/>
    </row>
    <row r="96" spans="2:11" hidden="1" x14ac:dyDescent="0.25">
      <c r="B96" s="893" t="s">
        <v>371</v>
      </c>
      <c r="C96" s="894"/>
      <c r="D96" s="894"/>
      <c r="E96" s="894"/>
      <c r="F96" s="894"/>
      <c r="G96" s="894"/>
      <c r="H96" s="894"/>
      <c r="I96" s="894"/>
      <c r="J96" s="894"/>
      <c r="K96" s="895"/>
    </row>
    <row r="97" spans="2:11" ht="14.45" hidden="1" customHeight="1" x14ac:dyDescent="0.25">
      <c r="B97" s="896"/>
      <c r="C97" s="897"/>
      <c r="D97" s="897"/>
      <c r="E97" s="897"/>
      <c r="F97" s="897"/>
      <c r="G97" s="897"/>
      <c r="H97" s="897"/>
      <c r="I97" s="897"/>
      <c r="J97" s="897"/>
      <c r="K97" s="898"/>
    </row>
    <row r="98" spans="2:11" hidden="1" x14ac:dyDescent="0.25">
      <c r="B98" s="899"/>
      <c r="C98" s="900"/>
      <c r="D98" s="900"/>
      <c r="E98" s="900"/>
      <c r="F98" s="900"/>
      <c r="G98" s="900"/>
      <c r="H98" s="900"/>
      <c r="I98" s="900"/>
      <c r="J98" s="900"/>
      <c r="K98" s="901"/>
    </row>
    <row r="99" spans="2:11" ht="15.75" hidden="1" customHeight="1" x14ac:dyDescent="0.25">
      <c r="B99" s="925" t="s">
        <v>427</v>
      </c>
      <c r="C99" s="931"/>
      <c r="D99" s="931"/>
      <c r="E99" s="931"/>
      <c r="F99" s="931"/>
      <c r="G99" s="931"/>
      <c r="H99" s="931"/>
      <c r="I99" s="931"/>
      <c r="J99" s="931"/>
      <c r="K99" s="926"/>
    </row>
    <row r="100" spans="2:11" ht="15.75" hidden="1" customHeight="1" x14ac:dyDescent="0.25">
      <c r="B100" s="925" t="s">
        <v>428</v>
      </c>
      <c r="C100" s="931"/>
      <c r="D100" s="931"/>
      <c r="E100" s="931"/>
      <c r="F100" s="931"/>
      <c r="G100" s="931"/>
      <c r="H100" s="931"/>
      <c r="I100" s="931"/>
      <c r="J100" s="931"/>
      <c r="K100" s="926"/>
    </row>
    <row r="101" spans="2:11" ht="38.25" hidden="1" customHeight="1" x14ac:dyDescent="0.25">
      <c r="B101" s="927" t="s">
        <v>28</v>
      </c>
      <c r="C101" s="928"/>
      <c r="D101" s="927" t="s">
        <v>29</v>
      </c>
      <c r="E101" s="928"/>
      <c r="F101" s="927" t="s">
        <v>30</v>
      </c>
      <c r="G101" s="928"/>
      <c r="H101" s="927" t="s">
        <v>31</v>
      </c>
      <c r="I101" s="928"/>
      <c r="J101" s="927" t="s">
        <v>32</v>
      </c>
      <c r="K101" s="928"/>
    </row>
    <row r="102" spans="2:11" ht="30.75" hidden="1" customHeight="1" x14ac:dyDescent="0.25">
      <c r="B102" s="922"/>
      <c r="C102" s="923"/>
      <c r="D102" s="834"/>
      <c r="E102" s="835"/>
      <c r="F102" s="834"/>
      <c r="G102" s="835"/>
      <c r="H102" s="924">
        <f>H107+H112</f>
        <v>0</v>
      </c>
      <c r="I102" s="826"/>
      <c r="J102" s="924">
        <f>J107+J112</f>
        <v>0</v>
      </c>
      <c r="K102" s="826"/>
    </row>
    <row r="103" spans="2:11" ht="15" hidden="1" customHeight="1" x14ac:dyDescent="0.25">
      <c r="B103" s="893" t="s">
        <v>425</v>
      </c>
      <c r="C103" s="894"/>
      <c r="D103" s="894"/>
      <c r="E103" s="894"/>
      <c r="F103" s="894"/>
      <c r="G103" s="894"/>
      <c r="H103" s="894"/>
      <c r="I103" s="894"/>
      <c r="J103" s="894"/>
      <c r="K103" s="895"/>
    </row>
    <row r="104" spans="2:11" ht="14.45" hidden="1" customHeight="1" x14ac:dyDescent="0.25">
      <c r="B104" s="896"/>
      <c r="C104" s="897"/>
      <c r="D104" s="897"/>
      <c r="E104" s="897"/>
      <c r="F104" s="897"/>
      <c r="G104" s="897"/>
      <c r="H104" s="897"/>
      <c r="I104" s="897"/>
      <c r="J104" s="897"/>
      <c r="K104" s="898"/>
    </row>
    <row r="105" spans="2:11" hidden="1" x14ac:dyDescent="0.25">
      <c r="B105" s="899"/>
      <c r="C105" s="900"/>
      <c r="D105" s="900"/>
      <c r="E105" s="900"/>
      <c r="F105" s="900"/>
      <c r="G105" s="900"/>
      <c r="H105" s="900"/>
      <c r="I105" s="900"/>
      <c r="J105" s="900"/>
      <c r="K105" s="901"/>
    </row>
    <row r="106" spans="2:11" ht="26.25" hidden="1" customHeight="1" x14ac:dyDescent="0.25">
      <c r="B106" s="927" t="s">
        <v>35</v>
      </c>
      <c r="C106" s="929"/>
      <c r="D106" s="929"/>
      <c r="E106" s="929"/>
      <c r="F106" s="929"/>
      <c r="G106" s="928"/>
      <c r="H106" s="927" t="s">
        <v>31</v>
      </c>
      <c r="I106" s="928"/>
      <c r="J106" s="927" t="s">
        <v>32</v>
      </c>
      <c r="K106" s="928"/>
    </row>
    <row r="107" spans="2:11" ht="24.75" hidden="1" customHeight="1" x14ac:dyDescent="0.25">
      <c r="B107" s="911"/>
      <c r="C107" s="785"/>
      <c r="D107" s="785"/>
      <c r="E107" s="785"/>
      <c r="F107" s="785"/>
      <c r="G107" s="786"/>
      <c r="H107" s="924">
        <v>0</v>
      </c>
      <c r="I107" s="826"/>
      <c r="J107" s="924">
        <v>0</v>
      </c>
      <c r="K107" s="826"/>
    </row>
    <row r="108" spans="2:11" hidden="1" x14ac:dyDescent="0.25">
      <c r="B108" s="893" t="s">
        <v>371</v>
      </c>
      <c r="C108" s="894"/>
      <c r="D108" s="894"/>
      <c r="E108" s="894"/>
      <c r="F108" s="894"/>
      <c r="G108" s="894"/>
      <c r="H108" s="894"/>
      <c r="I108" s="894"/>
      <c r="J108" s="894"/>
      <c r="K108" s="895"/>
    </row>
    <row r="109" spans="2:11" ht="14.45" hidden="1" customHeight="1" x14ac:dyDescent="0.25">
      <c r="B109" s="896"/>
      <c r="C109" s="897"/>
      <c r="D109" s="897"/>
      <c r="E109" s="897"/>
      <c r="F109" s="897"/>
      <c r="G109" s="897"/>
      <c r="H109" s="897"/>
      <c r="I109" s="897"/>
      <c r="J109" s="897"/>
      <c r="K109" s="898"/>
    </row>
    <row r="110" spans="2:11" hidden="1" x14ac:dyDescent="0.25">
      <c r="B110" s="899"/>
      <c r="C110" s="900"/>
      <c r="D110" s="900"/>
      <c r="E110" s="900"/>
      <c r="F110" s="900"/>
      <c r="G110" s="900"/>
      <c r="H110" s="900"/>
      <c r="I110" s="900"/>
      <c r="J110" s="900"/>
      <c r="K110" s="901"/>
    </row>
    <row r="111" spans="2:11" ht="26.25" hidden="1" customHeight="1" x14ac:dyDescent="0.25">
      <c r="B111" s="927" t="s">
        <v>35</v>
      </c>
      <c r="C111" s="929"/>
      <c r="D111" s="929"/>
      <c r="E111" s="929"/>
      <c r="F111" s="929"/>
      <c r="G111" s="928"/>
      <c r="H111" s="927" t="s">
        <v>31</v>
      </c>
      <c r="I111" s="928"/>
      <c r="J111" s="927" t="s">
        <v>32</v>
      </c>
      <c r="K111" s="928"/>
    </row>
    <row r="112" spans="2:11" ht="34.5" hidden="1" customHeight="1" x14ac:dyDescent="0.25">
      <c r="B112" s="911"/>
      <c r="C112" s="785"/>
      <c r="D112" s="785"/>
      <c r="E112" s="785"/>
      <c r="F112" s="785"/>
      <c r="G112" s="786"/>
      <c r="H112" s="924">
        <v>0</v>
      </c>
      <c r="I112" s="826"/>
      <c r="J112" s="924">
        <v>0</v>
      </c>
      <c r="K112" s="826"/>
    </row>
    <row r="113" spans="2:11" hidden="1" x14ac:dyDescent="0.25">
      <c r="B113" s="893" t="s">
        <v>371</v>
      </c>
      <c r="C113" s="894"/>
      <c r="D113" s="894"/>
      <c r="E113" s="894"/>
      <c r="F113" s="894"/>
      <c r="G113" s="894"/>
      <c r="H113" s="894"/>
      <c r="I113" s="894"/>
      <c r="J113" s="894"/>
      <c r="K113" s="895"/>
    </row>
    <row r="114" spans="2:11" ht="21" hidden="1" customHeight="1" x14ac:dyDescent="0.25">
      <c r="B114" s="896"/>
      <c r="C114" s="897"/>
      <c r="D114" s="897"/>
      <c r="E114" s="897"/>
      <c r="F114" s="897"/>
      <c r="G114" s="897"/>
      <c r="H114" s="897"/>
      <c r="I114" s="897"/>
      <c r="J114" s="897"/>
      <c r="K114" s="898"/>
    </row>
    <row r="115" spans="2:11" hidden="1" x14ac:dyDescent="0.25">
      <c r="B115" s="899"/>
      <c r="C115" s="900"/>
      <c r="D115" s="900"/>
      <c r="E115" s="900"/>
      <c r="F115" s="900"/>
      <c r="G115" s="900"/>
      <c r="H115" s="900"/>
      <c r="I115" s="900"/>
      <c r="J115" s="900"/>
      <c r="K115" s="901"/>
    </row>
    <row r="116" spans="2:11" ht="12.75" customHeight="1" x14ac:dyDescent="0.25">
      <c r="B116"/>
      <c r="C116"/>
      <c r="D116"/>
      <c r="E116"/>
      <c r="F116"/>
      <c r="G116"/>
      <c r="H116"/>
      <c r="I116"/>
      <c r="J116"/>
      <c r="K116"/>
    </row>
    <row r="117" spans="2:11" x14ac:dyDescent="0.25">
      <c r="B117" s="531" t="s">
        <v>60</v>
      </c>
      <c r="C117" s="532"/>
      <c r="D117" s="532"/>
      <c r="E117" s="532"/>
      <c r="F117" s="532"/>
      <c r="G117" s="532"/>
      <c r="H117" s="532"/>
      <c r="I117" s="532"/>
      <c r="J117" s="532"/>
      <c r="K117" s="533"/>
    </row>
    <row r="118" spans="2:11" x14ac:dyDescent="0.25">
      <c r="B118" s="531" t="s">
        <v>61</v>
      </c>
      <c r="C118" s="533"/>
      <c r="D118" s="531" t="s">
        <v>62</v>
      </c>
      <c r="E118" s="533"/>
      <c r="F118" s="531" t="s">
        <v>63</v>
      </c>
      <c r="G118" s="532"/>
      <c r="H118" s="533"/>
      <c r="I118" s="531" t="s">
        <v>194</v>
      </c>
      <c r="J118" s="532"/>
      <c r="K118" s="533"/>
    </row>
    <row r="119" spans="2:11" ht="50.25" customHeight="1" x14ac:dyDescent="0.25">
      <c r="B119" s="938" t="s">
        <v>429</v>
      </c>
      <c r="C119" s="939"/>
      <c r="D119" s="945">
        <v>4</v>
      </c>
      <c r="E119" s="941"/>
      <c r="F119" s="945">
        <v>4</v>
      </c>
      <c r="G119" s="945"/>
      <c r="H119" s="941"/>
      <c r="I119" s="943" t="s">
        <v>430</v>
      </c>
      <c r="J119" s="943"/>
      <c r="K119" s="944"/>
    </row>
    <row r="120" spans="2:11" ht="56.25" customHeight="1" x14ac:dyDescent="0.25">
      <c r="B120" s="938" t="s">
        <v>431</v>
      </c>
      <c r="C120" s="939"/>
      <c r="D120" s="945">
        <v>4</v>
      </c>
      <c r="E120" s="941"/>
      <c r="F120" s="945">
        <v>4</v>
      </c>
      <c r="G120" s="945"/>
      <c r="H120" s="941"/>
      <c r="I120" s="943" t="s">
        <v>432</v>
      </c>
      <c r="J120" s="943"/>
      <c r="K120" s="944"/>
    </row>
    <row r="121" spans="2:11" ht="114" customHeight="1" x14ac:dyDescent="0.25">
      <c r="B121" s="938" t="s">
        <v>433</v>
      </c>
      <c r="C121" s="939"/>
      <c r="D121" s="945">
        <v>20</v>
      </c>
      <c r="E121" s="941"/>
      <c r="F121" s="945">
        <v>20</v>
      </c>
      <c r="G121" s="945"/>
      <c r="H121" s="941"/>
      <c r="I121" s="943" t="s">
        <v>434</v>
      </c>
      <c r="J121" s="943"/>
      <c r="K121" s="944"/>
    </row>
    <row r="122" spans="2:11" ht="61.5" customHeight="1" x14ac:dyDescent="0.25">
      <c r="B122" s="938" t="s">
        <v>435</v>
      </c>
      <c r="C122" s="939"/>
      <c r="D122" s="940">
        <v>0.8</v>
      </c>
      <c r="E122" s="941"/>
      <c r="F122" s="940">
        <v>0.8</v>
      </c>
      <c r="G122" s="940"/>
      <c r="H122" s="942"/>
      <c r="I122" s="943" t="s">
        <v>436</v>
      </c>
      <c r="J122" s="943"/>
      <c r="K122" s="944"/>
    </row>
    <row r="123" spans="2:11" x14ac:dyDescent="0.25">
      <c r="B123" s="74"/>
      <c r="C123" s="74"/>
      <c r="D123" s="74"/>
      <c r="E123" s="74"/>
      <c r="F123" s="74"/>
      <c r="G123" s="74"/>
      <c r="H123" s="74"/>
      <c r="I123" s="74"/>
      <c r="J123" s="74"/>
      <c r="K123" s="74"/>
    </row>
    <row r="124" spans="2:11" x14ac:dyDescent="0.25">
      <c r="B124" s="94"/>
      <c r="C124" s="94"/>
      <c r="D124" s="94"/>
      <c r="E124" s="94"/>
      <c r="F124" s="94"/>
      <c r="G124" s="94"/>
      <c r="H124" s="94"/>
      <c r="I124" s="94"/>
      <c r="J124" s="94"/>
      <c r="K124" s="94"/>
    </row>
  </sheetData>
  <mergeCells count="193">
    <mergeCell ref="B122:C122"/>
    <mergeCell ref="D122:E122"/>
    <mergeCell ref="F122:H122"/>
    <mergeCell ref="I122:K122"/>
    <mergeCell ref="B113:K115"/>
    <mergeCell ref="B117:K117"/>
    <mergeCell ref="B118:C118"/>
    <mergeCell ref="D118:E118"/>
    <mergeCell ref="F118:H118"/>
    <mergeCell ref="I118:K118"/>
    <mergeCell ref="B119:C119"/>
    <mergeCell ref="D119:E119"/>
    <mergeCell ref="F119:H119"/>
    <mergeCell ref="I119:K119"/>
    <mergeCell ref="B120:C120"/>
    <mergeCell ref="D120:E120"/>
    <mergeCell ref="F120:H120"/>
    <mergeCell ref="I120:K120"/>
    <mergeCell ref="B121:C121"/>
    <mergeCell ref="D121:E121"/>
    <mergeCell ref="F121:H121"/>
    <mergeCell ref="I121:K121"/>
    <mergeCell ref="B108:K110"/>
    <mergeCell ref="B111:G111"/>
    <mergeCell ref="H111:I111"/>
    <mergeCell ref="J111:K111"/>
    <mergeCell ref="B112:G112"/>
    <mergeCell ref="H112:I112"/>
    <mergeCell ref="J112:K112"/>
    <mergeCell ref="B106:G106"/>
    <mergeCell ref="H106:I106"/>
    <mergeCell ref="J106:K106"/>
    <mergeCell ref="B107:G107"/>
    <mergeCell ref="H107:I107"/>
    <mergeCell ref="J107:K107"/>
    <mergeCell ref="B102:C102"/>
    <mergeCell ref="D102:E102"/>
    <mergeCell ref="F102:G102"/>
    <mergeCell ref="H102:I102"/>
    <mergeCell ref="J102:K102"/>
    <mergeCell ref="B103:K105"/>
    <mergeCell ref="B96:K98"/>
    <mergeCell ref="B99:K99"/>
    <mergeCell ref="B100:K100"/>
    <mergeCell ref="B101:C101"/>
    <mergeCell ref="D101:E101"/>
    <mergeCell ref="F101:G101"/>
    <mergeCell ref="H101:I101"/>
    <mergeCell ref="J101:K101"/>
    <mergeCell ref="B94:G94"/>
    <mergeCell ref="H94:I94"/>
    <mergeCell ref="J94:K94"/>
    <mergeCell ref="B95:G95"/>
    <mergeCell ref="H95:I95"/>
    <mergeCell ref="J95:K95"/>
    <mergeCell ref="B90:C90"/>
    <mergeCell ref="D90:E90"/>
    <mergeCell ref="F90:G90"/>
    <mergeCell ref="H90:I90"/>
    <mergeCell ref="J90:K90"/>
    <mergeCell ref="B91:K93"/>
    <mergeCell ref="B86:K88"/>
    <mergeCell ref="B89:C89"/>
    <mergeCell ref="D89:E89"/>
    <mergeCell ref="F89:G89"/>
    <mergeCell ref="H89:I89"/>
    <mergeCell ref="J89:K89"/>
    <mergeCell ref="B84:G84"/>
    <mergeCell ref="H84:I84"/>
    <mergeCell ref="J84:K84"/>
    <mergeCell ref="B85:G85"/>
    <mergeCell ref="H85:I85"/>
    <mergeCell ref="J85:K85"/>
    <mergeCell ref="B80:C80"/>
    <mergeCell ref="D80:E80"/>
    <mergeCell ref="F80:G80"/>
    <mergeCell ref="H80:I80"/>
    <mergeCell ref="J80:K80"/>
    <mergeCell ref="B81:K83"/>
    <mergeCell ref="B75:K77"/>
    <mergeCell ref="B78:K78"/>
    <mergeCell ref="B79:C79"/>
    <mergeCell ref="D79:E79"/>
    <mergeCell ref="F79:G79"/>
    <mergeCell ref="H79:I79"/>
    <mergeCell ref="J79:K79"/>
    <mergeCell ref="B70:K72"/>
    <mergeCell ref="B73:G73"/>
    <mergeCell ref="H73:I73"/>
    <mergeCell ref="J73:K73"/>
    <mergeCell ref="B74:G74"/>
    <mergeCell ref="H74:I74"/>
    <mergeCell ref="J74:K74"/>
    <mergeCell ref="B68:G68"/>
    <mergeCell ref="H68:I68"/>
    <mergeCell ref="J68:K68"/>
    <mergeCell ref="B69:G69"/>
    <mergeCell ref="H69:I69"/>
    <mergeCell ref="J69:K69"/>
    <mergeCell ref="B64:C64"/>
    <mergeCell ref="D64:E64"/>
    <mergeCell ref="F64:G64"/>
    <mergeCell ref="H64:I64"/>
    <mergeCell ref="J64:K64"/>
    <mergeCell ref="B65:K67"/>
    <mergeCell ref="B60:K62"/>
    <mergeCell ref="B63:C63"/>
    <mergeCell ref="D63:E63"/>
    <mergeCell ref="F63:G63"/>
    <mergeCell ref="H63:I63"/>
    <mergeCell ref="J63:K63"/>
    <mergeCell ref="B55:K57"/>
    <mergeCell ref="B58:G58"/>
    <mergeCell ref="H58:I58"/>
    <mergeCell ref="J58:K58"/>
    <mergeCell ref="B59:G59"/>
    <mergeCell ref="H59:I59"/>
    <mergeCell ref="J59:K59"/>
    <mergeCell ref="B53:G53"/>
    <mergeCell ref="H53:I53"/>
    <mergeCell ref="J53:K53"/>
    <mergeCell ref="B54:G54"/>
    <mergeCell ref="H54:I54"/>
    <mergeCell ref="J54:K54"/>
    <mergeCell ref="B49:C49"/>
    <mergeCell ref="D49:E49"/>
    <mergeCell ref="F49:G49"/>
    <mergeCell ref="H49:I49"/>
    <mergeCell ref="J49:K49"/>
    <mergeCell ref="B50:K52"/>
    <mergeCell ref="B46:K46"/>
    <mergeCell ref="B47:K47"/>
    <mergeCell ref="B48:C48"/>
    <mergeCell ref="D48:E48"/>
    <mergeCell ref="F48:G48"/>
    <mergeCell ref="H48:I48"/>
    <mergeCell ref="J48:K48"/>
    <mergeCell ref="B43:K45"/>
    <mergeCell ref="B38:K40"/>
    <mergeCell ref="B41:G41"/>
    <mergeCell ref="H41:I41"/>
    <mergeCell ref="J41:K41"/>
    <mergeCell ref="B42:G42"/>
    <mergeCell ref="H42:I42"/>
    <mergeCell ref="J42:K42"/>
    <mergeCell ref="B36:G36"/>
    <mergeCell ref="H36:I36"/>
    <mergeCell ref="J36:K36"/>
    <mergeCell ref="B37:G37"/>
    <mergeCell ref="H37:I37"/>
    <mergeCell ref="J37:K37"/>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21:C21"/>
    <mergeCell ref="D21:F21"/>
    <mergeCell ref="B23:K23"/>
    <mergeCell ref="B24:K24"/>
    <mergeCell ref="B25:C25"/>
    <mergeCell ref="D25:F25"/>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6:K6"/>
    <mergeCell ref="B8:K8"/>
    <mergeCell ref="B9:D9"/>
    <mergeCell ref="E9:F9"/>
    <mergeCell ref="G9:I9"/>
    <mergeCell ref="J9:K9"/>
  </mergeCells>
  <pageMargins left="0.7" right="0.7" top="0.75" bottom="0.75" header="0.3" footer="0.3"/>
  <pageSetup scale="52"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Generación de estudios geográfi</vt:lpstr>
      <vt:lpstr>Levantamiento de la red geodesi</vt:lpstr>
      <vt:lpstr>Actualización y gestión catastr</vt:lpstr>
      <vt:lpstr>Desarrollo de estudios de suelo</vt:lpstr>
      <vt:lpstr>Gestión del conocimiento</vt:lpstr>
      <vt:lpstr>Gestión institucional</vt:lpstr>
      <vt:lpstr>Gestión documental</vt:lpstr>
      <vt:lpstr>Infraestructura física</vt:lpstr>
      <vt:lpstr>Fortalecimiento Mercadeo </vt:lpstr>
      <vt:lpstr>'Actualización y gestión catastr'!Área_de_impresión</vt:lpstr>
      <vt:lpstr>'Desarrollo de estudios de suelo'!Área_de_impresión</vt:lpstr>
      <vt:lpstr>'Fortalecimiento Mercadeo '!Área_de_impresión</vt:lpstr>
      <vt:lpstr>'Gestión del conocimiento'!Área_de_impresión</vt:lpstr>
      <vt:lpstr>'Gestión documental'!Área_de_impresión</vt:lpstr>
      <vt:lpstr>'Gestión institucional'!Área_de_impresión</vt:lpstr>
      <vt:lpstr>'Infraestructura física'!Área_de_impresión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Lida Carolina Zuleta Aleman</cp:lastModifiedBy>
  <cp:revision/>
  <dcterms:created xsi:type="dcterms:W3CDTF">2021-04-12T22:39:27Z</dcterms:created>
  <dcterms:modified xsi:type="dcterms:W3CDTF">2023-03-31T18:48:34Z</dcterms:modified>
  <cp:category/>
  <cp:contentStatus/>
</cp:coreProperties>
</file>