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da Back up\IGAC\LIDA 20200319\IGAC_PLANEACIÓN 2022\SPI\"/>
    </mc:Choice>
  </mc:AlternateContent>
  <bookViews>
    <workbookView xWindow="0" yWindow="0" windowWidth="20490" windowHeight="7020" firstSheet="4" activeTab="6"/>
  </bookViews>
  <sheets>
    <sheet name="Generación de estudios geográfi" sheetId="2" r:id="rId1"/>
    <sheet name="Levantamiento de la red geodesi" sheetId="4" r:id="rId2"/>
    <sheet name="Desarrollo de estudios de suelo" sheetId="5" r:id="rId3"/>
    <sheet name="Actualización y gestión catastr" sheetId="6" r:id="rId4"/>
    <sheet name="Gestión del conocimiento" sheetId="7" r:id="rId5"/>
    <sheet name="Gestión institucional" sheetId="8" r:id="rId6"/>
    <sheet name="Infraestructura física" sheetId="9" r:id="rId7"/>
    <sheet name="Gestión documental" sheetId="10" r:id="rId8"/>
    <sheet name="Fortalecimiento Mercadeo " sheetId="11" r:id="rId9"/>
  </sheets>
  <definedNames>
    <definedName name="_xlnm.Print_Area" localSheetId="3">'Actualización y gestión catastr'!$A$1:$K$144</definedName>
    <definedName name="_xlnm.Print_Area" localSheetId="2">'Desarrollo de estudios de suelo'!$B$1:$K$92</definedName>
    <definedName name="_xlnm.Print_Area" localSheetId="8">'Fortalecimiento Mercadeo '!$A$1:$L$122</definedName>
    <definedName name="_xlnm.Print_Area" localSheetId="0">'Generación de estudios geográfi'!#REF!</definedName>
    <definedName name="_xlnm.Print_Area" localSheetId="4">'Gestión del conocimiento'!$A$1:$L$98</definedName>
    <definedName name="_xlnm.Print_Area" localSheetId="7">'Gestión documental'!$A$1:$L$70</definedName>
    <definedName name="_xlnm.Print_Area" localSheetId="5">'Gestión institucional'!$A$1:$L$123</definedName>
    <definedName name="_xlnm.Print_Area" localSheetId="6">'Infraestructura física'!$A$1:$L$107</definedName>
    <definedName name="_xlnm.Print_Area" localSheetId="1">'Levantamiento de la red geodesi'!#REF!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2" i="5" l="1"/>
  <c r="H32" i="5"/>
  <c r="K26" i="5"/>
  <c r="J80" i="7"/>
  <c r="H80" i="7"/>
  <c r="J54" i="7"/>
  <c r="H54" i="7"/>
  <c r="J32" i="7"/>
  <c r="H32" i="7"/>
  <c r="H62" i="5"/>
  <c r="H77" i="5"/>
  <c r="H48" i="5"/>
  <c r="J32" i="8"/>
  <c r="H32" i="8"/>
  <c r="J9" i="10"/>
  <c r="E9" i="10"/>
  <c r="J32" i="9"/>
  <c r="J68" i="9"/>
  <c r="J85" i="9"/>
  <c r="J49" i="8"/>
  <c r="H49" i="8"/>
  <c r="K21" i="4"/>
  <c r="I21" i="4"/>
  <c r="G21" i="4"/>
  <c r="K21" i="6" l="1"/>
  <c r="G26" i="5"/>
  <c r="I21" i="5"/>
  <c r="I21" i="7"/>
  <c r="G21" i="7"/>
  <c r="K21" i="8"/>
  <c r="K21" i="9"/>
  <c r="K21" i="7"/>
  <c r="G21" i="10"/>
  <c r="J32" i="10"/>
  <c r="K21" i="5"/>
  <c r="K26" i="6"/>
  <c r="I26" i="6"/>
  <c r="G26" i="6"/>
  <c r="I21" i="6"/>
  <c r="G21" i="6"/>
  <c r="I26" i="5"/>
  <c r="G21" i="5"/>
  <c r="K26" i="7"/>
  <c r="G26" i="11"/>
  <c r="I26" i="11"/>
  <c r="K26" i="11"/>
  <c r="H64" i="11"/>
  <c r="J64" i="11"/>
  <c r="H80" i="11"/>
  <c r="J80" i="11"/>
  <c r="H90" i="11"/>
  <c r="J90" i="11"/>
  <c r="H102" i="11"/>
  <c r="J102" i="11"/>
  <c r="J72" i="8"/>
  <c r="H72" i="8"/>
  <c r="J54" i="10"/>
  <c r="K21" i="10"/>
  <c r="I21" i="9"/>
  <c r="G21" i="9"/>
  <c r="J99" i="8"/>
  <c r="H99" i="8"/>
  <c r="I21" i="8"/>
  <c r="G21" i="8"/>
  <c r="I26" i="7"/>
  <c r="G26" i="7"/>
  <c r="I21" i="10" l="1"/>
</calcChain>
</file>

<file path=xl/sharedStrings.xml><?xml version="1.0" encoding="utf-8"?>
<sst xmlns="http://schemas.openxmlformats.org/spreadsheetml/2006/main" count="1132" uniqueCount="413">
  <si>
    <t>INFORME DE SEGUIMIENTO PROYECTOS DE INVERSIÓN.</t>
  </si>
  <si>
    <r>
      <t>I.</t>
    </r>
    <r>
      <rPr>
        <b/>
        <sz val="7"/>
        <color rgb="FF000000"/>
        <rFont val="Times New Roman"/>
        <family val="1"/>
        <charset val="1"/>
      </rPr>
      <t>                    </t>
    </r>
    <r>
      <rPr>
        <b/>
        <sz val="11"/>
        <color rgb="FF000000"/>
        <rFont val="Calibri"/>
        <family val="2"/>
        <charset val="1"/>
      </rPr>
      <t>INFORMACIÓN GENERAL</t>
    </r>
  </si>
  <si>
    <t>Periodo reportado: </t>
  </si>
  <si>
    <t>Fecha de reporte: </t>
  </si>
  <si>
    <t>Meta Plan Nacional de Desarrollo: 60%  del área  geográfica con caracterización geográfica </t>
  </si>
  <si>
    <t>Objetivo Estratégico: Consolidar al IGAC como la mejor entidad en la generación e integración de información geográfica, catastral y agrológica con altos estándares de calidad</t>
  </si>
  <si>
    <r>
      <t>Proyecto de Inversión:</t>
    </r>
    <r>
      <rPr>
        <sz val="11"/>
        <color rgb="FF000000"/>
        <rFont val="Calibri"/>
        <family val="2"/>
        <charset val="1"/>
      </rPr>
      <t> </t>
    </r>
    <r>
      <rPr>
        <b/>
        <sz val="11"/>
        <color rgb="FF000000"/>
        <rFont val="Calibri"/>
        <family val="2"/>
        <charset val="1"/>
      </rPr>
      <t>Generación de estudios geográficos e investigaciones para la caracterización, análisis y delimitación geográfica del territorio Nacional </t>
    </r>
  </si>
  <si>
    <t>Responsable del Proyecto:  Dirección de Gestión de Información Geográfica - Subdirección de Geografía</t>
  </si>
  <si>
    <t>II. AVANCE DEL PROYECTO</t>
  </si>
  <si>
    <t>AVANCE FÍSICO</t>
  </si>
  <si>
    <t>AVANCE FINANCIERO</t>
  </si>
  <si>
    <t>AVANCE DE GESTIÓN</t>
  </si>
  <si>
    <r>
      <t>III.</t>
    </r>
    <r>
      <rPr>
        <b/>
        <sz val="7"/>
        <color rgb="FF000000"/>
        <rFont val="Times New Roman"/>
        <family val="1"/>
        <charset val="1"/>
      </rPr>
      <t>                    </t>
    </r>
    <r>
      <rPr>
        <b/>
        <sz val="11"/>
        <color rgb="FF000000"/>
        <rFont val="Calibri"/>
        <family val="2"/>
        <charset val="1"/>
      </rPr>
      <t>INFORMACIÓN PRESUPUESTAL </t>
    </r>
  </si>
  <si>
    <t>PRESUPUESTO ASIGNADO</t>
  </si>
  <si>
    <t>PRESUPUESTO COMPROMETIDO</t>
  </si>
  <si>
    <t>% 
EJEC.</t>
  </si>
  <si>
    <t>PRESUPUESTO OBLIGADO</t>
  </si>
  <si>
    <t>%
OBLI.</t>
  </si>
  <si>
    <t>PRESUPUESTO PAGADO</t>
  </si>
  <si>
    <t>% 
PAGO</t>
  </si>
  <si>
    <r>
      <t>IV.</t>
    </r>
    <r>
      <rPr>
        <b/>
        <sz val="7"/>
        <color rgb="FF000000"/>
        <rFont val="Times New Roman"/>
        <family val="1"/>
        <charset val="1"/>
      </rPr>
      <t>                    </t>
    </r>
    <r>
      <rPr>
        <b/>
        <sz val="11"/>
        <color rgb="FF000000"/>
        <rFont val="Calibri"/>
        <family val="2"/>
        <charset val="1"/>
      </rPr>
      <t>INFORMACIÓN PRESUPUESTAL (Trazadores presupuestales) </t>
    </r>
  </si>
  <si>
    <t>INDICADOR PMI: </t>
  </si>
  <si>
    <t> $                                                                                    - </t>
  </si>
  <si>
    <t> $                                         - </t>
  </si>
  <si>
    <r>
      <t>V.</t>
    </r>
    <r>
      <rPr>
        <b/>
        <sz val="7"/>
        <color rgb="FF000000"/>
        <rFont val="Times New Roman"/>
        <family val="1"/>
        <charset val="1"/>
      </rPr>
      <t>                    </t>
    </r>
    <r>
      <rPr>
        <b/>
        <sz val="11"/>
        <color rgb="FF000000"/>
        <rFont val="Calibri"/>
        <family val="2"/>
        <charset val="1"/>
      </rPr>
      <t>INFORMACIÓN DE EJECUCIÓN</t>
    </r>
  </si>
  <si>
    <r>
      <t>Objetivo I:</t>
    </r>
    <r>
      <rPr>
        <sz val="11"/>
        <color rgb="FF000000"/>
        <rFont val="Calibri"/>
        <family val="2"/>
        <charset val="1"/>
      </rPr>
      <t> </t>
    </r>
    <r>
      <rPr>
        <b/>
        <sz val="11"/>
        <color rgb="FF000000"/>
        <rFont val="Calibri"/>
        <family val="2"/>
        <charset val="1"/>
      </rPr>
      <t>Aumentar la descripción y análisis de las características geográficas del territorio nacional</t>
    </r>
  </si>
  <si>
    <t>Producto 1: Documentos de estudios técnicos (Documentos de investigación)</t>
  </si>
  <si>
    <t>Indicador</t>
  </si>
  <si>
    <t>Meta Vigencia</t>
  </si>
  <si>
    <t>Meta Ejecutada</t>
  </si>
  <si>
    <t>Presupuesto Asignado</t>
  </si>
  <si>
    <t>Presupuesto Obligado</t>
  </si>
  <si>
    <t>Documentos de investigación</t>
  </si>
  <si>
    <t>Observaciones del Indicador: 
Durante el mes de marzo se elaboraron siete (7) caracterizaciones territoriales de los municipios de: El Encanto, La Chorrera, La Pedrera, La Victoria, Puerto Arica, Tarapacá (Amazonas) y Mitú (Vaupés).</t>
  </si>
  <si>
    <t>Actividad</t>
  </si>
  <si>
    <t>Elaborar y publicar documentos de caracterización territorial con fines de Catastro Multipropósito, conforme a metodología establecida</t>
  </si>
  <si>
    <t>Detalle Ejecución:
Durante el mes de marzo se elaboraron siete (7) caracterizaciones territoriales de los municipios de: El Encanto, La Chorrera, La Pedrera, La Victoria, Puerto Arica, Tarapacá (Amazonas) y Mitú (Vaupés).</t>
  </si>
  <si>
    <r>
      <t>Producto II:</t>
    </r>
    <r>
      <rPr>
        <sz val="11"/>
        <color rgb="FF000000"/>
        <rFont val="Calibri"/>
        <family val="2"/>
        <charset val="1"/>
      </rPr>
      <t> </t>
    </r>
    <r>
      <rPr>
        <b/>
        <sz val="11"/>
        <color rgb="FF000000"/>
        <rFont val="Calibri"/>
        <family val="2"/>
        <charset val="1"/>
      </rPr>
      <t>Mapas Temáticos</t>
    </r>
  </si>
  <si>
    <t>Meta
Ejecutada</t>
  </si>
  <si>
    <t>Mapas temáticos actualizados</t>
  </si>
  <si>
    <t>Observaciones del Indicador: Durante el mes de marzo se generaron mapas de síntesis territorial, unidades de intervención y base de datos geográfica de los municipios de El Encanto, La Chorrera, La Pedrera, La Victoria, Puerto Arica, Tarapacá (Amazonas) y Mitú (Vaupés)</t>
  </si>
  <si>
    <t>Generar mapas de síntesis territorial, unidades de intervención y base de datos geográfica, con su respectiva documentación.</t>
  </si>
  <si>
    <r>
      <t>Producto III:</t>
    </r>
    <r>
      <rPr>
        <sz val="11"/>
        <color rgb="FF000000"/>
        <rFont val="Calibri"/>
        <family val="2"/>
        <charset val="1"/>
      </rPr>
      <t> </t>
    </r>
    <r>
      <rPr>
        <b/>
        <sz val="11"/>
        <color rgb="FF000000"/>
        <rFont val="Calibri"/>
        <family val="2"/>
        <charset val="1"/>
      </rPr>
      <t>Servicio de información geográfica, geodésica y cartográfica actualizado</t>
    </r>
  </si>
  <si>
    <t xml:space="preserve">Sistema de información actualizado </t>
  </si>
  <si>
    <t>Observaciones del Indicador: En el mes de marzo se realizaron acercamientoscon Corpochivor, Distrito de Santa Marta y Corantioquia, gobernación de Antioquia y Corpourabá para publicar información con fines de ordenamiento territorial en la plataforma de CeM.</t>
  </si>
  <si>
    <t>Robustecer el repositorio de información de ordenamiento territorial del país, a través de la implementación de componentes tecnológicos y organizacionales.</t>
  </si>
  <si>
    <t>Detalle Ejecución:Durante el mes de marzo, se avanzó en el diseño del módulo de registro y carga de datos por parte de las entidades territoriales en Colombia OT.</t>
  </si>
  <si>
    <t>Gestionar la actualización, validación y disposición de información de ordenamiento territorial de los nodos regionales y locales.</t>
  </si>
  <si>
    <t>Detalle Ejecución: Durante el mes de marzo se realizan acercamientos para publicar información con fines de ordenamiento territorial con las siguientes entidades: Corpochivor: Se realizó acercamiento e identificación de de 129 capas que se tienen en el sistema de la corporación. Se definieron 28 datos con prioridad para carga, se plantea que el cargue en la plataforma Colombia en Mapas- CeM se realizará en el mes de abril. Distrito de Santa Marta: Se definieron 8 mapas a ser publicados en la plataforma CeM del Plan de ordenamiento territorial. Corantioquia, gobernación de Antioquia y Corpourabá: Se hicieron acercamientos para definir qué información producida por sus diferentes sistemas puede ser cargada en la plataforma de CeM.</t>
  </si>
  <si>
    <r>
      <t>Objetivo II:</t>
    </r>
    <r>
      <rPr>
        <sz val="11"/>
        <color rgb="FF000000"/>
        <rFont val="Calibri"/>
        <family val="2"/>
        <charset val="1"/>
      </rPr>
      <t> </t>
    </r>
    <r>
      <rPr>
        <b/>
        <sz val="11"/>
        <color rgb="FF000000"/>
        <rFont val="Calibri"/>
        <family val="2"/>
        <charset val="1"/>
      </rPr>
      <t xml:space="preserve"> Aumentar la revisión técnica de los límites de las entidades territoriales, fronteras y territorios colectivos del país  </t>
    </r>
  </si>
  <si>
    <t>Producto I: Documentos de estudios técnicos</t>
  </si>
  <si>
    <t>Documentos de estudios técnicos realizado</t>
  </si>
  <si>
    <t xml:space="preserve">Observaciones del Indicador: Durante el mes de marzo, se completaron los diagnósticos limítrofes para el total de las líneas limítrofes de 8 áreas no municipalizadas,  6 municipios y 1 distrito correspondeintes a los departamentos de Amazonas, Antioquia, Chocó, Guainía,  Santander, Vaupés; con 44 líneas limítrofes. </t>
  </si>
  <si>
    <t>Elaborar y publicar el diagnóstico de límites de entidades territoriales como insumo para la caracterización territorial y levantamiento catastral.</t>
  </si>
  <si>
    <t xml:space="preserve">Detalle Ejecución: Durante el mes de marzo, se completaron los diagnósticos limítrofes para el total de las líneas limítrofes de 8 áreas no municipalizadas,  6 municipios y 1 distrito (EN TOTAL 15 ENTRE ENTIDADES TERRITORIALES Y AREAS NO MUNICIPALIZADAS): Puerto Alegría, La Chorrera, Puerto Arica, Santander (Amazonas), Amagá, Caramanta, Medellín (Antioquia), Lloró (Chocó), Puerto Colombia, Cacahual, Paná-Paná, Inírida (Guainía), California (Santander), Papunaua y Carurú (Vaupés); con 44 líneas limítrofes. </t>
  </si>
  <si>
    <t>Realizar la apertura y operación de deslinde y/o amojonamiento municipales y departamentales.</t>
  </si>
  <si>
    <t>Detalle Ejecución:Durante el mes de marzo se firmaron las resoluciones de apertura de 7  procesos de deslinde  entre los municipios de Belén - Paz de Río (Boyacá); Beteitiva - Floresta (Boyacá), Puerto Concordia - Puerto Rico (Meta), Maceo - Yolombó (Antioquia), Carmen de Viboral - Marinilla (Antioquia), Puerto Wilches - Sabana de Torres (Santander) y San Juan de Arama y Vista Hermosa (Meta). Asimismo, se encuentran en revisión las resoluciones de apertura de los procesos de deslinde entre los municipios San Juan de Arama y Vista Hermosa. Y se avanzó en los procesos de deslinde Departamentales: Atlántico-Bolívar; Norte de Santander-Cesar y en los siguientes procesos de deslinde Municipales: Segovia-Remedios;San Luis -Granada; Bogotá-La Calera; San Luis -San Francisco; San Luis-Puerto Nare; San Luis-San Carlos.</t>
  </si>
  <si>
    <t>Revisar técnicamente la delimitación de territorios colectivos, conforme a las solicitudes de los competentes</t>
  </si>
  <si>
    <t>Detalle Ejecución: Durante el mes de marzo, no se llevaron a cabo gestiones relacionadas con la delimitación de territorios colectivos, ya que en este periodo no se recibieron solicitudes de entidades competente.</t>
  </si>
  <si>
    <t>Revisar técnicamente la delimitación de limites fronterizos, conforme a las solicitudes de la Cancilleria</t>
  </si>
  <si>
    <t>Detalle Ejecución: Durante el mes de marzo se atendieron un total de 2 solicitudes referentes a fronteras internacionales, las cuales comprenden reuniones, solicitudes de información y casos de estudio. Dentro de las solicitudes más destacadas se encuentra, la respuesta a la solicitud de información geográfica referente a las líneas base y cartografía marítima de Colombia por parte de la Universidad del Atlántico y el análisis geográfico fronterizo de lotes de la Empresa de Acueducto y Alcantarillado de Cúcuta para la construcción de una PTAR.</t>
  </si>
  <si>
    <t>VI. INDICADORES DE GESTIÓN</t>
  </si>
  <si>
    <t>INDICADOR</t>
  </si>
  <si>
    <t>META</t>
  </si>
  <si>
    <t>AVANCE CUANTITATIVO</t>
  </si>
  <si>
    <t>AVANCE CUALITATIVO </t>
  </si>
  <si>
    <t>Avance en las operaciones de deslindes</t>
  </si>
  <si>
    <t>En el mes de marzo se avanzó en los procesos de deslinde:Departamentales:Atlántico-Bolívar;Norte de Santander-Cesar;Municipales:Segovia-Remedios;San Luis -Granada; Bogotá-La Calera;San Luis-San Francisco;San Luis-Puerto Nare;San Luis-San Carlos y se finalizó el proceso de San Luis - Puerto Triunfo.</t>
  </si>
  <si>
    <t>Avance en la disposición de las caracterizaciones territoriales realizadas</t>
  </si>
  <si>
    <t>Durante el mes de marzo se elaboraron siete (7) caracterizaciones territoriales de los municipios de: El Encanto, La Chorrera, La Pedrera, La Victoria, Puerto Arica, Tarapacá (Amazonas) y Mitú (Vaupés).</t>
  </si>
  <si>
    <t>Periodo reportado: Marzo 2022</t>
  </si>
  <si>
    <t>Meta Plan Nacional de Desarrollo: 60% del  área geográfica con cartografía básica a las escalas y con la temporalidad adecuadas</t>
  </si>
  <si>
    <r>
      <t>Proyecto de Inversión:</t>
    </r>
    <r>
      <rPr>
        <sz val="11"/>
        <color rgb="FF000000"/>
        <rFont val="Calibri"/>
        <family val="2"/>
        <charset val="1"/>
      </rPr>
      <t> </t>
    </r>
    <r>
      <rPr>
        <b/>
        <sz val="11"/>
        <color rgb="FF000000"/>
        <rFont val="Calibri"/>
        <family val="2"/>
        <charset val="1"/>
      </rPr>
      <t>Levantamiento, generación y actualización de la red geodésica y la cartografía básica a nivel Nacional</t>
    </r>
  </si>
  <si>
    <t>Responsable del Proyecto: Pamela del Pilar Mayorga Ramos</t>
  </si>
  <si>
    <t>30,60
%</t>
  </si>
  <si>
    <t> $                                                                                          - </t>
  </si>
  <si>
    <t> </t>
  </si>
  <si>
    <t>Objetivo I: Aumentar la disposición y acceso a los servicios de información cartográfica y geodésica</t>
  </si>
  <si>
    <t xml:space="preserve">Producto 1: Servicio de Información Geográfica, geodesica y cartográfica </t>
  </si>
  <si>
    <t>Observaciones del Indicador: Al mes de marzo, se finalizó el diseño e implementación de nueva funcionalidad relacionada con consulta de información clases agrológicas en CeM(www.colombiaenmapas.gov.co). Asimismo,se publicó en tiendas (Apple Store y Google play) la nueva versión de la aplicación móvil CeM "El mapa de todos".</t>
  </si>
  <si>
    <t xml:space="preserve">Generar y disponer nuevos productos asociados a la información cartográfica geográfica y geodésica </t>
  </si>
  <si>
    <t>Detalle Ejecución:  Al mes de marzo, se organizaron y catalogaron 69.024.824,66ha de 68 productos, y se dispusieron 33.228.572,89ha de 42 productos cartográficos, geográficos y geodésicos.</t>
  </si>
  <si>
    <t>Implementar servicios y/o funcionalidades en el sistema de información que faciliten el acceso y uso de los diferentes productos</t>
  </si>
  <si>
    <t>Detalle Ejecución:  Al mes de marzo, se finalizó el diseño e implementación de una nueva funcionalidad asociada a la consulta de información de clases agrológicas en Colombia en Mapas (www.colombiaenmapas.gov.co). Así mismo, se publicó en tiendas (Apple Store y Google play) una nueva versión de la aplicación móvil Colombia en Mapas "El mapa de todos".</t>
  </si>
  <si>
    <t>Objetivo II: Incrementar la información geodesica y cartografica</t>
  </si>
  <si>
    <t>Producto 2: Información Geodésica actualizada</t>
  </si>
  <si>
    <t>Área con información geodésica actualizada</t>
  </si>
  <si>
    <t>Observación del indicador: Al mes de marzo, se materializaron 7  estaciones geodésicas ubicadas en Patía y Argelia (Cauca) y Norosí (Bolívar), Santa Rosa (Cauca), Cumbitara, Magüi (Nariño) y Agustín Codazzi (Cesar), correspondientes a 2.293.335,75 ha de cubrimiento</t>
  </si>
  <si>
    <t>Densificar el marco de referencia terrestre</t>
  </si>
  <si>
    <t>Detalle de ejecución: Al mes de marzo, se llevó a cabo mantenimiento de la red geodésica nacional, mediante el mantenimiento correctivo de dos estaciones de operación continúo ubicadas en los municipios de Santa Martha (Magdalena) y Puerto Lleras (Meta). Asi mismo, se llevó a cabo mantenimiento de la red geodésica nacional, mediante el mantenimiento remoto a 20 estaciones permanentes de operación continua correspondientes a los municipios de los departamentos de Caldas, Bolívar, Valle Del Cauca (2), Amazonas, Nariño (2), Magdalena, Antioquia, Casanare, Vichada, Cesar, Cauca, Cundinamarca (2), Córdoba, San Andrés, Archipiélago de San Andrés, Providencia Y Santa Catalina, Meta (2). Asimismo, se materializaron 7 estaciones geodésicas ubicadas en Santa Rosa (Cauca), Cumbitara, Magüi (Nariño) y Agustín Codazzi (Cesar), Patía y Argelia (Cauca) y Norosí (Bolívar). .</t>
  </si>
  <si>
    <t>Densificar el marco de referencia geomagnético</t>
  </si>
  <si>
    <t>Detalle Ejecución: Al mes de marzo, se realizaron 4 observaciones absolutas de la declinación, inclinación y fuerza total de campo magnético en el observatorio geomagnético de fúquene para el cálculo de las componentes del campo magnético de la tierra.</t>
  </si>
  <si>
    <t>Densificar el marco de referencia gravimétrico</t>
  </si>
  <si>
    <t>Detalle Ejecución: Al mes de marzo, se elaboró cronograma de actividades a llevar a cabo durante el año para fortalecer el Marco Internacional de Alturas a partir del procesamiento de datos, correspondiente a  las líneas:Línea 29 Yotoco (Valle del Cauca) - Empalme línea 4  Armenia - La Virginia (Risaralda); Línea 23 Aguazul (Casanare) - Tunja (Boyacá) BO-6 y TC-5; Línea 17 Cali-Pasto - Puente Internacional (Tramo glorieta Buesaco- Pasto-Pedregal). Asi mismo, se finalizó la medición en campo de trece (13) estaciones adicionales en los municipios de Cartagena, Aguachica, Piedecuesta, Tunja, Manizales, Ibagué, Cajicá, Villavicencio y Bogotá. La Red Gravimétrica Absoluta de Colombia queda conformada por 26 vértices.</t>
  </si>
  <si>
    <t>Producto III: Información Cartográfica actualizada</t>
  </si>
  <si>
    <t>Área con información cartográfica actualizada</t>
  </si>
  <si>
    <t>Observaciones del Indicador: Al mes de marzo, se avanzó en la generación de cartografía básica a escala 1:50.000 de Amazonía, en la validación de productos producidos por terceros, y se hicieron capturas  de imágenes con dron y avión.</t>
  </si>
  <si>
    <t>Área con Información cartográfica a diferentes resoluciones</t>
  </si>
  <si>
    <t>Observaciones del Indicador: Al mes de marzo, se generaron 8.557,86 ha productos cartográficos 1:2000 del municipio de Cartagena de indias(Bolívar). Adicionalmente, se generaron ortoimágenes con un nivel de detalle de 5 metros de los departamentos de Amazonas, Guainía,Guaviare,Vaupés,Vichada. Se realizó la validación de productos cartográficos de los departamentos de Boyacá, Cesar y Cundinamarca. Asi mismo, se generaron 272,28ha productos cartográficos zona urbana del municipio Puerto Libertador(Córdoba);ortoimágenes de los deptos.de Guaviare,Guanía Vichada,Chocó,Magdalena;se validaron ortoimágenes rurales de los deptos.Magdalena,Nariño,Córdoba,Sucre,Meta,Cauca,Cundinamarca,Putumayo</t>
  </si>
  <si>
    <t>Área con imágenes georreferenciadas</t>
  </si>
  <si>
    <t>Observaciones del Indicador: Al mes de marzo se capturaron con dron 3.055 ha de imágenes de  La Chorrera,Tarapacá,Puerto Arica,Puerto Alegria y El Encanto(Amazonas). Asimismo, se gestionaron 121.038 ha de imágenes con la FAC y se adquirieron 1.141.074,33 ha de imágenes de alta resolución en el marco del contrato 24752 de 2021. De otra parte, se capturaron imágenes con dron y avión de 751.685,43ha correspondiente a los departamentos de Amazonas, Casanare, Cauca, Guainía, Meta, Nariño y Vichada.</t>
  </si>
  <si>
    <t>Capturar y/o gestionar imágenes del territorio colombiano e incorporarlas en el Banco Nacional de Imágenes, a escalas y temporalidad requerida para fines catastrales</t>
  </si>
  <si>
    <t>Detalle Ejecución: Al mes de marzo se capturaron con dron 3.055 ha de imágenes de  La Chorrera,Tarapacá,Puerto Arica,Puerto Alegria y El Encanto(Amazonas). Asimismo, se gestionaron 121.038 ha de imágenes con la FAC y se adquirieron 1.141.074,33 ha de imágenes de alta resolución en el marco del contrato 24752 de 2021. Asi mismo, se capturaron imágenes con dron y avión de 751.685,43ha correspondiente a La Pedrera, Leticia, Puerto Nariño (Amazonas), Paz de Ariporo, Orocué, San Luis de Palenque, Trinidad (Casanare), Sucre, Almaguer, Patia, Bolivar, Balboa, Mercaderes, San Sebastián (Cauca), San Felipe, Puerto Colombia, La Guadalupe, Paná-Paná, Morichal (Guainía), San Juan de Arama, Puerto Gaitán (Meta), Leiva (Nariño), La Primavera, Santa Rosalia y Cumaribo (Vichada).</t>
  </si>
  <si>
    <t>Generar insumos y/o productos cartográficos</t>
  </si>
  <si>
    <t xml:space="preserve">Detalle Ejecución: Al mes de febrero,se generaron 8.557,86 ha productos cartográficos 1:2000 municipio Cartagena de indias(Bolívar). Adicionalmente, se generaron ortoimágenes con un nivel de detalle de 5 metros de los departamentos de Amazonas, Guainía,Guaviare,Vaupés,Vichada. Se realizó la validación de productos cartográficos de los departamentos de Boyacá, Cesar y Cundinamarca. De otra parte, se generaron 272,28 ha productos cartográficos 1:2000 municipio Puerto Libertador (Córdoba). Así mismo, se generaron ortoimágenes con un nivel de detalle de 5 metros de los departamentos de Guaviare, Guanía, Vichada, Chocó, Magdalena. Se validaron ortoimágenes rurales de once municipios (Aracataca, Leiva , Momil, Palmito, Cabuyaro, Guchene, Morroa, Purisima De La Concepcion, San Andres De Sotavento, San Miguel, Valle Del Guamez). </t>
  </si>
  <si>
    <t xml:space="preserve"> Oficializar e integrar la información cartográfica producida por terceros  a las bases de datos oficiales del País </t>
  </si>
  <si>
    <t>Detalle Ejecución:  Al mes de marzo, se avanzó en la validación de los productos cartográficos (Orto50) generados en el marco del contrato 24841 y 24842 de 2021, de los municipios: Cuitiva, Iza, Boavita, Covarachia, Tipacoque (Boyacá), Maure Balcón del Cesar, Tamalameque (Cesar), Topaipi y El Peñón (Cundinamarca). Así mismo, se validaron ortoimágenes rurales de 11  municipios (Aracataca, Leiva , Momil, Palmito, Cabuyaro, Guachené, Morroa, Purisima de La Concepcion, San Andrés de Sotavento, San Miguel, Valle del Guamez) y se validaron productos cartográficos a escala 1:10.000 de los municipios de Manaura, Iza, Tamalameque.</t>
  </si>
  <si>
    <t xml:space="preserve">Estaciones de la red continua nuevas e integradas a la red geodesica nacional </t>
  </si>
  <si>
    <t xml:space="preserve">En el mes de marzo se materializaron 4 estaciones geodésicas ubicadas en Santa Rosa (Cauca), Cumbitara, Magüi (Nariño) y Agustín Codazzi (Cesar), correspondientes a 1.010.537,46 ha de cubrimiento. </t>
  </si>
  <si>
    <t>Usuarios de Colombia en mapas</t>
  </si>
  <si>
    <t>Durante el mes de marzo, se registra 131.407 visitas en la plataforma Colombia en Mapas - CeM, para un acumulado de  326.871.</t>
  </si>
  <si>
    <t xml:space="preserve">Avance en la generación y disposición de Productos cartográficos </t>
  </si>
  <si>
    <t xml:space="preserve">En el mes de marzo,se generaron 272,28ha productos cartográficos zona urbana del municipio Puerto Libertador(Córdoba);ortoimágenes de los deptos.de Guaviare,Guanía Vichada,Chocó,Magdalena;se validaron ortoimágenes rurales de los deptos. Magdalena,Nariño,Córdoba,Sucre,Meta,Cauca,Cundinamarca,Putumayo, las cuales serán dispuestas en los períodos siguientes. </t>
  </si>
  <si>
    <r>
      <t>I.</t>
    </r>
    <r>
      <rPr>
        <b/>
        <sz val="7"/>
        <color theme="1"/>
        <rFont val="Times New Roman"/>
        <family val="1"/>
      </rPr>
      <t xml:space="preserve">                    </t>
    </r>
    <r>
      <rPr>
        <b/>
        <sz val="11"/>
        <color theme="1"/>
        <rFont val="Calibri"/>
        <family val="2"/>
        <scheme val="minor"/>
      </rPr>
      <t>INFORMACIÓN GENERAL</t>
    </r>
  </si>
  <si>
    <t xml:space="preserve">Periodo reportado: </t>
  </si>
  <si>
    <t xml:space="preserve">Fecha de reporte: </t>
  </si>
  <si>
    <t>Meta Plan Nacional de Desarrollo: NO APLICA</t>
  </si>
  <si>
    <t xml:space="preserve">Proyecto de Inversión: Desarrollo de estudios de suelos, tierras y aplicaciones agrológicas como insumo para el ordenamiento integral y el manejo sostenible del territorio a nivel Nacional </t>
  </si>
  <si>
    <t>Responsable del Proyecto: Dirección de Gestión de Información Geográfica - Subdirección de Agrología - Laboratorio Nacional de Suelos</t>
  </si>
  <si>
    <r>
      <t>III.</t>
    </r>
    <r>
      <rPr>
        <b/>
        <sz val="7"/>
        <color rgb="FF000000"/>
        <rFont val="Times New Roman"/>
        <family val="1"/>
      </rPr>
      <t xml:space="preserve">                    </t>
    </r>
    <r>
      <rPr>
        <b/>
        <sz val="11"/>
        <color rgb="FF000000"/>
        <rFont val="Calibri"/>
        <family val="2"/>
        <scheme val="minor"/>
      </rPr>
      <t xml:space="preserve">INFORMACIÓN PRESUPUESTAL </t>
    </r>
  </si>
  <si>
    <t>% 
EJEC.</t>
  </si>
  <si>
    <t>% 
PAGO</t>
  </si>
  <si>
    <t xml:space="preserve"> </t>
  </si>
  <si>
    <r>
      <t>IV.</t>
    </r>
    <r>
      <rPr>
        <b/>
        <sz val="7"/>
        <color rgb="FF000000"/>
        <rFont val="Times New Roman"/>
        <family val="1"/>
      </rPr>
      <t xml:space="preserve">                    </t>
    </r>
    <r>
      <rPr>
        <b/>
        <sz val="11"/>
        <color rgb="FF000000"/>
        <rFont val="Calibri"/>
        <family val="2"/>
        <scheme val="minor"/>
      </rPr>
      <t xml:space="preserve">INFORMACIÓN PRESUPUESTAL (Trazadores presupuestales) </t>
    </r>
  </si>
  <si>
    <t xml:space="preserve">INDICADOR PMI: </t>
  </si>
  <si>
    <t xml:space="preserve"> $                                 548.261.395</t>
  </si>
  <si>
    <r>
      <t>V.</t>
    </r>
    <r>
      <rPr>
        <b/>
        <sz val="7"/>
        <color theme="1"/>
        <rFont val="Times New Roman"/>
        <family val="1"/>
      </rPr>
      <t xml:space="preserve">                    </t>
    </r>
    <r>
      <rPr>
        <b/>
        <sz val="11"/>
        <color theme="1"/>
        <rFont val="Calibri"/>
        <family val="2"/>
        <scheme val="minor"/>
      </rPr>
      <t>INFORMACIÓN DE EJECUCIÓN</t>
    </r>
  </si>
  <si>
    <t>Objetivo I: Aumentar la caracterización de suelos y aplicaciones agrologicas a escalas semidetalladas para apoyar los procesos catastrales, de planificación y desarrollo integral del territorio</t>
  </si>
  <si>
    <t>Producto 1: Información básica para suelos generada</t>
  </si>
  <si>
    <t>Area con información básica para suelos generada</t>
  </si>
  <si>
    <t>Observaciones del Indicador:  En el mes de marzo ejecutó el precampo del Estudio de suelos como insumo para el cumplimiento de los acuerdos de paz en Ciénaga y Aracataca, Magdalena equivalentes a 8.485 ha y se ejecutó la fase de campo para el Estudio de suelos con la Corporación del Valle del Cauca – CVC equivalentes a 27.870 ha</t>
  </si>
  <si>
    <t>Elaborar los estudios de suelos como insumo para el ordenamiento integral del territorio</t>
  </si>
  <si>
    <t xml:space="preserve">Detalle Ejecución: Durante el mes de marzo se avanzó en 27.870 ha en el marco del proyecto con la Corporación Autónoma Regional del Valle del Cauca (CVC), este avance corresponde a las actividades de las etapas de levantamiento de suelos específicamente la etapa de campo. </t>
  </si>
  <si>
    <t>Elaborar los estudios de suelos como insumo para el cumplimiento de los acuerdos de paz</t>
  </si>
  <si>
    <t>Durante el mes de marzo en el marco del Estudio de suelos como insumo para el cumplimiento de los acuerdos de paz – municipios de Ciénaga y Aracataca (Magdalena), se avanzó en actividades específicas de la etapa de precampo representando un área teórica de 8.485 ha</t>
  </si>
  <si>
    <t>Producto 2: información Agrologica de suelos levantada</t>
  </si>
  <si>
    <t>Áreas con levantamiento agrológico de suelos</t>
  </si>
  <si>
    <t>Observaciones del Indicador: En el mes de marzo se avanzó en la interpretación de 74.000ha de geomorfología aplicada a los levantamientos de suelos del municipio de Tumaco(Nariño) y se realizó la interpretación de cobertura y uso de las tierras de 29.829ha de los municipios de Aracataca(29.738,3ha) y Ciénaga(90,8ha) (Magdalena)</t>
  </si>
  <si>
    <t>Elaborar la cartografía geomorfológica aplicada a levantamiento de suelos</t>
  </si>
  <si>
    <t>Detalle Ejecución: En el mes de marzo se realizó la interpretación geomorfológica de 74.000 ha del municipio de Tumaco, Departamento de Nariño</t>
  </si>
  <si>
    <t>Elaborar la cartografía de Coberturas y Uso de la tierra</t>
  </si>
  <si>
    <t>Detalle Ejecución: Durante el mes de marzo, sé realizó la interpretación de Cobertura de la tierra en 29.829 hectáreas de los municipios de Aracataca (29.738,3 ha) y Ciénaga (90,8 ha), del departamento de Magdalena</t>
  </si>
  <si>
    <t>Producto 3: Servicio de análisis químicos, físicos, mineralógicos y biológicos de suelos</t>
  </si>
  <si>
    <t>Pruebas químicos, físicos, mineralógicos y biológicos de suelos realizadas</t>
  </si>
  <si>
    <t>Realizar los análisis físicos, químicos, biológicos y mineralógicos de suelos</t>
  </si>
  <si>
    <t>Detalle Ejecución: En el mes de marzo se ejecutaron 6648 análisis correspondientes a los temas de: Química: 5.304, Física: 604, Mineralogía 235 y Biología 505 análisis.</t>
  </si>
  <si>
    <t>Fortalecer el Laboratorio Nacional de suelos.</t>
  </si>
  <si>
    <t>Detalle Ejecución: Para marzo se realizó la revisión documental, se hizo la verificación a la ejecución de los controles, se realizó la verificación, mantenimiento y calibración de los equipos involucrados en las determinaciones acreditadas y se dio seguimiento al programa RESPEL del LNS</t>
  </si>
  <si>
    <t>Objetivo II: Generar las metodologías y estándares de los estudios y aplicaciones agrológicas</t>
  </si>
  <si>
    <t>Producto 2: Productos Agrológicos</t>
  </si>
  <si>
    <t>Productos Agrológicos Generados</t>
  </si>
  <si>
    <t>Observaciones del Indicador: En el mes de marzo se avanzó en actualización de Áreas Homogéneas de Tierras en 3.7%;en la generación de hectáreas de potencial de uso de las tierras en 11.9%;se atendieron 10 solicitudes de asesoría y 1 de información de Clases Agrológicas para 2.3% de avance,para un 18% de avance total de la meta.</t>
  </si>
  <si>
    <t>Realizar las actualizaciones homologaciones y correlaciones de áreas homogéneas de tierras con fines múltiples</t>
  </si>
  <si>
    <t>Detalle Ejecución:En marzo actualizaron las AHT de 195.000 ha en Leticia, se hicieron 2.898.868 ha de potencial de uso en El Encanto, La Victoria, Puerto Alegría y Puerto Santander en Amazonas y Taraira en Vaupés, se atendieron 10 solicitudes de asesoría agrológica y 1 de Clases Agrológicas.</t>
  </si>
  <si>
    <t xml:space="preserve">Conflictos biofísicos de uso del territorio, difusión y disposición de la información generada. </t>
  </si>
  <si>
    <t>Detalle Ejecución: En marzo se integró la información de capacidad de uso de las tierras a escala 1:100.000 de los 32 estudios departamentales del país, con el fin de garantizar en una sola capa toda la información. Actualmente, se están realizando los metadatos de las capas de Potencial de Uso, Áreas Homogéneas de Tierras y Geomorfología, para su publicación.</t>
  </si>
  <si>
    <t> Plan de Monitoreo que Agrología realizará basado en la programación recibida por la Policía Antinarcóticos</t>
  </si>
  <si>
    <t>En el mes de marzo, se realizó el levantamiento de muestras en el municipio de San José de Guaviare y se elaboró el respectivo informe. Así mismo, se gestionó la logística para realizar las visitas en los municipios de  Villagarzón, Tumaco, Caucasia y Larandia, de acuerdo con lo programado.</t>
  </si>
  <si>
    <t> No. Convenios suscritos en el mes / No. Total de Convenios programados en el año</t>
  </si>
  <si>
    <t>Para el mes de marzo se elaboraron y  presentaron las siguientes propuestas técnicas Económicas dirigidas a las sigiuentes entidades: Gobernación del Putumayo, Gobernación de Nariño  y Universidad del Tolima</t>
  </si>
  <si>
    <t>Marzo</t>
  </si>
  <si>
    <t>07 de abril de 2022</t>
  </si>
  <si>
    <t>Meta Plan Nacional de Desarrollo:
Porcentaje del área geográfica en municipios PDET con catastro actualizado.
Gestores catastrales habilitados.
Porcentaje del área geográfica con catastro actualizado.</t>
  </si>
  <si>
    <t>Objetivo Estratégico:
Consolidar al IGAC como la mejor Entidad en la generación e integración de información geográfica, catastral y agrológica con altos estándares de Calidad.
Maximizar la disposición y uso de la información generada.</t>
  </si>
  <si>
    <t>Proyecto de Inversión: Actualización y gestión catastral nacional</t>
  </si>
  <si>
    <t>Responsable del Proyecto: Dirección de Gestión Catastral - Subdirección de Proyectos - Subdirección de Avalúos</t>
  </si>
  <si>
    <r>
      <t>Objetivo I:</t>
    </r>
    <r>
      <rPr>
        <sz val="11"/>
        <color rgb="FF000000"/>
        <rFont val="Calibri"/>
        <family val="2"/>
      </rPr>
      <t xml:space="preserve"> </t>
    </r>
    <r>
      <rPr>
        <b/>
        <sz val="11"/>
        <color rgb="FF000000"/>
        <rFont val="Calibri"/>
        <family val="2"/>
      </rPr>
      <t>Ajustar el modelo de operación y de gestión catastral del Instituto</t>
    </r>
  </si>
  <si>
    <t>Producto 1: Servicio de información catastral</t>
  </si>
  <si>
    <t>Sistema de Información predial actualizado</t>
  </si>
  <si>
    <t>Observaciones del Indicador:
DGC entregó especificación funcional a DTecnología en julio/2021,es decir,44% del avance total.Tecnologías de la Información ha ajustado técnicamente el 92% de las historias de usuario,realizado el 48% de los mockups,62% de los casos de uso,desarrollado el 11% del sistema y realizado pruebas del 5%</t>
  </si>
  <si>
    <t>Estandarizar las coberturas de información del proceso de catastro</t>
  </si>
  <si>
    <t>Detalle Ejecución:
En Febrero: Se estaba realizando la incorporación de los profesionales que realizan la consolidación de la información, además que se encontraban sin cerrar lo sprocesos de actualización desarrollados durante el 2021 sobre los municipios de Ricaurte - Cundinamarca, Villavicencio - Meta y Popayán - Cauca.
En marzo: Se actualizó la información catastral con corte a Febrero 2022 en el Portal de Datos Abiertos y en Colombia en Mapas, toda vez que el GEOPORTAL ya no se encuentra activo.</t>
  </si>
  <si>
    <t>Implementar el modelo de habilitación de gestores catastrales a nivel nacional</t>
  </si>
  <si>
    <r>
      <t>Detalle Ejecución:
Se evaluaron propuestas de los municipios de Quibdó-Chocó, Villavicencio-Meta y Departamento de Sucre, y se solicitaron requerimientos. También se evaluó la subsanación realizada por el municipio de Acevedo-Huila y la Unidad Administrativa Especial de Restitución de Tierras, como resultado de la verificación se les profirió acto administrativo de rechazo a través de la Res. 286 y 289 del 3 y 4 de febrero respectivamente. Se finalizaron los procesos de empalme con los municipios de Sahagún-Córdoba, Garzón Huila, Cajicá (Gestor Municipio de Zipaquirá), Ubaque y Cucunubá (Gestor Gobernación Cundinamarca). Continúan en ejecución los procesos de empalme con los municipios de El Espinal-Tolima, Chirigüaná-Cesar y por contrato con los municipios Cogua (Gestor Gobernación Cundinamarca)</t>
    </r>
    <r>
      <rPr>
        <sz val="8"/>
        <color rgb="FF000000"/>
        <rFont val="Calibri"/>
        <family val="2"/>
      </rPr>
      <t xml:space="preserve">  y el Distrito de Cartagena (Gestor UAECD).
Se dio inicio al trámite de habilitación como gestor catastral al municipio de Cota-Cundinamarca y a Ia Unidad Administrativa Especial de Gestión de Restitución de Tierras Despojadas – UAEGRTD a través de las Resoluciones No. 378 y 448 del 8 y 29 de marzo de 2022. Se profirió acto administrativo de habilitación como gestor catastral al municipio de Cota-Cundinamarca a través de la Resolución No. 449 del 29 de marzo de 2022. Se evaluaron las solicitudes de habilitación de los municipios de Florencia-Caquetá y Málaga-Santander, y se les requirió que atendieran las observaciones enviadas. Se evaluó la subsanación realizada por los municipios de Barrancabermeja y Zapatoca ubicados en el departamento de Santander y el municipio de Nobsa del Departamento de Boyacá, como resultado de la verificación se les profirió acto administrativo de rechazo a través de las Resoluciones  No. 417 del 18 de marzo, 442 y 443 del 28 de marzo de 2022. Se profirió acto administrativo de desistimiento al municipio de Buenaventura-Valle del Cauca a través de la Resolución No. 416 del 18 de marzo de 2022 y se enviaron oficios de aceptación a la solicitud de prórroga de los municipios de Quibdó-Choco y Villavicencio-Meta. Se finalizaron los procesos de empalme con los municipios de Chiriguana-Cesar, Cartagena de Indias (Gestor Catastral Unidad Administrativa Especial de Catastro Distrital - UAECD) y Cogua (Gestor Catastral Departamento de Cundinamarca). Se profirió acto administrativo mediante el cual se dio por terminado unilateralmente el periodo de empalme con el municipio de El Espinal-Tolima a través de la Resolución No. 381 del 9 de marzo de 2022, el municipio interpuso recurso de reposición el cual se encuentra en trámite de respuesta y se comunicó a la Superintendencia de Notariado y Registro – SNR el acto administrativo citado anteriormente.</t>
    </r>
  </si>
  <si>
    <t>Alinear el componente tecnológico de las nuevas y mejores prácticas catastrales definidas para la operación</t>
  </si>
  <si>
    <r>
      <t>Detalle Ejecución:
Implementación de mejoras a componente móvil de CICA,</t>
    </r>
    <r>
      <rPr>
        <sz val="8"/>
        <color rgb="FF000000"/>
        <rFont val="Calibri"/>
        <family val="2"/>
      </rPr>
      <t xml:space="preserve">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t>
    </r>
  </si>
  <si>
    <t>Fortalecer al IGAC para la implementación del sistema de restitución de tierras</t>
  </si>
  <si>
    <r>
      <t>Detalle Ejecución:
Durante el mes de enero se revisan opciones de pilotos viables de acuerdo al tiempo y entregable acordado, se acota alcance de piloto</t>
    </r>
    <r>
      <rPr>
        <sz val="8"/>
        <color rgb="FF000000"/>
        <rFont val="Calibri"/>
        <family val="2"/>
      </rPr>
      <t xml:space="preserve">  de acuerdo a sesiones explorativas con administrador aplicación SIGAC y COBOL. Se inicia implementación con proceso completo aprobado, pero con un alcance para actividades de traza de trámite de mutaciones de primera y sin integraciones. Se ajusta spec para piloto propuesto con espera de confirmación detalle de piloto viable con areas funcional y tecnica del IGAC, para redacción de documento entregable, se adecua el modelo de acuerdo con las observaciones realizadas por catastro.  Se realiza el avance de los nuevos términos de contratación de Bizagi con los fondos del Banco Mundial. Durante el mes de febrero la firma Bizagi realiza la propuesta piloto del proceso de conservación catastral. Adicional a esto, se realizan mesas tecnicas de trabajo con el área de IT para validar los impactos en la propuesta. El área de IT da su concepto sobre lo planteado y se asigna equipo de trabajo para avanzar en las tareas técnicas. Se define el alcance del piloto y se avanza en la especificación detallada del mismo. Se realizan los ajustes respectivos a los documentos para avanzar en la contratación de la firma Bizagi a través del Banco Mundial.  Durante el mes de marzo, se realizó analisis de los 17 procesos de la Entidad de acuerdo al levantamiento de información realizado en 2020 y 2021 con el objetivo de priorizar un proceso para realizar especificación detallada y piloto de automatización. Adicional a esto, se realizo la invitación por parte del banco mundial para realizar el análisis y asesoría en el modelamiento BPMN 2.0, optimización, instalación, diseño, parametrización y soporte de los procesos de la plataforma bizagi.</t>
    </r>
  </si>
  <si>
    <t>Implementar el componente tecnológico para el catastro multipropósito y su integración con el registro de la propiedad</t>
  </si>
  <si>
    <t>Detalle Ejecución:
Se dio inició a la ejecución del contrato  suscrito  con la empresa INDRA Colombia S.A.S.  para la prestación de servicios de  fábrica de software para el SNC, se llevaron a cabo  reuniones de planificación,  transferencia de conocimiento para el entendimiento del negocio y socialización de  los ajustes que se harán de manera prioritaria al SNC (Implementación del Modelo Económico y Avalúo, los ajustes y mejoras del Visor Geográfico). Con respecto a adquisiciones y soporte de infraestructura tecnológica, en lo relacionado con la línea de adquisición de plataforma de comunicaciones (Swicth y WIFI) se han venido  realizando  reuniones de workshop con el contratista para hacer  seguimiento al plan de trabajo y alcance del contrato (Ejecución: 8%). Con relación a la  adquisición  de equipos de computo, impresoras, scanner, plotter, se viene realizando la  planeación logística para la distribución de los plotter a nivel nacional (Ejecución: 15%). Con respecto a  la renovación de servicios de soporte Oracle, el contrato fue financiado con recursos propios (Proyecto de Inversión)  toda vez que fue necesario adelantar el proceso por ley de garantías. En lo que se refiere a la renovación de servicios de licenciamiento ESRI, el contrato se ejecutó  al 100 % con soporte de servicios hasta noviembre de 2022. Dichas actividades se han venido desarrollo de manera oportuna como soporte en el rediseño y  puesta  en marcha del  Sistema Nacional Catastral. Se continúa en el proceso de entendimiento y conocimiento de negocio.  Primer ciclo ingenieria inversa, basada en documentación técnica recibida de SNC Actual,  inicio de elaboración de casos de uso de SNC Actual, elaboración y contextualización del plan de requisitos, gestión y tramite de permisos al repositorio de codigo fuente para toma de linea base de desarrollo SNC Actual. Adicionalmente, Se desarrolla documento de  business blueprint (as is - to be). Para el actual SNC se  realizó la priorización de necesidades de desarrollo, las cuales  se encuentran en    el proceso evolutivo    de especificaciones y análisis de requerimientos, para el  nuevo  SNC  se encuentra en la etapa de especificaciones de requerimientos.
Con respecto al contrato suscrito  con la empresa INDRA Colombia S.A.S.  para la prestación de servicios de  fábrica de software para el RDM/SINIC, se llevaron a cabo  reuniones de planificación y transferencia de conocimiento para el entendimiento del negocio, se entregó y divulgó la documentación de arquitectura del sisttema RDM desarrollada por el DNP y explicó el alcance y el desarrollo actual del sistema SINIC exprés de contigencia.
En  relación al SINIC Exprés,  se continuó  con la pruebas funcionales entre los equipos IGAC,  Swiss Tierras y SNR; así mismo, se llevó a cabo el despliegue en ambiente productivo de la aplicación en la plataforma dispuesta por SNR. En cuanto a los ajuste adicionales solicitados para la  aplicación SINIC Exprés, que consistieron  en permitir  a los gestores catastrales reportar información en un formato distinto al planificado (archivos xtf), sufrió un atraso adicional, debido a la prioridad  que se tuvo con el proceso de contratación por recursos propio  y PGN frente a los  contratos con recursos provenientes del Banco Mundial y BID. Se continúa en el proceso de entendimiento y conocimiento de negocio.  Se desarrolla la primera versión del documento business blueprint el cual nos da lineamiento en la ejecución del proyecto. A partir del mismo se priorizan la primera fase del proyecto relacionada con la interrelación catastro - registro y se inician las mesas de trabajo con SNR y con ANT. Se cuenta con los primeros requerimientos tanto para SNR como para IGAC, que definen los datos maestros iniciales que serán intetegrados al RDM. Los requerimientos se encuentran en proceso de firma y  aprobación por cada entidad
El Sistema de Transición se un Ecosistema de Solución que permite gestionar la información necesaria para realizar el levantamiento catastral.  Se ajusto el sistema de conformidad a lo dispuesto en la resolución 315 del 15 de febrero de 2022 Se habilito el cargue de los barridos prediales por parte de los gestores y operadores en lo que es hoy en día es el SINIC Expres.  En el SINIC Express se habilitó el cargue de la información predial ya sea en archivos .XTF o en archivos planos.  El IGAC y la SNR están trabajando en un sistema de pruebas para hacer más eficaces y efectivos los nuevos desarrollos que se realicen sobre el Sistema de Transición y SINIC Expres.  Elaboración de casos de uso de SNC actual. Elaboración y contextualización del plan de requisitos, gestión, línea base SNC Actual. Transferencia de conocimiento para el entendimiento del negocio y socialización de los ajustes al SNC actual.                          
 Primer ciclo ingeniería inversa, basada en documentación técnica recibida de SNC actual. Primera versión del documento de  business blueprint. Análisis y diseño del módulo de extracción de datos de contingencia y se crea un módulo de escritura y lectura en formato xtf.</t>
  </si>
  <si>
    <t>Fortalecer la Infraestructura Colombiana de Datos Espaciales - ICDE, para su incorporación en el sistema de e-gobierno y su interoperabilidad con el nodo de tierras</t>
  </si>
  <si>
    <t>Detalle Ejecución:
Durante el mes de marzo de 2022 se llevó a cabo la revisión de las propuestas de prototipos de servicios a implementar durante el año 2022 con miras a seleccionar el servicio final de acuerdo a la pertinencia en relación con los demás componentes existentes de la plataforma ICDE. En este mismo periodo se realizaron las reuniones de infraestructura para el aprovisionamiento de recursos en el entorno OKD para la instalación de los componentes de servicios a implementar en el año 2022. Se continua  con  las mejoras tecnológicas y  con el proceso de mantenimiento de la plataforma. Se dará inicio a  la  implementación  nuevos componentes y mejoras a los existentes.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del diseño e implementación de la Estrategia Territorial para el Fortalecimiento de Capacidades en materia de acceso, uso y aprovechamiento de la información geoespacial dispuesta por la plataforma de la ICDE, se realizó la revisión del diseño, estructuración y disposición en la plataforma tecnológica de la ICDE, de las cuatro (4) Unidades Temáticas que servirán de eje estructural para que usuarios y entidades en Colombia reconozcan en la ICDE los avances y retos asociados a la política de Catastro Multipropósito y la Administración del Territorio. Esto con el propósito de priorizar la realización de módulos de aprendizaje orientados al reconocimiento de la ICDE en las entidades territoriales del país en torno a fortalecer y complementar la planeación y ordenamiento del territorio.
La propuesta de acompañamiento para el fortalecimiento de capacidades en torno al acceso, uso y aprovechamiento de la información geoespacial dispuesta por la ICDE se estructuró con estas prioridades temáticas:
1. Balance de actividades en Gestión de Datos 2021
2. Actividades y Retos en torno a la operación de las Mesas Sectoriales para la Gestión de Datos.
3. Balance y publicación de servicios y herramientas en la plataforma virtual de la ICDE.
4. Hoja de ruta para fortalecer el módulo de Datos Abiertos en el marco de la ICDE.
5. Propuesta de priorización temática para el fortalecimiento de capacidades territoriales en torno a la gestión de datos geoespaciales y la gestión catastral con enfoque multipropósito.</t>
  </si>
  <si>
    <t>Densificar la red geodésica y generar los insumos cartográficos en los municipios priorizados para la conformación del catastro multipropósito</t>
  </si>
  <si>
    <t>Detalle Ejecución:
Se generaron y validaron ortoimágenes en 5 municipios correspondientes a: El Peñón, Padilla, Mercaderes, San Diego y Tamalameque. MDT: se validaron los modelos digitales de terreno para 62 municipios. ORTOIMAGENES: Se validaron ortoimágenes rurales de cinco municipios (Altos del Rosario, Balcón del Cesar, Mercaderes, Topaipí, Tolú viejo). CARTOGRAFIA BASICA: Se realizó la validación de los tres productos cartográficos urbanos del municipio de Topaipí. ORTOIMAGENES
Se validaron ortoimágenes rurales de once  municipios (ARACATACA, LEIVA , MOMIL, PALMITO, CABUYARO, GUCHENE, MORROA, PURISIMA DE LA CONCEPCION, SAN ANDRES DE SOTAVENTO, SAN MIGUEL, VALLE DEL GUAMEZ).
CARTOGRAFIA RURAL: Se validó carto10000 de los municipios de MANAURE, IZA, TAMALAMEQUE.
El avance en enero consistió en la planeación y organización del trabajo de elaboración de los insumos agrológicos a realizar durante el año 2022. Se realizó la actualización de las Áreas Homogéneas de Tierras en el municipio de San Onofre, departamento de  Sucre. Se realizó el potencial de uso de las tierras en el municipio de San Onofre, departamento de  Sucre.</t>
  </si>
  <si>
    <t>Generar los productos agrológicos como insumos para el Catastro multipropósito</t>
  </si>
  <si>
    <t xml:space="preserve">Detalle Ejecución:
Se materializaron 2 estaciones en los municipios de Curumaní y Pinillos. Y se finalizó la exploración de los 13 sitios a materializar. Materialización estaciones de 3 operación continua en los municipios de Norosí, Patía y Argelia Configuración de 92 estaciones del centro de control. Materialización estaciones de 4 operación continua en los municipios de Santa Rosa, Magüi, Cumbitara y Agustín Codazzi, Configuración de 3  estaciones del centro de control para un total de 95 estaciones configuradas con protocolo NTRIP, de las cuales 52 funcionan de manera óptima </t>
  </si>
  <si>
    <t>Realizar el levantamiento catastral en los municpios priorizados para la conformación del catastro multiproposito</t>
  </si>
  <si>
    <t xml:space="preserve">Detalle Ejecución: 
No se pueden reportar hectáreas porque en 2020 y 2021 no se finalizaron procesos de actualización catastral. Se continúa en mesas técnicas con la SNR para definir el procedimiento que permita adelantar los procesos catastrales con fines registrales los cuales se darán una vez se cargue la información al sistema de información catastral. Como producto de las reuniones entre el DNP, la SNR, el BM y el IGAC se ajusto el indicador. Con la nueva ficha se identificó que durante la vigencia 2021 en los 40 municipios se actualizó información de 415.635 Ha por conservación.
Se relacionan los predios avanzados así: Socha 1.344, Tasco 1.499, Socotá 1.022 y Sativasur 0, para un total de: 3.865. Se está actualizando la información una vez se termine se iniciara el cargue al sistema de la totalidad de los predios, toda vez que dichos predios pueden surtir cambios mientras se encuentre el proceso de actualización vigente. Para el mes de marzo no se reporta avance en esta actividad toda vez que la captura de información culmino el 28 de febrero en territorio, se encuetra en proceso de validación de calidas y una vez ingrese al sistema nacional catastral se reportara.
Para el indicador: Predios resultantes de los levantamientos catastrales conforme a los modelos LADM_COL , en el mes de Diciembre se realizó el cierre del proceso de captura de información. Asi las cosas se encuentran en proceso de consolidación de los productos, por lo tanto no se reporta avance en campo. Se culmina el proceso de captura del componente físico jurídico en los 7 municipios de Boyacá, adicional en el municipio de Socotá se adelantaron 6878 predios y en el municipio de Paz del Rio se adelantaron 923 predios del componente físico jurídico. Correnponde al municipio de Paz del Rio, ya que los otros municipios se encuentran en proceso de ejecución
Para el indicador:  Municipios con actualización catastral multipropósito puesta en vigencia, se culmino el levantamiento de la información del componente físico jurídico de todos los municipios es necesario culminar el componente económico con el objeto de poder establecer el avaluó e ingresar la información al SNC y asi colocar en vigencia. Para el mes de marzo no se reporta avance en esta actividad toda vez que la captura de información culmino el 28 de febrero en territorio, se encuetra en proceso de validación de calidas y una vez ingrese al sistema nacional catastral se reportara </t>
  </si>
  <si>
    <t>Gestionar técnicamente la operación del proyecto de catastro multipropósito, en lo correspondiente al IGAC</t>
  </si>
  <si>
    <t>Detalle Ejecución:
La unidad de gestión está conformada y operando al 100%</t>
  </si>
  <si>
    <t>Predios actualizados catastralmente</t>
  </si>
  <si>
    <t>Observaciones del Indicador:
Los proyectos de actualización se encuentran en diferentes etapas de acuerdo al cronograma establecido en cada marco contractual, por tanto, las cifras de predios actualizados se tendrán hasta que cada proyecto finalice y se inscriba en el Sistema Nacional Catastral</t>
  </si>
  <si>
    <t>Ejecutar procesos de actualización catastral a nivel nacional</t>
  </si>
  <si>
    <t>Detalle Ejecución:
Los proyectos de actualización se encuentran en diferentes etapas de acuerdo al cronograma establecido en cada marco contractual, por tanto, las cifras de predios actualizados se tendrán hasta que cada proyecto finalice y se inscriba en el Sistema Nacional Catastral</t>
  </si>
  <si>
    <t>Mutaciones realizadas</t>
  </si>
  <si>
    <t xml:space="preserve">Observaciones del Indiocador:
En el mes de marzo se realizaron 20.839 trámites de conservación, para un total acumulado de 46.395 trámites, que corresponden al 16,1% de la meta anual. El área ajustó el dato acumulado reportado a febrero quedando en 25.556 trámites </t>
  </si>
  <si>
    <t>Ejecutar procesos de conservación catastral a nivel nacional</t>
  </si>
  <si>
    <t xml:space="preserve">Detalle Ejecución:
En el mes de marzo se realizaron 20.839 trámites de conservación, para un total acumulado de 46.395 trámites, que corresponden al 16,1% de la meta anual. El área ajustó el dato acumulado reportado a febrero quedando en 25.556 trámites </t>
  </si>
  <si>
    <t>Solicitudes atendidas</t>
  </si>
  <si>
    <t>Observaciones del Indicador: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t>
  </si>
  <si>
    <t>Atender las solicitudes en materia de Política de Restitución de Tierras y Ley de Víctimas</t>
  </si>
  <si>
    <t>Detalle Ejecución: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t>
  </si>
  <si>
    <t>Objetivo II: Implementar estrategias que permitan atender los avalúos comerciales que demandan los solicitantes del servicio.</t>
  </si>
  <si>
    <t>Producto 1: Servicio de Avalúos</t>
  </si>
  <si>
    <t>Avalúos realizados</t>
  </si>
  <si>
    <t>Observaciones del Indicador:
En marzo se entregaron 134 avalúos comerciales: Cauca 25, Cesar 9, Cundinamarca 6, Nariño 1, Sede central 83, Tolima 2, Risaralda 1, Meta 3 y Valle del cauca 4; correspondiente a solicitudes de la vigencia 2021 y 2022. Envío del link al DANE de la información catastral consolidada para IVP.</t>
  </si>
  <si>
    <t>Realizar avalúos IVP</t>
  </si>
  <si>
    <t>Detalle Ejecución:
Envío del link al DANE de la información catastral consolidada para IVP.</t>
  </si>
  <si>
    <t>Realizar avalúos comerciales, de acuerdo a las solicitudes recibidas.</t>
  </si>
  <si>
    <r>
      <t>Detalle Ejecución:
En marzo se entregaron 134 avalúos comerciales: Cauca 25, Cesar 9, Cundinamarca 6, Nariño 1, Sede central 83, Tolima 2, Risaralda 1, Meta 3 y Valle del cauca 4; correspondiente a solicitudes de la vigencia 2021 y 2022.</t>
    </r>
    <r>
      <rPr>
        <sz val="8"/>
        <color rgb="FF000000"/>
        <rFont val="Calibri"/>
        <family val="2"/>
      </rPr>
      <t xml:space="preserve"> </t>
    </r>
  </si>
  <si>
    <t xml:space="preserve">AVANCE CUALITATIVO </t>
  </si>
  <si>
    <t xml:space="preserve">Avalúos comerciales realizados </t>
  </si>
  <si>
    <t xml:space="preserve">En marzo se entregaron 134 avalúos comerciales: Cauca 25, Cesar 9, Cundinamarca 6, Nariño 1, Sede central 83, Tolima 2, Risaralda 1, Meta 3 y Valle del cauca 4; correspondiente a solicitudes de la vigencia 2021 y 2022. </t>
  </si>
  <si>
    <t>Sistemas De Información Actualizados</t>
  </si>
  <si>
    <t>DGC entregó especificación funcional a DTecnología en julio/2021,es decir,44% del avance total.Tecnologías de la Información ha ajustado técnicamente el 92% de las historias de usuario,realizado el 48% de los mockups,62% de los casos de uso,desarrollado el 11% del sistema y realizado pruebas del 5%</t>
  </si>
  <si>
    <r>
      <t>I.</t>
    </r>
    <r>
      <rPr>
        <b/>
        <sz val="11"/>
        <color theme="1"/>
        <rFont val="Times New Roman"/>
        <family val="1"/>
      </rPr>
      <t xml:space="preserve">                    </t>
    </r>
    <r>
      <rPr>
        <b/>
        <sz val="11"/>
        <color theme="1"/>
        <rFont val="Calibri"/>
        <family val="2"/>
        <scheme val="minor"/>
      </rPr>
      <t>INFORMACIÓN GENERAL</t>
    </r>
  </si>
  <si>
    <t>Fecha de Reporte:</t>
  </si>
  <si>
    <t>Meta Plan Nacional de Desarrollo: Geoservicios publicados y disponibles</t>
  </si>
  <si>
    <t>Objetivo Estratégico:
* Implementar políticas y acciones enfocadas en el fortalecimiento institucional y la arquitectura de procesos como pilar estratégico del Institutocional.
* Maximizar la disposición y uso de la información generada
* Trabajar de manera colaborativa y participativa con nuestras partes interesadas para la generación de valor público</t>
  </si>
  <si>
    <t>Proyecto de Inversión: Fortalecimiento de la gestión del conocimiento y la innovación en el ámbito geográfico del territorio Nacional</t>
  </si>
  <si>
    <t>Responsable del Proyecto: Dirección de investigación y prospectiva- Observatorio inmobiliario</t>
  </si>
  <si>
    <r>
      <t>III.</t>
    </r>
    <r>
      <rPr>
        <b/>
        <sz val="11"/>
        <color rgb="FF000000"/>
        <rFont val="Times New Roman"/>
        <family val="1"/>
      </rPr>
      <t xml:space="preserve">                    </t>
    </r>
    <r>
      <rPr>
        <b/>
        <sz val="11"/>
        <color rgb="FF000000"/>
        <rFont val="Calibri"/>
        <family val="2"/>
        <scheme val="minor"/>
      </rPr>
      <t xml:space="preserve">INFORMACIÓN PRESUPUESTAL </t>
    </r>
  </si>
  <si>
    <t>INDICADOR PMI:   INDIGENAS</t>
  </si>
  <si>
    <t>Objetivo I: Aumentar la articulación de los procesos de gestión del conocimiento entorno a los recursos geográficos</t>
  </si>
  <si>
    <t>Producto 1: Servicios de Investigación, Desarrollo e Innovación geoespacial</t>
  </si>
  <si>
    <t>Proyectos de  Investigación, Desarrollo e innovación en tecnologías geoespaciales realizados</t>
  </si>
  <si>
    <t>Observaciones del Indicador:
Se elabora Cronograma para Definición de Plan de I+D+i, en el cual se programan y realizan reuniones con los grupos de trabajo, se definen prioridades y se presenta el plan de ideas de investigacion para ser priorizadas por los Directores.  Los avances se reportan en el Comité de I+D+i  
Se realiza el levantamiento de Ideas de I+D+i, donde se levantan 77 propuestas de investigacion, de las cuales se priorizan 10 ideas de proyecto para ser ejecutados en 2022 en el instituto.  
Se cuentan con 10 proyectos de I+D+i priorizados en el instituto, de los cuales se ha avanzado en ajustar las ideas de investigacion y la formulacion de algunos proyectos. Se cuenta con las actas de compromiso de cada uno de ellos, firmados por los Directores y se estan gestionando las actas de inicio de los 10 proyectos que son firmadas por cada uno de los investigadores.
De los 10 proyectos priorizados, se realizarán los siguientes:  Proyecto 2022-04 (Diseñar e implementar una metodología para la captura de linderos prediales a partir de productos de observación de la tierra de alta resolución mediante técnicas avanzadas de teledeteccion) y  Proyecto 2022-05 (Clasificación de tipologías constructivas a partir de imágenes aéreas y terrestre)
Proyecto ciencia de datos: Pronóstico y mapeo del crecimiento urbano - caso de estudio municipio de Chía Cundinamarca
Se realizó el planteamiento de la idea de I+D+i  y la formulación del proyecto; se documento el plan de trabajo y cronograma del proyecto; se definió el área de estudio; se realizó la gestión de insumos entre imágenes de satélite y cartografía vectorial catastral y del censo de población DANE.
Eleboración del documento con la propuesta de investigación: 'Estudio, análisis y publicación de dinámica inmobiliaria para 9 ciudades capitales de Colombia'
Se concluyó con la primera fase del proyecto de investigación 'Estudio, análisis y publicación de dinámica inmobiliaria para 9 ciudades capitales de Colombia'. El análisis se realizó para las ciudades de Cartagena, Villavicencio, Popayán, Montería, Tunja, Riohacha, Florencia, Quibdó y Pasto. Los resultados serán publicados en el portal del Observatorio Inmobiliario Catastral, que está programado para ser lanzado la última semana del mes de abril del año en curso.</t>
  </si>
  <si>
    <t>Formular y desarrollar proyectos de investigación prospectiva apoyados en ciencia de datos.</t>
  </si>
  <si>
    <t>Detalle Ejecución:
Para el desarrollo de los proyectos de investigación que emplean análisis prospectivo y ciencia de datos en este mes fue necesario adelantar la contratacción de dos profesionales, así: rol científico de datos asociado con el contrato 25223 de 2022; rol analísta de datos asociado con el contrato 25232 de 2022.
Proyecto 1: Pronóstico y mapeo del crecimiento urbano - caso de estudio municipio de Chía Cundinamarca
Se realizó el planteamiento de la idea de I+D+i  y la formulación del proyecto; se documento el plan de trabajo y cronograma del proyecto; se definió el área de estudio; se realizó la gestión de insumos entre imágenes de satélite y cartografía vectorial catastral y del censo de población DANE.
Se realizó contacto con la Alcaldía municipal de Chía para socializar la idea de proyecto logrando la gestión de capas de información geográfica del Plan de Ordenamiento Territorial; se esta avanzando en la estructuración de la base de datos del proyecto con los insumos vectoriales y de imágenes disponibles; se adelantó la identificación de variables explicativas del crecimiento urbano junto con los líderes temáticos del proyecto designados por la Subdirectora de Geografía  y se esta trabajando en la documentación del estado del arte.</t>
  </si>
  <si>
    <t xml:space="preserve">Desarrollar e implementar proyectos en análisis de dinámica inmobiliaria y modelos estadísticos para el proceso valuatorio,  requeridos por el observatorio inmobiliario. </t>
  </si>
  <si>
    <t xml:space="preserve">Detalle de Ejecución:
Se definieron las prioridades de proyectos sobre dinámica inmobiliaria a ser ejecutados por el observatorio. Los proyectos a ser ejecutados son:
1. 'Estudio, análisis y publicación de dinámica inmobiliaria para 9 ciudades capitales de Colombia'
2. "Evaluación de diferentes técnicas de exploración y extracción de información de bases de datos de la dinámica inmobiliaria". 
Eleboración del documento con la propuesta de investigación: 'Estudio, análisis y publicación de dinámica inmobiliaria para 9 ciudades capitales de Colombia'
Se concluyó con la primera fase del proyecto de investigación 'Estudio, análisis y publicación de dinámica inmobiliaria para 9 ciudades capitales de Colombia'. El análisis se realizó para las ciudades de Cartagena, Villavicencio, Popayán, Montería, Tunja, Riohacha, Florencia, Quibdó y Pasto. Los resultados serán publicados en el portal del Observatorio Inmobiliario Catastral, que está programado para ser lanzado la última semana del mes de abril del año en curso.
</t>
  </si>
  <si>
    <t>Fortalecer y brindar soporte a las plataformas tecnológicas para el cumplimiento de los servicios de investigación, desarrollo e innovación geoespacial</t>
  </si>
  <si>
    <t>Detalle de Ejecución:
Para este periodo no se tiene avance de a actividad</t>
  </si>
  <si>
    <t>Objetivo II: Aumentar el aprovechamiento de los recursos geográficos oficiales del país</t>
  </si>
  <si>
    <t>Producto 2:  Servicio de asistencia técnica</t>
  </si>
  <si>
    <t>Entidades asistidas técnicamente</t>
  </si>
  <si>
    <t>Observaciones del Indicador:
Se realizan y se envían once (11) propuestas técnico económicas . Y se realiza la asistencia técnica de 3 proyectos: Etapa de soporte de la IDE-MinEnergia, SIGEO_Chia . Adicionalmente se avanza en las actividades de la etapa de desarrollo e implementación del SIGEO_Chia.
Se finaliza la ejecución del contrato de asesoría y consultoría del SIG-Corpouraba</t>
  </si>
  <si>
    <t>Planear la asistencia técnica, asesoría y/o consultoría a desarrollar</t>
  </si>
  <si>
    <t xml:space="preserve">Detalle Ejecución:
Se enviaron once (11) propuestas técnico económicas a los siguientes clientes: Asomunicipios (versión 2) y Gobenación de Norte de Santander + Corporación Norte de Santander (versión 5), Gobernación del Caquetá (versión1), Sociedad de Activos Especiales -SAE (versión 1), Ejercito - División Fuerzas Especiales (versión 1), Corporación Autonoma Regional de Nariño (versión 3), Gobernación del Putumayo (versión 1) y Gobenación de Norte de Santander + Corporación Norte de Santander (versión 6), Corpochivor (Proyecto SIG) y Gobernación de Putumayo (Estructuración del proyecto de inversión pública del sector Gobierno Territorial), DIPOL (Proyecto SIG)
</t>
  </si>
  <si>
    <t>Desarrollar y socializar  la asistencia técnica, asesoría y/o consultoría</t>
  </si>
  <si>
    <t>Detalle Ejecución:
Se ejecutan actividades de soporte técnico a funcionalidades del visor geográfio de la IDE-Minenergia fase I
Se finalizan las actividades de desarrollo e implementación del SIG_Corpouraba con una ejecución del proyecto al 100%.
Se ejecuta el curso de temáticas geoespaciales para la Corporación en el marco del SIG_corpourba fase I
Se ejecutan actividades de las etapas de desarrollo e implementación del proyecto SIGEO_Chia con un avance del 91% de todo el proyecto y se firma la segunda prórroga por 2 meses más.</t>
  </si>
  <si>
    <t>Realizar el diseño, desarrollo e implementación de las nuevas funcionalidades y  aplicaciones del  SIG-Comisión Nacional de Territorios Indígenas (CNTI).</t>
  </si>
  <si>
    <t>Detalle Ejecución:
Se elaboró y aprobó el plan de gestión de proyecto con las actividades para ser realizadas en el periodo 2022
Se aprobó el cronograma de actividades para el periodo 2022 en concertación con los miembros de la CNTI.
Se realizó despliegue del visor geográfico, administrador de usuarios y de servicios web geográficos en el ambiente de producción de SIG Indígena, así mismo se puso como servicio el wildfly.
Se realizó la verificación de lo servicios suministrados por la URT a la CNTI como aporte para el SIG Indígena.
Se realizó la socialización de la propuesta de la IDE indígena a los delegados de las diferentes organizaciones indígenas.</t>
  </si>
  <si>
    <t>Fortalecer y brindar soporte a las plataformas tecnológicas para el cumplimiento de las asistencias técnicas, asesoría y/o consultoría</t>
  </si>
  <si>
    <t>Detalle Ejecución:
No se reportaron avances en este mes para la actividad</t>
  </si>
  <si>
    <t>Producto 3:  Información geoespacial actualizada</t>
  </si>
  <si>
    <t>Niveles de información geoespacial dispuestos</t>
  </si>
  <si>
    <t>Observaciones del Indicador:
No se reportaron avances para este mes</t>
  </si>
  <si>
    <t>Gestionar y generar los niveles de información geoespacial</t>
  </si>
  <si>
    <t>No se reportaron avances en este mes para la actividad</t>
  </si>
  <si>
    <t xml:space="preserve">Disponer los niveles de información geoespacial </t>
  </si>
  <si>
    <t xml:space="preserve">Detalle Ejecución:
No se reportaron avances en este mes para la actividad
</t>
  </si>
  <si>
    <t>Convenios Interadministrativos de Cooperación Técnica en Ejecución</t>
  </si>
  <si>
    <t>Realización del convenio de cooperación institucional IGAC-SENA que tiene por objeto "Aunar esfuerzos entre el SENA y el IGAC, para el desarrollo de proyectos especiales, de formación y de capacitación coherentes con las temáticas relacionadas con la misionalidad del IGAC, para su aplicación en los procesos de gestión del conocimiento, planificación y desarrollo integral del país"</t>
  </si>
  <si>
    <t>Artículos Técnico Científicos Publicados</t>
  </si>
  <si>
    <t>Se consolidó la primera versión del artículo "Evaluación de la precisión de las Imágenes de Radar del Sensor Capella Space para la generación de cartografía básica y Modelos Digitales de Terreno – DTM."</t>
  </si>
  <si>
    <t>Meta Plan Nacional de Desarrollo: N/A</t>
  </si>
  <si>
    <t>Objetivo Estratégico: Implementar políticas y acciones enfocadas en el fortalecimiento institucional y la arquitectura de procesos como pilar estratégico del Instituto
Fortalecer los recursos técnicos y tecnológicos para la modernización institucional 
Garantizar una atención eficiente y oportuna a los ciudadanos y partes interesadas
Trabajar de manera colaborativa y participativa con nuestras partes interesadas para la generación de valor público</t>
  </si>
  <si>
    <t xml:space="preserve">Proyecto de Inversión: Fortalecimiento de la gestión institucional del IGAC a nivel nacional </t>
  </si>
  <si>
    <t>Responsable del Proyecto: Secretaria General - Oficina Asesora de Planeación - Dirección de Tecnologías de la Información y Comunicaciones - Oficina de Relación con el ciudadano - Subdirección de Talento humano - Oficina de Control Interno</t>
  </si>
  <si>
    <t>INDICADOR PMI: N/A</t>
  </si>
  <si>
    <t>N/A</t>
  </si>
  <si>
    <t>Objetivo I: Fortalecer el proceso de direccionamiento estratégico y planeación</t>
  </si>
  <si>
    <t xml:space="preserve">Producto 1: Documentos de planeación </t>
  </si>
  <si>
    <t>Documentos de planeación realizados</t>
  </si>
  <si>
    <t xml:space="preserve">Documentos de planeación con seguimiento realizado </t>
  </si>
  <si>
    <t>Observaciones del Indicador:
Se elaborarón, aprobaron y publicaron los planes de acción anual de la Entidad y el plan anticorrupción y de atención al ciudadano para la vigencia 2022. Se realizó seguimiento a los planes con corte al 31 de diciembre de 2021</t>
  </si>
  <si>
    <t>Actualizar planes institucionales</t>
  </si>
  <si>
    <t xml:space="preserve">Detalle de ejecución: 
Se elaborarón, aprobó y publicó el Plan de Acción Anual de la Entidad vigencia 2022, conformado por los planes de acción anual de los diferentes procesos. 
Se elaboró, aprobó y publicó el Plan Anticorrupción y de Atención al ciudadano vigencia 2022
Se actualizó el reporte de seguimiento de las metas SIGOB, para la evaluación correspondiente al cierre de la vigencia 2021.
Se actualizó el reporte de avance de las metas del PEI con corte al mes de diciembre 2021 y se publicó en la Sección de Transparencia y Acceso a la Información de la página web del IGAC. 
Se llevó a cabo la revisión, ajuste y actualización del informe balance de gestión del sector estadística, remitido por el DANE al IGAC.
Se elaboró el Plan de Acción presentación del avance de los compromisos étnicos del IGAC, respecto al Plan Marco de Implementación del Acuerdo de Paz, requerido por la Consejería Presidencial para la Estabilización y Consolidación.
Durante el mes de marzo en el marco del desarrollo del plan anticorrupción y de atención al ciudadano vigencia 2022, se presentaron ajustes por parte de DTIC, los cuales dieron origen a la versión 3 del PAAC 2022, y el cual se encuentra publicado en el área de trasparencia y acceso a la información.
</t>
  </si>
  <si>
    <t>Realizar el seguimiento de los planes de acción anual</t>
  </si>
  <si>
    <t xml:space="preserve">Detalle Ejecución:
Se realizó el seguimiento al Plan Anticorrupción y de Atención al Ciudadano con corte al 31 de diciembre de 2021, el cual se publicó en la página web de la Entidad
Se realizó el seguimiento del plan de acción anual de la Entidad con corte al 31 de diciembre de 2021, el cual se publicó en la página web de la Entidad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 los meses de enero y febrero de 2022.
Se realizaron los ajustes requeridos a la solicitud de modificación de la periodicidad de reporte de los indicadores “porcentaje del área geográfica con catastro actualizado”, “porcentaje del área geográfica de municipios PDET con catastro actualizado” y “porcentaje de área geográfica con cartografía básica a las escalas y con la temporalidad adecuadas”, del DNP. Adicionalmente, se preparó y consolidó el formato de cargue masivo requerido por esta misma entidad. 
Se elaboró y consolidó el reporte de avance de las metas e indicadores del PMI, con corte al mes de diciembre de 2021
Se elaboró la estructura de informe del presidente al Congreso de la República. Así mismo, se consolidó, revisó y validó la información remitida por las dependencias del Instituto para la consolidación del informe.
Se diligenciaron los formularios del SIREC a cargo de la Oficina Asesora de Planeación, para la rendición de cuentas del informe anual, vigencia 2021, según solicitud de la Contraloría General de la República.
Se elaboró, consolidó y publicó el informe de rendición de cuentas sobre los compromisos del Plan Marco de Implementación del Acuerdo de Paz, a cargo del IGAC. Dicho informe corresponde a la gestión realizada por la Entidad, al cierre de la vigencia 2021.
Se revisaron y se emitieron los respectivos ajustes y observaciones, al informe “Balance de resultados del Plan Nacional de Desarrollo 2021 Versión 2_consolidada_envío sectores y direcciones técnicas 18032022”, remitido por el DANE.
Se realizó difusión de información remitida por APC sobre cursos y/o convocatorias ofertados para funcionarios públicos. 
Se realizó seguimiento Comixta Argentina con el fin de formalizar la finalización del proyecto  
Se realizó seguimiento a las comixtas de Guatemala y de República Dominicana
Se realizó en conjunto con APC seguimiento al avance y cumplimiento del plan de trabajo de cooperación internacional planteado para el año 2021 
Se realizó seguimiento al proyecto de comixta que dará inicio en marzo entre INEGI México e IGAC
Elaboración y envío del plan de trabajo de Cooperación Internacional para el año 2022, previa revisión con el equipo de internacionalización. 
Publicación del portafolio de buenas prácticas </t>
  </si>
  <si>
    <t xml:space="preserve">Producto 2: Servicio de implementación de sistemas de gestión </t>
  </si>
  <si>
    <t>Sistema de gestión implementado</t>
  </si>
  <si>
    <t>Sistema de gestión certificado</t>
  </si>
  <si>
    <t>Observaciones del Indicador:
Actualización de la politica del SGI, inicio de la gestión para el cargue de FURAG, actualización documental, arquitectura de procesos, actividades del SGA.</t>
  </si>
  <si>
    <t>Actualizar e implementar los planes de trabajo y/o mejoramiento anual</t>
  </si>
  <si>
    <t xml:space="preserve">Detalle Ejecución:
Se realizó el planteamiento plan de acción del sistema de gestión ambiental en Sede central y direcciones territoriales
Se socializó el plan de trabajo ambiental a las direcciones territoriales
Se impartieron lineamientos para el manejo integral de residuos sólidos en las direcciones territoriales
Se actualizó la matriz legal ambiental
Se actualizó la matriz de aspectos e impactos ambientales
Se realizó estudio de aguas residuales de la sede central
Se remitió a los responsables de proceso de cada uno de los sistemas de gestión la solicitud para revisar la pertinencia y adecuación de la Política del SGI, para su correspondiente actualización, con el fin de concertar y definir una única política integrada que incluya las directrices concretas de cada uno de los sistemas de gestión. 
Se remite el Informe de la Auditoría Externa realizada por Bureau Veritas - BVQI entre el 13 y el 16 de diciembre de 2021 a líderes de procesos y Direcciones territoriales involucradas con el fin de que se implementen y documenten las acciones de mejora correspondientes por las observaciones detectadas.
Se realiza el cargue de las acciones en el aplicativo Planner.
Se preparó la presentación para sensibilizar en los temas del SGI y de planeación, se lideró la logística para la presentación presencial en sede central y virtual en DT, se preparó formulario de evaluación de la apropiación de las temáticas tratadas relacionadas con el SGI y planeación.
Se lidera la logística para el registro de la información en el Formulario único de reporte de avance a la gestión - FURAG y la recopilación de las evidencias correspondientes mediante mesas de trabajo con los procesos involucrados.
Mediante mesas de trabajo se avanza en la revisión de las políticas del MIPG a cargo del proceso Direccionamiento Estratégico y Planeación: Planeación Institucional, Fortalecimiento Institucional y simplificación de procesos, Seguimiento y evaluación del desempeño institucional, Transparencia y acceso a la información pública, Gestión de la información estadística y	Gestión del conocimiento y la innovación
Se realiza el plan de trabajo para la preparación de la revisión y evaluación de la alta dirección al Sistema Integrado de Gestión – SGI,  solicitando la información y dando los lineamientos a los responsables de los procesos que hacen parte del SGI.  
Se da inicio a la preparación y envío de la información requerida para la Medición del Índice de Desempeño Institucional FURAG 2021. 
Se realizó la publicación de los siguientes documentos: Procedimiento Formulación, Seguimiento y Evaluación de los Planes Institucionales, código PC-EST-01, Procedimiento Comunicación Interna, código PC-GCI-01, Formato Solicitud de Comunicación Interna, código FO-GCI-PC01-01 y el Procedimiento Desagregación Presupuestal, código PC-PRE-03
Se realiza propuesta de Piloto para arquitectura de procesos. Se realizan reuniones tecnicas con el area de IT del IGAC con el fin de identificar el impactos de esta propuesta.  Se define el alcance del piloto de arquitectura de procesos.  Se avanza con la especificacion detallada del piloto propuesto
FURAG: Preparación de la información contenida en el formulario y enviada a los responsables a cargo de cada una de las políticas que hacen parte del Modelo Integrado de Planeación y Gestión. Mesas de trabajo con cada uno de los procesos involucrados para analizar la información a reportar en el formulario con las respectivas evidencias requeridas en el mismo. Seguimiento, ajustes al avance y reporte final en la herramienta FURAG dispuesta por el DAFP. 
Preparación de la información contenida en el mapa de riesgos institucional, con el fin de poner a disposición la herramienta Planigac para el respectivo reporte de la ejecución de los controles implementados en el mapa por parte de los procesos y direcciones territoriales.
Recepción, análisis y consolidación de la información requerida para llevar a cabo la revisión y evaluación de la alta dirección al sistema de gestión integrado.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Mediante mesas de trabajo se avanza en la revisión de las políticas del MIPG a cargo del proceso Direccionamiento Estratégico y Planeación: 1. Planeación Institucional. 2. Fortalecimiento Institucional y simplificación de procesos. 3. Seguimiento y evaluación del desempeño institucional. 4. Transparencia y acceso a la información pública. 5. Gestión de la información estadística. 6. Gestión del conocimiento y la innovación
Se avanza en la revisión de la Política del Sistema de Gestión Integrado y sus planes de trabajo, con participación de los responsables de los sistemas de gestión.
Se actualiza el procedimiento de “Revisión y evaluación por la alta dirección al SGI” con fecha de oficialización del 9 de marzo de 2022.
Se lleva a cabo el 30 de marzo la Revisión y evaluación por la alta dirección al SGI, en el marco del Comité Institucional de Gestión y Desempeño, con participación de todos los responsables de proceso.
Se realizan mesas de trabajo con los procesos misionales para justificar ante el Departamento Administrativo de la Función Pública – DAFP la conversión de los Otros Procedimientos Administrativos (OPA’s) en trámites institucionales.
En el proceso Direccionamiento Estratégico y Planeación surge la iniciativa de realizar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documenta en la herramienta Planner.De acuerdo con el cronograma establecido, se inician las sesiones el 28 de marzo con las siguientes temáticas: Generación de Formularios, Transparencia y acceso a la información pública, Herramienta Planigac (Riesgos y PAA), PAAC, Sistema de Gestión de calidad, Manual Operativo MIPG-SGI, Documentación-Listado Maestro de documentos externos y Matriz de partes interesadas. Al final de cada jornada se realiza evaluación para medir la apropiación de cada temática.
Al mes de marzo se cuenta con un porcentaje de actualización documental del 49%
Publicación de las siguientes caracterizaciones de procesos: Innovación y Gestión del Conocimiento Aplicado. Gestión Comercial. Gestión Contractual. Gestión Documental. Gestión de Sistemas de Información e Infraestructura
Se publicaron los siguientes documentos: Regulación. Participación Ciudadana e Interlocución Comunitaria para la Operación Catastral Multipropósito. Estudios Multitemporales. Modalidad de Teletrabajo Institucional. Transferencias Documentales. Préstamo y Consulta de Archivos de Gestión. Seguimiento y Control al Consumo y Pago de los Servicios Públicos
Se publicaron los siguientes instructivos: Participación Ciudadana e Interlocución Comunitaria para la Operación Catastral Multipropósito. Elaboración de Estudios Multitemporales. Consulta Documental del Gestor Habilitado
Se publicaron los siguientes formatos: Evaluación de Auditoría Interna del SGI. Evaluación de Equipo Auditor por Auditoría Interna del SGI.Informe de Auditoría Interna del SGI. Lista de Verificación Auditoría Interna del SGI. Plan de Auditorías Internas al SGI. Programa de Auditorías Internas al SGI. Agenda Regulatoria. Compromiso Trato Digno a la Población. Encuesta de Satisfacción para la Operación Catastral Multipropósito. Identificación Social. Informe de Interlocución Comunitaria. Mapa y Directorio de Actores. Registro de Asistencia Espacios Comunitarios. Declaración de Competencias Comportamentales para Teletrabajar. Acta de Transferencia Documental. Cuadro de Clasificación Documental. Tabla de Retención Documental. Control de Consulta Documental al Gestor Habilitado. Préstamo de documentos - Archivo de Gestión
Sistema de gestión ambiental: Seguimiento plan de trabajo ambiental de la sede central y direcciones territoriales. Estrategias de consumo sostenible de agua y energía. Lineamientos para el manejo integral de residuos sólidos en las direcciones territoriales. Informe de huella de carbono año 2021. Registro de residuos peligrosos ante el IDEAM respecto a la vigencia 2021. Estudio de aguas residuales de la sede central.Registro del estudio de aguas residuales ante el Acueducto de Bogotá
</t>
  </si>
  <si>
    <t>Gestionar las comunicaciones internas y externas de la Entidad, fortaleciendo la relación con el ciudadano y la implementación de MIPG</t>
  </si>
  <si>
    <t>Detalle Ejecución:
No se reporta seguimiento para el periodo</t>
  </si>
  <si>
    <t>Ejecutar el programa de auditoria</t>
  </si>
  <si>
    <t>Detalle de ejecución: 
Se realizó seguimiento al Plan de acción y riesgos cuarto trimestre 2021
Se realizó seguimiento SNARIV segundo semestre 2021
Se realizaron actividades  para promover la cultura autocontrol
Se realizó auditoría integral a la dirección territorial Tolima
Se realizaron los siguientes informes de ley: informe control interno contable, preparación informe EKOGUI, evaluación por dependencias y revisión de formulario FURAG
El 29 de marzo se aprobó por parte del Comité Institucional de Control Interno el programa de auditorías internas al SGI para 2022 en su primera versión. De acuerdo con éste, se auditarán los procesos de Direccionamiento Estratégico y Planeación, Gestión de Información Geográfica -  (Gestión Agrológica y LNS), Gestión de Información Geográfica - Gestión Geográfica, Innovación y Gestión de Conocimiento aplicado, Gestión de Comunicaciones, Gestión del Servicio al Ciudadano, Gestión de Sistemas de Información e Infraestructura, Gestión de Talento Humano, Gestión Documental, Gestión Administrativa y Gestión Disciplinaria, entre la primera semana de julio y segunda semana de agosto de 2022. Se programa además auditar las Direcciones Territoriales de Bolívar, Boyacá, Caquetá, Cauca, Cesar, Huila, Magdalena, Sucre y Tolima, durante la tercera semana de agosto y la tercera semana de septiembre de 2022.
Se realiza seguimiento a las acciones cargadas en el aplicativo Planner provenientes, entre otros, de las auditorías internas y externas. 
Se actualiza el procedimiento de “Auditorías internas al SGI” y sus 6 formatos asociados, con fecha de oficialización del 17 de marzo de 2022.</t>
  </si>
  <si>
    <t>Objetivo II: Aumentar la disponibilidad y cobertura de los servicios de TIC en el Instituto.</t>
  </si>
  <si>
    <t>Producto III: Servicios tecnológicos</t>
  </si>
  <si>
    <t>Índice de capacidad en la prestación de servicios de tecnología</t>
  </si>
  <si>
    <t xml:space="preserve">Observaciones del Indicador:
Gestión de incidentes y requerimientos, actualización de la politica del SGSI, mantenimiento de las aplicaciones, sistemas de información y portales. </t>
  </si>
  <si>
    <t>Establecer la estrategia y gobierno de TI</t>
  </si>
  <si>
    <t xml:space="preserve">Detalle de ejecución: 
Se retomaron los proyectos de la entidad frente a: Portal web v-2022 de la entidad: cumpliento con los requisitos de accesibilidad y usabilidad e incorporando las recomendaciones de sedes electrónicas. VIVI: teniendo en cuenta el númnero de trámites actuales, se rpiorizaron nuevos trámites catastrales para incluir, se realizan planes para el desarrollo e incorporarlos en esta vigencia.Servicios de ciudadanos digitales: Teniendo en cuenta el desarrollo en la vigencia 2021, se establecen los recursos necesarios para dar continuidad con el desarrollo.
Se continua con la ejecución de las siguientes activides: 1. Portal web v-2022 de la entidad: se han venido realizando las solicitudes de infraestructura (servidor web y base de datos) para salir a producción del portal en construcción. 2. VIVI: se ha venido avanzando en el desarrollo de la inclusión de más trámites catastrales. 3.Servicios de ciudadanos digitales: se ha salido a producción de la inclusión de personas jurídica en la autenticación digital de VIVI. De la mano de la fábrica de desarrollo, se ha estado revisando el avance que se había realizado de los servicios de los trámites catastrales para exponerlos en la carpeta ciudadana.
</t>
  </si>
  <si>
    <t>Implementar y soportar plataformas de TI</t>
  </si>
  <si>
    <t xml:space="preserve">Detalle Ejecución:
Se continua con la Gestión de incidentes y requerimientos reportados en el centro de servicios de TIC, punto único de contacto desde donde los usuarios finales hacen sus solicitudes en temas relacionados con tecnologia.
Se continua con el apoyo a las actualizaciones catastrales que se estan realizando a nivel país, suministrando la infraestructura de red regulada y de datos, equipos de computo, licenciamiento de software entre otros.
Se garantiza el soporte y operación de la plataforma tecnologica que respalda la operación de la Entidad a nivel nacional.
Se han adelantado actividades que han permitido mantener la operación de la infraestructura Tecnológica del IGAC desde los siguientes campos: 
 1. Se ha realizado la distribución de los  plotter a las direcciones territoriales 
Como estrategia de acercamiento con las direcciones territoriales se creó la expedición TIC para identificar las necesidades relacionadas con Tecnología. 
 2. En el marco de la renovación de los equipos de comunicaciones a nivel nacional se ha llevado a cabo la identificación de servidores físicos obsoletos del Centro de datos y se han reintegrado al almacén para su baja reduciendo el consumo de energía del DC. 
3. Se ha dado cumplimiento a la atención de incidentes y requerimientos de la mesa de servicios de TI. 
4. Se ha realizado el aprovisionamiento de la Infraestructura de TI solicitada por las áreas on-premise y en nube. 
5. Se hace la supervisión de los contratos juridicos y las actividades que respaldan la ejecución de la misma.
</t>
  </si>
  <si>
    <t>Implementar y mantener sistemas de información, portales y aplicaciones</t>
  </si>
  <si>
    <t xml:space="preserve">Detalle Ejecución:
Se realizan ajuste a funcionalidades y los mantenimientos  respectivos, garantizando la operación de los mismos.
Respecto al mantenimiento y nuevas funcionalidades en los sistemas de información, aplicaciones y portales, se cuenta con los siguientes avances:  Con respecto al SNC, en la actividad de modificar información alfanumérica, se ajusta el formato de cada una de las resoluciones, para que aquellos predios rurales que tienen áreas de terreno muy grandes, para que en el momento de realizar la conversión de metros a Hectáreas   no se muestre un valor errado en la resolución. Se ajustó el oficio de comunicación notificación personal. Se ajustó documento de notificación personal. Se implementó parametrización de texto de notificación en el texto motivado y en las plantillas de resoluciones de conservación catastral. Se implementó parametrización de datos que requieren ser notificados. Se realizó desarrollo para permitir modificar decisión de notificación en los trámites catastrales. Se habilitó la consulta de predios de municipios que se encontraban en el SNC y que han sido entregados a un gestor catastral. Se realizó el ajuste para que, en una rectificación de área de terreno para predios fiscales, en la actividad de modificar información alfanumérica, pestaña de detalle del avalúo, cuando se registra el metro cuadrado, al validar y guardar para mover al coordinador, director o responsable, no debe validar que el predio tenga zonas. Se ajustó el desarrollo para permitir el relanzamiento automático de los jobs para solicitar resoluciones en el rol de líder técnico. Se ajusta el desarrollo para los tramites que se encuentren en el subproceso de validación, que han sido devueltos por control de calidad al ejecutor, si el coordinador está inactivo o no se encuentra en el LDAP, el trámite quede disponible para un usuario con rol de coordinador o profesional de conservación o director territorial lo pueda trabajar. Con relación a la herramienta CICA CICA, en cuanto al  Componente Web: Se ajustaron los dominios de destinación económica, es decir manteniendo los dominios del LADM, se ajusta la letra de acuerdo a como esta en el SNC. Se condiciona el campo de observaciones en construcciones, tal cual como esta en SNC. Se ajustan las validaciones de justificación de propiedad.Se ajusta para no permitir registrar letras, guiones, puntos en el número de documento cuando este es cedula o nit (propietario- datos contacto).Se incluye validación del circulo registral cuando el predio tiene registrada matricula inmobiliaria. Se ajusta para no permitir eliminar predios nuevos cuando se encuentren en la etapa CARGAR_SNC ni en DESCARGAR_SNC.respecto al Componente Móvil:Se ajusta desarrollo para eliminar la opción de crear nuevos predios de condición de propiedad (5).Se ajusta desarrollo para eliminar datos de contacto cuando el predio pasa hacer ficha matriz.Se realiza ajuste en dominios de destinación económica, es decir manteniendo los dominios del LADM, se ajusta la letra de acuerdo a como esta en el SNC. Con respecto al ERP,  se realizaron mantenimientos en los módulos de  Nómina, Facturación, Contratación, Almacén, Cordis, Terceros. Así mismo, se realizaron mantenimientos a SIGAC a nivel nacional, Radicación SNC en SIGAC, Radicación WEB de PQRSD, Radicación VIVI. En cuanto a Portales se llevaron  a cabo de igual manera, mantenimientos en el Servicio de facturación, sitio web www.tiendavirtual.igac.gov.co y  Sitio web www.biblioteca.igac.gov.co
</t>
  </si>
  <si>
    <t xml:space="preserve">Implementar el sistema de gestión de seguridad de la información </t>
  </si>
  <si>
    <t xml:space="preserve">Detalle Ejecución:
Se realizó la actualización de la política de seguridad digital, la revisión de la política del sistema de gestión integrado, la revisión al Sistema de Gestión de Seguridad de la Información por la alta dirección, junto con la actualización del plan de capactiación y sensibilización en seguridad de la información.
Se da cumplimiento al Plan de Sensibilización del SGSI de la Vigencia, mediante el cual se realizó una sensibilización en seguridad de la información, así como el desarrollo de la iniciativa del concurso del avatar con la Oficina Asesora de Comunicaciones. Adicional, Se llevó a cabo la presentación para la alta dirección sobre el ejercicio de la revisión por la dirección del Sistema de Gestión de Seguridad de la Información. </t>
  </si>
  <si>
    <t>Objetivo III: Fortalecer los procesos de gestión del conocimiento en el Instituto.</t>
  </si>
  <si>
    <t xml:space="preserve">Producto 4: Servicio de educación informal para la gestión administrativa </t>
  </si>
  <si>
    <t>Personas capacitadas</t>
  </si>
  <si>
    <t>Observaciones del Indicador:
Realización de dos actividades de capacitación Desarrollo en Competencias Blandas Normativa y Regulatoria del Servicio Público de Gestión Catastral</t>
  </si>
  <si>
    <t>Desarrollar actividades de educación informal en competencias laborales y socioemocionales virtuales y presenciales</t>
  </si>
  <si>
    <t xml:space="preserve">Detalle Ejecución: 
En el mes de enero se celebró el contrato con la Universidad Nación de Colombia que tiene como objeto la prestación de servicios de apoyo a la Gestión para llevar a cabo los programas y proyectos del Plan Institucional de Capacitación de la entidad. En el mes de marzo se realizó 1 capacitación. 
Adicionalmente, se celebró el contrato de prestación de servicios profesionales para desarrollar las habilidades blandas de los funcionarios del Instituto a nivel nacional, a través de talleres personalizados, aplicables y participativos, en modalidad presencial y virtual, a marzo se han desarrollado 1 taller de manera presencial.  </t>
  </si>
  <si>
    <t>Desarrollar, hacer seguimiento y evaluar el avance en el proceso de gestión del conocimiento en la entidad.</t>
  </si>
  <si>
    <t xml:space="preserve">Ejercicio de participación </t>
  </si>
  <si>
    <t>Se realizaron los siguientes ejercicios de participación ciudadana: Nivel de Participación ciudadana en la Gestión Pública – Consulta. Nivel de Participación ciudadana en la Gestión Pública – Formulación. Nivel de Participación ciudadana en la Gestión Pública – Participación</t>
  </si>
  <si>
    <t>Ejercicios de Cooperación Internacional</t>
  </si>
  <si>
    <t>Seguimiento a las comixtas y al plan de cooperación internacional</t>
  </si>
  <si>
    <t>Rendiciones de Cuentas Realizadas</t>
  </si>
  <si>
    <t>Se realizaron las siguientes actividades dentro de la rendición de cuentas: Etapas de la Rendición de Cuentas – ​Aprestamiento: Expedición Codazzi Tunja – Boyacá. Expedición Codazzi Riohacha – La Guajira. Expedición Codazzi Santa Marta – Magdalena. Expedición Codazzi Territorial Atlántico – Barranquilla 
Expedición Codazzi Territorial Cundinamarca. Expedición Codazzi Tolima – Ibagué. Expedición Codazzi Cali – Valle del Cauca. Expedición Codazzi San Andrés 
Elementos de la Rendición de Cuentas – Ejecución.</t>
  </si>
  <si>
    <t xml:space="preserve">Atención de casos registrados a la Mesa de servicios OIT </t>
  </si>
  <si>
    <t>Dentro del periodo  de enero   y  marzo de 2022, se atendió un total de 7566 casos  (Incidencias: 555 y Requerimientos: 7011)  de los cuales se solucionaron 7201 casos, con un índice de cumplimiento del servicio del 95%, dichos casos están  relacionados con el  mantenimiento a los  sistemas de información, aplicaciones y portales y Soporte Técnico.</t>
  </si>
  <si>
    <t xml:space="preserve">Talleres O Actividades De Capacitación Realizados </t>
  </si>
  <si>
    <t xml:space="preserve">Se realizaron dos actividades de capacitación: Desarrollo en Competencias Blandas y Normativa y Regulatoria del Servicio Público de Gestión Catastral 
	</t>
  </si>
  <si>
    <t>Porcentaje De Avance En La Implementación De Sistemas De Calidad De La Gestión</t>
  </si>
  <si>
    <t>Actualización de la politica del SGI, inicio de la gestión para el cargue de FURAG, actualización documental, arquitectura de procesos, actividades del SGA.</t>
  </si>
  <si>
    <t>Desarrollos Informáticos Adquiridos O Actualizados</t>
  </si>
  <si>
    <t xml:space="preserve">No se reporta seguimiento para el periodo		</t>
  </si>
  <si>
    <t>Auditorías Internas De Calidad Realizadas</t>
  </si>
  <si>
    <t>Objetivo Estratégico: Fortalecer la  infraestructura física del Instituto a nivel nacional</t>
  </si>
  <si>
    <t>Proyecto de Inversión: Fortalecimiento de la infraestructura fisica del IGAC a nivel nacional</t>
  </si>
  <si>
    <t>Responsable del Proyecto: Secretaría General- Subdirección administrativa y financiera</t>
  </si>
  <si>
    <t>Objetivo I:  Mitigar el impacto del deterioro progesivo de la infraestructura</t>
  </si>
  <si>
    <t>Producto 1: Sedes ampliadas</t>
  </si>
  <si>
    <t>Sedes ampliadas</t>
  </si>
  <si>
    <t>Durante este periodo se remitió correo electrónico a los Directores Territoriales, para identificar las necesidades de infraestructura de la entidad.</t>
  </si>
  <si>
    <t>Realizar actividades preliminares</t>
  </si>
  <si>
    <t>Detalle Ejecución:</t>
  </si>
  <si>
    <t>Contratar interventoría</t>
  </si>
  <si>
    <t>Adelantar acabados de obra blanca</t>
  </si>
  <si>
    <t>Ejecutar obras en terreno</t>
  </si>
  <si>
    <t>Instalar Redes</t>
  </si>
  <si>
    <t>Dotar de equipamiento las sedes</t>
  </si>
  <si>
    <t>Producto 2: Sedes mantenidas</t>
  </si>
  <si>
    <t>Sedes mantenidas</t>
  </si>
  <si>
    <t xml:space="preserve">Observaciones del Indicador:Durante este periodo se remitió correo electrónico a los Directores Territoriales, para identificar las necesidades de infraestructura de la entidad.									
									</t>
  </si>
  <si>
    <t>Realizar actividades de mantenimiento</t>
  </si>
  <si>
    <t xml:space="preserve">Detalle Ejecución: Se generó un contrato de prestación de servicios para realizar el seguimiento técnico del proyecto de inversión
</t>
  </si>
  <si>
    <t>Dotar de equipamentos las sedes</t>
  </si>
  <si>
    <t>Detalle Ejecución: Se realizó visita presencial a las sedes de Guajira, Valle del Cauca y Bolívar.</t>
  </si>
  <si>
    <t>Objetivo II: Contar con sedes suficientes y adecuadas en el territorio nacional</t>
  </si>
  <si>
    <t>Producto 3: Sedes adecuadas</t>
  </si>
  <si>
    <t>Sedes adecuadas</t>
  </si>
  <si>
    <t xml:space="preserve">Observaciones del Indicador:
Durante este periodo se remitió correo electrónico a los Directores Territoriales, para identificar las necesidades de infraestructura de la entidad.									
									</t>
  </si>
  <si>
    <t>Visitas De Evaluación Y Seguimiento Realizadas</t>
  </si>
  <si>
    <t>Se realizó visita presencial a las sedes de Guajira, Valle del Cauca y Bolívar.</t>
  </si>
  <si>
    <t xml:space="preserve">Objetivo Estratégico: Fortalecer los recursos técnicos y tecnológicos para la modernización institucional </t>
  </si>
  <si>
    <t>Proyecto de Inversión: Implementación de un sistema de gestión documental en el IGAC a nivel Nacional</t>
  </si>
  <si>
    <t>Objetivo I:  Aplicar los procesos archivísticos al acervo documental</t>
  </si>
  <si>
    <t>Producto 1: Servicio de Gestión Documental</t>
  </si>
  <si>
    <t>Sistema de gestión documental implementado</t>
  </si>
  <si>
    <t>0.2</t>
  </si>
  <si>
    <t xml:space="preserve">Observaciones del Indicador: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12,5 metros lineales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mes de marzo se realizó proceso de organización a 2 metros lineales con respectivos  procesos de clasificación, ordenación y descripción e inventario. </t>
  </si>
  <si>
    <t>Actualizar los instrumentos archivísticos y de gestión de la información bajo la normatividad vigente y necesidad del instrumento.</t>
  </si>
  <si>
    <t xml:space="preserve">Detalle Ejecución: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t>
  </si>
  <si>
    <t>Realizar los procesos de organización al acervo documental de  30 metros lineales.</t>
  </si>
  <si>
    <t>Detalle Ejecución:  Se realizó proceso de Organización Documental a 12,5 metros lineales
Durante el mes de marzo se realizó proceso de organización a 2 metros lineales con respectivos  procesos de clasificación, ordenación y descripción e inventario.</t>
  </si>
  <si>
    <t>Aplicar los procedimientos para la conservación documental de 30 Metro lineal.</t>
  </si>
  <si>
    <t>Objetivo II: Automatizar los procedimientos para la gestión de la información</t>
  </si>
  <si>
    <t>Producto 2: Servicios de información implementados</t>
  </si>
  <si>
    <t>Sistemas de información implementados</t>
  </si>
  <si>
    <t>0.1</t>
  </si>
  <si>
    <t>Observaciones del Indicador:
La relación de GLPI, atendidos en los periodos de enero y febrero 2022, con respecto a la atención de GLPI. 
Asignados totales 70
Resueltas 50
En Curso 17
En espera 2</t>
  </si>
  <si>
    <t>Implementar las funcionalidades de la fase 2 del Sistema de Gestión de Documento Electrónico de Archivo</t>
  </si>
  <si>
    <t>Detalle Ejecución: Se realió cronograma de actividades
Durante el mes de marzo la Profesional encargada del Proceso de actualización de TRD , realizó propuesta deTRD V6 que servirá como insumo para proponer desarrollos que permitan clasificar la tipologia documental que producen las Oficinas Productoras de conformidad con la estructura orgánico funcional del IGAC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t>
  </si>
  <si>
    <t xml:space="preserve">Dar soporte a la fase 1 del Sistema de Gestión de Documento Electrónico de Archivo   </t>
  </si>
  <si>
    <t>Detalle Ejecución: 
La relación de GLPI, atendidos en los periodos de enero y febrero 2022, con respecto a la atención de GLPI. 
Asignados totales 70
Resueltas 50
En Curso 17
En espera 2
La relación de GLPI, atendidos en los periodos de marzo, con respecto a la atención de GLPI. 
Asignados totales 94, de manera presencial se atendieron 24 casos</t>
  </si>
  <si>
    <t>Implementacion Del Sistema De Gestion</t>
  </si>
  <si>
    <t>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14,5 metros lineales</t>
  </si>
  <si>
    <t>I.                    INFORMACIÓN GENERAL</t>
  </si>
  <si>
    <t>Marzo de 2022</t>
  </si>
  <si>
    <t xml:space="preserve">Meta Plan Nacional de Desarrollo: A través de las herramientas de divulgación y ejecución de alianzas de valor compartido con diferentes entidades del sector público y privado el proyecto se alinea con las metas del Plan Nacional de Desarrollo en el “Pacto por la Descentralización: conectar territorios, gobiernos y poblaciones”, y el “Pacto por una Gestión Pública Efectiva”, toda vez se orienta a brindar información útil y efectiva a los ciudadanos para el buen desarrollo de estos objetivos, teniendo en cuenta a los diversos grupos de interés y a la totalidad del territorio, principalmente en la difusión de información inherente a la implementación de la política de Catastro Multipropósito, entre otras misionales.  </t>
  </si>
  <si>
    <t xml:space="preserve">Objetivo Estratégico: 
Objetivo 6: Garantizar una atención eficiente y oportuna a los ciudadanos y partes interesadas. 
Objetivo 7: Trabajar de manera colaborativa y participativa con nuestras partes interesadas para la generación de valor público. 
Objetivo 8: Garantizar la auto sostenibilidad del Instituto por medio de estrategias de mercadeo y comercialización, orientadas a fortalecer la venta de productos y servicios de la entidad. 
</t>
  </si>
  <si>
    <t xml:space="preserve">Proyecto de Inversión: Fortalecimiento de los procesos de difusión y acceso a la información geográfica a nivel Nacional </t>
  </si>
  <si>
    <t xml:space="preserve">Responsable del Proyecto: Oficina Asesora de comunicaciones - Oficina comercial - Oficina de Relación con el ciudadano </t>
  </si>
  <si>
    <t xml:space="preserve">III.                    INFORMACIÓN PRESUPUESTAL </t>
  </si>
  <si>
    <t>$1.510.853.374</t>
  </si>
  <si>
    <t xml:space="preserve"> $                        151.021.301</t>
  </si>
  <si>
    <t xml:space="preserve"> $                  125.188.899</t>
  </si>
  <si>
    <t xml:space="preserve">IV.                    INFORMACIÓN PRESUPUESTAL (Trazadores presupuestales) </t>
  </si>
  <si>
    <t>V.                    INFORMACIÓN DE EJECUCIÓN</t>
  </si>
  <si>
    <t xml:space="preserve">Objetivo I: Ampliar la oferta de canales de acceso y difusión de los bienes y servicios que produce la Entidad.									
</t>
  </si>
  <si>
    <t>Producto 1: Servicios de información implementados</t>
  </si>
  <si>
    <t xml:space="preserve">  $78.698.933 	
 </t>
  </si>
  <si>
    <t xml:space="preserve">Observaciones del Indicador:
-Se avanzó en la planificación de actividades, cronograma de trabajo y etapa precontractual para avanzar en los indicadores sistemas de información. 
- Se contó con el perfeccionamiento de los procesos contractuales para la puesta en marcha del Software para la biliboteca (JANIUM), el cuál se encuentra en su etapa de pruebas y actualización a propósito de la nueva versión. 
-Se adjudicó el proceso para el nuevo servicio plataforma Contac Center, la cual tiene como objetivo mejorar los canales de atención y servicio de los clientes de la entidad. 
</t>
  </si>
  <si>
    <t>Fortalecer el modelo de relación con el ciudadano y/o herramientas de atención con los grupos de interes.</t>
  </si>
  <si>
    <t>$557.618.392</t>
  </si>
  <si>
    <t>$ 7.299.518</t>
  </si>
  <si>
    <t xml:space="preserve">Detalle Ejecución: 
a). Biblioteca Virtual: Se adelantó la contratación del programa JANIUM para garantizar el funcionamiento de los servicios de la biblioteca del IGAC el cual está en etapa de actualización y configuración en su nueva versión con corte del primer triemstre. 
b). Contac Center: Se adelantó toda la parte precontractual y contractual del servicio que tiene como objetivo poner en funcionamiento una herramienta para facilitar la relacion con los ciudadanos del IGAC. </t>
  </si>
  <si>
    <t>Diseñar e implementar el plan estratégico de comunicaciones del Instituto.</t>
  </si>
  <si>
    <t>$476.617.191</t>
  </si>
  <si>
    <t xml:space="preserve"> $71.399.415</t>
  </si>
  <si>
    <t xml:space="preserve">Detalle Ejecución: 
A). Comunicaciones Externa: 
1.	Se realizaron diez eventos de alcance Nacional dentro de los que se encuentran los siguientes:  Expedición Tunja Boyacá, Riohacha (La Guajira), Santa Marta (Magdalena), Barranquilla (Atlántico), Cundinamarca y firma del Convenio SENA/IGAC con presencia de la Dirección General.
2.	Se desarrollaron 42 contenidos digitales para página web y redes sociales de la entidad.  
3.	Se alcanzó la publicación de 208 contenidos noticiosos de la entidad publicados en diferentes medios de comunicación como: El universal, Caracol, El Heraldo, Semana, Diario de Occidente, Caracol Radio, El Espectador entre otros de impacto regional. 
4.	Producto de las publicaciones en medios de comunicación se alcanzó un Freepress de 572 C Millones de pesos m/cte. como parte de la gestión de la Oficina Asesora de Comunicaciones. 
5.	Se diseñaron ocho campañas para la promoción de los productos y servicios de la entidad: Museo nacional de geografía y cartografía, queremos facilitar la solicitud de tus trámites ante el IGAC. (englobe o desenglobe), El Certificado Catastral Nacional, que expide el IGAC, de manera virtual, sencilla y rápida. 
6.	Se alcanzaron alrededor de 630 personas a través de las actividades de difusión y eventos que realiza la entidad en los diferentes medios y canales de comunicación externa. 
7.	Se atendieron 964 solicitudes e inquietudes de ciudadanos a través de las redes sociales del IGAC.  
8.	Como parte de la estrategia de comunicaciones se han obtenido los siguientes incrementos de seguidores en las redes sociales así: Instagram: 300, Facebook: 948, Twitter: 342 y LinkedIn: 525, YouTube: 63. 
B). Comunicación Interna: 
1.	Se realizaron dos campañas interna como son: “Nuestra Familia IGAC”, la cual tiene como propósito en destacar las funciones de los servidores públicos y avatar IGAC. 
2.	Se atendieron 15 campañas solicitadas por las diferentes dependencias como son: juegos internos, actualizaciones del sistema de gestión documental, capacitaciones, temas de interés para los servidores como consejos para un lenguaje efectivo, salud y seguridad en el trabajo. 
3.	Se realizó una encuesta de ambiente para el cambio y 7 eventos internos. 
4.	Se difundieron 33 videos y 6 piezas de comunicación como parte de la comunicación dirigida a los servidores públicos en las pantallas institucionales. 
5.	Se realizaron dos eventos internos así: Encuentro con la Directora de alineación estratégica (transmisión a Nivel Nacional y recorrido Sede Central) y Encuentro Directores Territoriales a nivel Nacional. 
6. Se realizaron 4 boletínes institucionales IGAC al día. 
</t>
  </si>
  <si>
    <t>Objetivo II: Implementar nuevas herramientas metodológicas y tecnológicas para la difusión de información Geográfica</t>
  </si>
  <si>
    <t xml:space="preserve">Producto 2: Documentos de Lineamientos Técnicos 									
</t>
  </si>
  <si>
    <t>Documentos de lineamientos técnicos realizados</t>
  </si>
  <si>
    <t>Observaciones del Indicador:  
- Se realizó plan de trabajo, cronograma y etapa precontractual para avanzar en la entrega de los documentos de lineamientos técnicos. 
- Se formularon y aprobaron los respectivos documentos de lineamientos técnicos de la entidad así: Plan Estratégico de Comunicaciones y 2. Plan de Mercadeo, los cuales están en etapa de implementación.</t>
  </si>
  <si>
    <t>Formular el plan de mercadeo del Instituto.</t>
  </si>
  <si>
    <t>$47.893.868</t>
  </si>
  <si>
    <t xml:space="preserve"> $15.964.623</t>
  </si>
  <si>
    <t xml:space="preserve">Detalle Ejecución: 
- Se consolidó la estructura del Plan de Mercadeo teniendo en cuenta los diferentes instrumentos de Planeación estrategica de la entidad como Plan Nacional de Desarrollo - PND y PES. 
- Se formuló y aprobó el Plan de Mercadeo por parte de la Oficina Comercial para la vigencia 2022. </t>
  </si>
  <si>
    <t>Implementar y realizar seguimiento al plan de mercadeo del Instituto.</t>
  </si>
  <si>
    <t>$428.723.923</t>
  </si>
  <si>
    <t xml:space="preserve">$ 56.357.745	</t>
  </si>
  <si>
    <t xml:space="preserve">Detalle Ejecución: 
a). Seguimiento al Plan de Mercadeo: 
1. Se iniciaron mesas de trabajo entre la Oficina Comercial, Subdirección Administrativa y Financiera y Oficina Asesora de Planeación para establecer la meta de ingresos de la entidad. 
2. Se realizó el proyecto de Resolución número 323 de 2022, por medio del cual se actualizaron los precios de los productos y servicios de la entidad y en ese mismo orden se actualizó el catálogo de productos y servicios del IGAC. 
3. Se viene avanzando en la implementacion del Plan de Mercadeo de la Entidad; obteniendo los principales indicadores de gestión: implementación de estrategicas comerciales en conjunto de las Direcciones Territoriales para avanzar en la meta de ingresos de la entidad. 454 nuevos contactos con clientes potenciales. 43 propuestas técnico economicas, a las cuales se realiza seguimiento periódico para medir su efectividad. 
4. Actualizaciones de los productos y servicios en tienda virtual de manera periódica. 
5. Se brindó asistencia técnica a los futuros aliados estratégicos a través de las mesas de trabajo que realiza la Oficina Comercial con las áreas misionales.
6. Con corte al mes de febrero de 2022 han ingresado $1.379 millones de pesos m/cte (Fuente SIIF) 
</t>
  </si>
  <si>
    <t>Observaciones del Indicador:</t>
  </si>
  <si>
    <t>Producto III: Servicio de Implementación Sistemas de Gestión</t>
  </si>
  <si>
    <t xml:space="preserve">Objetivo III: </t>
  </si>
  <si>
    <t>Producto 4:</t>
  </si>
  <si>
    <t>Informes de avances en la implementación del Plan de Mercadeo de la entidad realizados.</t>
  </si>
  <si>
    <t>Se realizó informe de seguimiento al Plan de Mercadeo de la Entidad, para el primer trimestre.</t>
  </si>
  <si>
    <t>Informes de avance en la implementación de la estrategia de comunicaciones de la entidad realizados.</t>
  </si>
  <si>
    <t>Se realizó informe de avance en la implementación de la estrategia de comunicaciones de la Entidad, para el primer trimestre.</t>
  </si>
  <si>
    <t>Eventos ejecutados.</t>
  </si>
  <si>
    <t>Se realizaron diez eventos de alcance Nacional dentro de los que se encuentran los siguientes: Expedición Tunja Boyacá, Riohacha (La Guajira), Santa Marta (Magdalena), Barranquilla (Atlántico), Cundinamarca y firma del Convenio SENA/IGAC con presencia de la Dirección General.</t>
  </si>
  <si>
    <t>Satisfacción de los usuarios.</t>
  </si>
  <si>
    <t>No se reportan avances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</si>
</sst>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2" formatCode="_-&quot;$&quot;\ * #,##0_-;\-&quot;$&quot;\ * #,##0_-;_-&quot;$&quot;\ * &quot;-&quot;_-;_-@_-"/>
    <numFmt numFmtId="164" formatCode="0.0%"/>
    <numFmt numFmtId="165" formatCode="_-&quot;$&quot;\ * #,##0.00_-;\-&quot;$&quot;\ * #,##0.00_-;_-&quot;$&quot;\ * &quot;-&quot;_-;_-@_-"/>
    <numFmt numFmtId="166" formatCode="_-[$$-409]* #,##0_ ;_-[$$-409]* \-#,##0\ ;_-[$$-409]* &quot;-&quot;??_ ;_-@_ "/>
    <numFmt numFmtId="167" formatCode="0.00\ %"/>
    <numFmt numFmtId="168" formatCode="_-&quot;$ &quot;* #,##0_-;&quot;-$ &quot;* #,##0_-;_-&quot;$ &quot;* \-_-;_-@_-"/>
    <numFmt numFmtId="169" formatCode="_-&quot;$ &quot;* #,##0.00_-;&quot;-$ &quot;* #,##0.00_-;_-&quot;$ &quot;* \-_-;_-@_-"/>
    <numFmt numFmtId="170" formatCode="0\ %"/>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7"/>
      <color theme="1"/>
      <name val="Times New Roman"/>
      <family val="1"/>
    </font>
    <font>
      <b/>
      <sz val="11"/>
      <color theme="1"/>
      <name val="Calibri"/>
      <family val="2"/>
    </font>
    <font>
      <sz val="11"/>
      <color theme="1"/>
      <name val="Calibri"/>
      <family val="2"/>
    </font>
    <font>
      <b/>
      <sz val="11"/>
      <color rgb="FF000000"/>
      <name val="Calibri"/>
      <family val="2"/>
      <scheme val="minor"/>
    </font>
    <font>
      <b/>
      <sz val="7"/>
      <color rgb="FF000000"/>
      <name val="Times New Roman"/>
      <family val="1"/>
    </font>
    <font>
      <b/>
      <sz val="9"/>
      <color rgb="FF000000"/>
      <name val="Calibri"/>
      <family val="2"/>
    </font>
    <font>
      <sz val="9"/>
      <color rgb="FF000000"/>
      <name val="Calibri"/>
      <family val="2"/>
    </font>
    <font>
      <b/>
      <sz val="10"/>
      <color theme="1"/>
      <name val="Calibri"/>
      <family val="2"/>
    </font>
    <font>
      <sz val="8"/>
      <color theme="1"/>
      <name val="Calibri"/>
      <family val="2"/>
    </font>
    <font>
      <sz val="9"/>
      <color theme="1"/>
      <name val="Calibri"/>
      <family val="2"/>
    </font>
    <font>
      <b/>
      <sz val="8"/>
      <color theme="1"/>
      <name val="Calibri"/>
      <family val="2"/>
    </font>
    <font>
      <b/>
      <u/>
      <sz val="14"/>
      <name val="Calibri"/>
      <family val="2"/>
    </font>
    <font>
      <sz val="11"/>
      <color theme="1"/>
      <name val="Calibri"/>
    </font>
    <font>
      <sz val="11"/>
      <color rgb="FF000000"/>
      <name val="Calibri"/>
      <family val="2"/>
    </font>
    <font>
      <b/>
      <sz val="11"/>
      <color rgb="FF000000"/>
      <name val="Calibri"/>
      <family val="2"/>
    </font>
    <font>
      <b/>
      <sz val="11"/>
      <color rgb="FF000000"/>
      <name val="Times New Roman"/>
      <family val="1"/>
    </font>
    <font>
      <b/>
      <sz val="11"/>
      <color theme="1"/>
      <name val="Times New Roman"/>
      <family val="1"/>
    </font>
    <font>
      <sz val="10"/>
      <color theme="1"/>
      <name val="Calibri"/>
      <family val="2"/>
    </font>
    <font>
      <b/>
      <sz val="8"/>
      <color rgb="FF000000"/>
      <name val="Calibri"/>
      <family val="2"/>
    </font>
    <font>
      <sz val="8"/>
      <color rgb="FF000000"/>
      <name val="Calibri"/>
      <family val="2"/>
    </font>
    <font>
      <sz val="11"/>
      <color rgb="FF000000"/>
      <name val="Calibri"/>
      <family val="2"/>
      <charset val="1"/>
    </font>
    <font>
      <sz val="9"/>
      <color rgb="FF000000"/>
      <name val="Calibri"/>
      <family val="2"/>
      <charset val="1"/>
    </font>
    <font>
      <b/>
      <sz val="11"/>
      <color rgb="FF000000"/>
      <name val="Calibri"/>
      <family val="2"/>
      <charset val="1"/>
    </font>
    <font>
      <b/>
      <sz val="10"/>
      <color rgb="FF000000"/>
      <name val="Calibri"/>
      <family val="2"/>
      <charset val="1"/>
    </font>
    <font>
      <sz val="8"/>
      <color rgb="FF000000"/>
      <name val="Calibri"/>
      <family val="2"/>
      <charset val="1"/>
    </font>
    <font>
      <b/>
      <u/>
      <sz val="14"/>
      <name val="Calibri"/>
      <family val="2"/>
      <charset val="1"/>
    </font>
    <font>
      <b/>
      <sz val="7"/>
      <color rgb="FF000000"/>
      <name val="Times New Roman"/>
      <family val="1"/>
      <charset val="1"/>
    </font>
    <font>
      <b/>
      <sz val="9"/>
      <color rgb="FF000000"/>
      <name val="Calibri"/>
      <family val="2"/>
      <charset val="1"/>
    </font>
    <font>
      <b/>
      <sz val="8"/>
      <color rgb="FF4189AB"/>
      <name val="Verdana"/>
      <charset val="1"/>
    </font>
    <font>
      <sz val="12"/>
      <color rgb="FF000000"/>
      <name val="Calibri"/>
      <family val="2"/>
      <charset val="1"/>
    </font>
    <font>
      <sz val="12"/>
      <color rgb="FF000000"/>
      <name val="Calibri"/>
      <family val="2"/>
    </font>
    <font>
      <sz val="16"/>
      <color theme="1"/>
      <name val="Calibri"/>
      <family val="2"/>
      <scheme val="minor"/>
    </font>
    <font>
      <sz val="10"/>
      <color theme="1"/>
      <name val="Calibri"/>
      <family val="2"/>
      <scheme val="minor"/>
    </font>
    <font>
      <sz val="12"/>
      <color theme="1"/>
      <name val="Calibri"/>
      <family val="2"/>
    </font>
    <font>
      <sz val="12"/>
      <color theme="1"/>
      <name val="Calibri"/>
    </font>
    <font>
      <sz val="11"/>
      <color rgb="FF000000"/>
      <name val="Calibri"/>
      <family val="2"/>
      <scheme val="minor"/>
    </font>
    <font>
      <sz val="12"/>
      <color rgb="FF000000"/>
      <name val="Calibri"/>
    </font>
    <font>
      <sz val="8"/>
      <color rgb="FF000000"/>
      <name val="Calibri"/>
      <charset val="1"/>
    </font>
    <font>
      <sz val="11"/>
      <color rgb="FF000000"/>
      <name val="Calibri"/>
      <charset val="1"/>
    </font>
    <font>
      <sz val="10"/>
      <color rgb="FF000000"/>
      <name val="Calibri"/>
      <family val="2"/>
      <charset val="1"/>
    </font>
    <font>
      <b/>
      <sz val="10"/>
      <color rgb="FF000000"/>
      <name val="Calibri"/>
      <charset val="1"/>
    </font>
    <font>
      <b/>
      <sz val="11"/>
      <color rgb="FF000000"/>
      <name val="Calibri"/>
      <charset val="1"/>
    </font>
    <font>
      <b/>
      <sz val="11"/>
      <color theme="1"/>
      <name val="Calibri"/>
    </font>
    <font>
      <b/>
      <sz val="10"/>
      <color theme="1"/>
      <name val="Calibri"/>
    </font>
    <font>
      <sz val="9"/>
      <color theme="1"/>
      <name val="Calibri"/>
    </font>
    <font>
      <sz val="8"/>
      <color theme="1"/>
      <name val="Calibri"/>
    </font>
    <font>
      <b/>
      <sz val="8"/>
      <color theme="1"/>
      <name val="Calibri"/>
    </font>
    <font>
      <sz val="12"/>
      <color rgb="FF000000"/>
      <name val="Calibri"/>
      <charset val="1"/>
    </font>
    <font>
      <sz val="12"/>
      <name val="Calibri"/>
    </font>
    <font>
      <sz val="10"/>
      <color rgb="FF000000"/>
      <name val="Calibri"/>
      <family val="2"/>
    </font>
    <font>
      <b/>
      <sz val="10"/>
      <color rgb="FF000000"/>
      <name val="Calibri"/>
      <family val="2"/>
    </font>
    <font>
      <sz val="12"/>
      <name val="Calibri"/>
      <family val="2"/>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F2F2F2"/>
        <bgColor rgb="FFFFFFCC"/>
      </patternFill>
    </fill>
    <fill>
      <patternFill patternType="solid">
        <fgColor rgb="FFFFFFFF"/>
        <bgColor rgb="FF000000"/>
      </patternFill>
    </fill>
    <fill>
      <patternFill patternType="solid">
        <fgColor rgb="FFBFBFBF"/>
        <bgColor indexed="64"/>
      </patternFill>
    </fill>
    <fill>
      <patternFill patternType="solid">
        <fgColor rgb="FFE7E6E6"/>
        <bgColor indexed="64"/>
      </patternFill>
    </fill>
    <fill>
      <patternFill patternType="solid">
        <fgColor rgb="FFD9D9D9"/>
        <bgColor rgb="FF000000"/>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rgb="FF000000"/>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8" fontId="23" fillId="0" borderId="0" applyBorder="0" applyProtection="0"/>
  </cellStyleXfs>
  <cellXfs count="877">
    <xf numFmtId="0" fontId="0" fillId="0" borderId="0" xfId="0"/>
    <xf numFmtId="0" fontId="8" fillId="2" borderId="1" xfId="0" applyFont="1" applyFill="1" applyBorder="1" applyAlignment="1">
      <alignment horizontal="center" vertical="center" wrapText="1"/>
    </xf>
    <xf numFmtId="6"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42" fontId="9" fillId="0" borderId="4" xfId="1" applyFont="1" applyBorder="1" applyAlignment="1">
      <alignment horizontal="right" vertical="center" wrapText="1"/>
    </xf>
    <xf numFmtId="42" fontId="9" fillId="0" borderId="4" xfId="1" applyFont="1" applyBorder="1" applyAlignment="1">
      <alignment horizontal="center" vertical="center" wrapText="1"/>
    </xf>
    <xf numFmtId="9"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17" fillId="2" borderId="1" xfId="0" applyFont="1" applyFill="1" applyBorder="1" applyAlignment="1">
      <alignment horizontal="center" vertical="center" wrapText="1"/>
    </xf>
    <xf numFmtId="10" fontId="16" fillId="0" borderId="4" xfId="0" applyNumberFormat="1" applyFont="1" applyBorder="1" applyAlignment="1">
      <alignment horizontal="center" vertical="center" wrapText="1"/>
    </xf>
    <xf numFmtId="42" fontId="16" fillId="0" borderId="4" xfId="1" applyFont="1" applyBorder="1" applyAlignment="1">
      <alignment horizontal="right" vertical="center" wrapText="1"/>
    </xf>
    <xf numFmtId="0" fontId="17" fillId="2" borderId="12" xfId="0" applyFont="1" applyFill="1" applyBorder="1" applyAlignment="1">
      <alignment horizontal="center" vertical="center" wrapText="1"/>
    </xf>
    <xf numFmtId="10" fontId="16" fillId="0" borderId="18" xfId="0" applyNumberFormat="1" applyFont="1" applyBorder="1" applyAlignment="1">
      <alignment horizontal="center" vertical="center" wrapText="1"/>
    </xf>
    <xf numFmtId="0" fontId="0" fillId="0" borderId="0" xfId="0" applyAlignment="1">
      <alignment vertical="center"/>
    </xf>
    <xf numFmtId="0" fontId="2" fillId="0" borderId="0" xfId="0" applyFont="1"/>
    <xf numFmtId="165" fontId="9" fillId="0" borderId="4" xfId="1" applyNumberFormat="1" applyFont="1" applyBorder="1" applyAlignment="1">
      <alignment horizontal="right" vertical="center" wrapText="1"/>
    </xf>
    <xf numFmtId="0" fontId="0" fillId="0" borderId="0" xfId="0" applyAlignment="1">
      <alignment horizontal="center" vertical="center"/>
    </xf>
    <xf numFmtId="0" fontId="15" fillId="0" borderId="0" xfId="0" applyFont="1"/>
    <xf numFmtId="0" fontId="15" fillId="0" borderId="0" xfId="0" applyFont="1" applyAlignment="1">
      <alignment horizontal="center"/>
    </xf>
    <xf numFmtId="0" fontId="23" fillId="0" borderId="0" xfId="0" applyFont="1"/>
    <xf numFmtId="0" fontId="31" fillId="0" borderId="0" xfId="0" applyFont="1"/>
    <xf numFmtId="9" fontId="0" fillId="0" borderId="0" xfId="0" applyNumberFormat="1"/>
    <xf numFmtId="0" fontId="24" fillId="0" borderId="4" xfId="0" applyFont="1" applyBorder="1" applyAlignment="1">
      <alignment wrapText="1"/>
    </xf>
    <xf numFmtId="0" fontId="8"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4" fillId="0" borderId="0" xfId="0" applyFont="1" applyAlignment="1">
      <alignment wrapText="1"/>
    </xf>
    <xf numFmtId="0" fontId="34" fillId="5" borderId="0" xfId="0" applyFont="1" applyFill="1"/>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6" fontId="9" fillId="5" borderId="0" xfId="0" applyNumberFormat="1" applyFont="1" applyFill="1" applyAlignment="1">
      <alignment horizontal="center" vertical="center" wrapText="1"/>
    </xf>
    <xf numFmtId="0" fontId="9" fillId="5" borderId="0" xfId="0" applyFont="1" applyFill="1" applyAlignment="1">
      <alignment horizontal="center" vertical="center" wrapText="1"/>
    </xf>
    <xf numFmtId="0" fontId="9" fillId="5" borderId="0" xfId="0" applyFont="1" applyFill="1" applyAlignment="1">
      <alignment horizontal="right" vertical="center" wrapText="1"/>
    </xf>
    <xf numFmtId="0" fontId="38" fillId="2" borderId="3" xfId="0" applyFont="1" applyFill="1" applyBorder="1" applyAlignment="1">
      <alignment horizontal="center" vertical="center" wrapText="1"/>
    </xf>
    <xf numFmtId="0" fontId="38" fillId="2" borderId="1" xfId="0" applyFont="1" applyFill="1" applyBorder="1" applyAlignment="1">
      <alignment horizontal="center" vertical="center" wrapText="1"/>
    </xf>
    <xf numFmtId="6" fontId="38" fillId="0" borderId="0" xfId="0" applyNumberFormat="1" applyFont="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right" vertical="center" wrapText="1"/>
    </xf>
    <xf numFmtId="9" fontId="38" fillId="0" borderId="4" xfId="0" applyNumberFormat="1" applyFont="1" applyBorder="1" applyAlignment="1">
      <alignment horizontal="center" vertical="center" wrapText="1"/>
    </xf>
    <xf numFmtId="42" fontId="38" fillId="0" borderId="4" xfId="1" applyFont="1" applyBorder="1" applyAlignment="1">
      <alignment horizontal="right" vertical="center" wrapText="1"/>
    </xf>
    <xf numFmtId="42" fontId="38" fillId="0" borderId="4" xfId="1" applyFont="1" applyBorder="1" applyAlignment="1">
      <alignment horizontal="center" vertical="center" wrapText="1"/>
    </xf>
    <xf numFmtId="0" fontId="30" fillId="4" borderId="4" xfId="0" applyFont="1" applyFill="1" applyBorder="1" applyAlignment="1">
      <alignment wrapText="1"/>
    </xf>
    <xf numFmtId="10" fontId="16" fillId="5" borderId="4" xfId="0" applyNumberFormat="1" applyFont="1" applyFill="1" applyBorder="1" applyAlignment="1">
      <alignment horizontal="center" vertical="center" wrapText="1"/>
    </xf>
    <xf numFmtId="0" fontId="41" fillId="0" borderId="0" xfId="0" applyFont="1"/>
    <xf numFmtId="10" fontId="38" fillId="0" borderId="4" xfId="0" applyNumberFormat="1" applyFont="1" applyBorder="1" applyAlignment="1">
      <alignment horizontal="center" vertical="center" wrapText="1"/>
    </xf>
    <xf numFmtId="42" fontId="16" fillId="5" borderId="4" xfId="1" applyFont="1" applyFill="1" applyBorder="1" applyAlignment="1">
      <alignment horizontal="center" vertical="center" wrapText="1"/>
    </xf>
    <xf numFmtId="165" fontId="16" fillId="5" borderId="4" xfId="1" applyNumberFormat="1" applyFont="1" applyFill="1" applyBorder="1" applyAlignment="1">
      <alignment horizontal="right" vertical="center" wrapText="1"/>
    </xf>
    <xf numFmtId="0" fontId="0" fillId="5" borderId="0" xfId="0" applyFill="1"/>
    <xf numFmtId="9" fontId="16" fillId="5" borderId="2" xfId="2" applyFont="1" applyFill="1" applyBorder="1" applyAlignment="1">
      <alignment horizontal="center" wrapText="1"/>
    </xf>
    <xf numFmtId="9" fontId="16" fillId="5" borderId="2" xfId="2" applyFont="1" applyFill="1" applyBorder="1" applyAlignment="1">
      <alignment horizontal="center" vertical="center" wrapText="1"/>
    </xf>
    <xf numFmtId="42" fontId="16" fillId="5" borderId="2" xfId="1" applyFont="1" applyFill="1" applyBorder="1" applyAlignment="1">
      <alignment wrapText="1"/>
    </xf>
    <xf numFmtId="4" fontId="0" fillId="0" borderId="0" xfId="0" applyNumberFormat="1"/>
    <xf numFmtId="9" fontId="9" fillId="5" borderId="4" xfId="2" applyFont="1" applyFill="1" applyBorder="1" applyAlignment="1">
      <alignment horizontal="center" vertical="center" wrapText="1"/>
    </xf>
    <xf numFmtId="0" fontId="30" fillId="4" borderId="4" xfId="0" applyFont="1" applyFill="1" applyBorder="1" applyAlignment="1">
      <alignment horizontal="center" wrapText="1"/>
    </xf>
    <xf numFmtId="10" fontId="39" fillId="0" borderId="4" xfId="0" applyNumberFormat="1" applyFont="1" applyBorder="1" applyAlignment="1">
      <alignment horizontal="center" vertical="center" wrapText="1"/>
    </xf>
    <xf numFmtId="164" fontId="39" fillId="0" borderId="4" xfId="0" applyNumberFormat="1" applyFont="1" applyBorder="1" applyAlignment="1">
      <alignment horizontal="center" vertical="center" wrapText="1"/>
    </xf>
    <xf numFmtId="168" fontId="39" fillId="0" borderId="4" xfId="3" applyFont="1" applyBorder="1" applyAlignment="1" applyProtection="1">
      <alignment horizontal="center" vertical="center" wrapText="1"/>
    </xf>
    <xf numFmtId="9" fontId="33" fillId="0" borderId="4" xfId="0" applyNumberFormat="1" applyFont="1" applyBorder="1" applyAlignment="1">
      <alignment horizontal="center" vertical="center" wrapText="1"/>
    </xf>
    <xf numFmtId="169" fontId="32" fillId="0" borderId="4" xfId="3" applyNumberFormat="1" applyFont="1" applyBorder="1" applyAlignment="1" applyProtection="1">
      <alignment horizontal="right" vertical="center" wrapText="1"/>
    </xf>
    <xf numFmtId="169" fontId="32" fillId="0" borderId="4" xfId="3" applyNumberFormat="1" applyFont="1" applyBorder="1" applyAlignment="1" applyProtection="1">
      <alignment horizontal="center" vertical="center" wrapText="1"/>
    </xf>
    <xf numFmtId="10" fontId="9" fillId="0" borderId="4" xfId="0" applyNumberFormat="1" applyFont="1" applyBorder="1" applyAlignment="1">
      <alignment horizontal="center" vertical="center" wrapText="1"/>
    </xf>
    <xf numFmtId="0" fontId="16" fillId="0" borderId="0" xfId="0" applyFont="1"/>
    <xf numFmtId="0" fontId="30" fillId="4" borderId="38" xfId="0" applyFont="1" applyFill="1" applyBorder="1" applyAlignment="1">
      <alignment wrapText="1"/>
    </xf>
    <xf numFmtId="0" fontId="23" fillId="0" borderId="0" xfId="0" applyFont="1" applyAlignment="1">
      <alignment horizontal="center"/>
    </xf>
    <xf numFmtId="0" fontId="0" fillId="0" borderId="0" xfId="0" applyAlignment="1">
      <alignment horizontal="center"/>
    </xf>
    <xf numFmtId="0" fontId="23" fillId="0" borderId="0" xfId="0" applyFont="1" applyAlignment="1">
      <alignment vertical="center"/>
    </xf>
    <xf numFmtId="0" fontId="41" fillId="0" borderId="0" xfId="0" applyFont="1" applyAlignment="1">
      <alignment vertical="center"/>
    </xf>
    <xf numFmtId="0" fontId="16" fillId="0" borderId="0" xfId="0" applyFont="1" applyAlignment="1">
      <alignment vertical="center"/>
    </xf>
    <xf numFmtId="0" fontId="16" fillId="0" borderId="4" xfId="0" applyFont="1" applyBorder="1" applyAlignment="1">
      <alignment horizontal="right" wrapText="1"/>
    </xf>
    <xf numFmtId="0" fontId="25" fillId="10" borderId="40" xfId="0" applyFont="1" applyFill="1" applyBorder="1" applyAlignment="1"/>
    <xf numFmtId="0" fontId="25" fillId="10" borderId="39" xfId="0" applyFont="1" applyFill="1" applyBorder="1" applyAlignment="1"/>
    <xf numFmtId="0" fontId="25" fillId="10" borderId="34" xfId="0" applyFont="1" applyFill="1" applyBorder="1" applyAlignment="1"/>
    <xf numFmtId="0" fontId="25" fillId="10" borderId="35" xfId="0" applyFont="1" applyFill="1" applyBorder="1" applyAlignment="1"/>
    <xf numFmtId="0" fontId="25" fillId="10" borderId="41" xfId="0" applyFont="1" applyFill="1" applyBorder="1" applyAlignment="1"/>
    <xf numFmtId="0" fontId="16" fillId="0" borderId="33" xfId="0" applyFont="1" applyBorder="1" applyAlignment="1">
      <alignment vertical="center" wrapText="1"/>
    </xf>
    <xf numFmtId="0" fontId="16" fillId="0" borderId="35" xfId="0" applyFont="1" applyBorder="1" applyAlignment="1">
      <alignment vertical="center" wrapText="1"/>
    </xf>
    <xf numFmtId="9" fontId="42" fillId="0" borderId="34" xfId="0" applyNumberFormat="1" applyFont="1" applyBorder="1" applyAlignment="1">
      <alignment horizontal="center" vertical="center"/>
    </xf>
    <xf numFmtId="0" fontId="42" fillId="0" borderId="45" xfId="0" applyFont="1" applyBorder="1" applyAlignment="1">
      <alignment horizontal="center" vertical="center"/>
    </xf>
    <xf numFmtId="10" fontId="42" fillId="0" borderId="34" xfId="0" applyNumberFormat="1" applyFont="1" applyBorder="1" applyAlignment="1">
      <alignment horizontal="center" vertical="center"/>
    </xf>
    <xf numFmtId="0" fontId="42" fillId="0" borderId="34" xfId="0" applyFont="1" applyBorder="1" applyAlignment="1">
      <alignment horizontal="center" vertical="center"/>
    </xf>
    <xf numFmtId="0" fontId="16" fillId="0" borderId="33" xfId="0" applyFont="1" applyBorder="1" applyAlignment="1">
      <alignment wrapText="1"/>
    </xf>
    <xf numFmtId="0" fontId="16" fillId="0" borderId="34" xfId="0" applyFont="1" applyBorder="1" applyAlignment="1">
      <alignment wrapText="1"/>
    </xf>
    <xf numFmtId="0" fontId="16" fillId="0" borderId="45" xfId="0" applyFont="1" applyBorder="1" applyAlignment="1">
      <alignment wrapText="1"/>
    </xf>
    <xf numFmtId="0" fontId="17" fillId="4" borderId="33" xfId="0" applyFont="1" applyFill="1" applyBorder="1" applyAlignment="1">
      <alignment vertical="center" wrapText="1"/>
    </xf>
    <xf numFmtId="0" fontId="17" fillId="4" borderId="34" xfId="0" applyFont="1" applyFill="1" applyBorder="1" applyAlignment="1">
      <alignment vertical="center" wrapText="1"/>
    </xf>
    <xf numFmtId="0" fontId="17" fillId="4" borderId="35" xfId="0" applyFont="1" applyFill="1" applyBorder="1" applyAlignment="1">
      <alignment vertical="center" wrapText="1"/>
    </xf>
    <xf numFmtId="0" fontId="16" fillId="0" borderId="35" xfId="0" applyFont="1" applyBorder="1" applyAlignment="1">
      <alignment wrapText="1"/>
    </xf>
    <xf numFmtId="0" fontId="25" fillId="4" borderId="33" xfId="0" applyFont="1" applyFill="1" applyBorder="1" applyAlignment="1"/>
    <xf numFmtId="0" fontId="25" fillId="4" borderId="34" xfId="0" applyFont="1" applyFill="1" applyBorder="1" applyAlignment="1"/>
    <xf numFmtId="0" fontId="25" fillId="4" borderId="35" xfId="0" applyFont="1" applyFill="1" applyBorder="1" applyAlignment="1"/>
    <xf numFmtId="0" fontId="25" fillId="4" borderId="33" xfId="0" applyFont="1" applyFill="1" applyBorder="1" applyAlignment="1">
      <alignment vertical="center" wrapText="1"/>
    </xf>
    <xf numFmtId="0" fontId="25" fillId="4" borderId="34" xfId="0" applyFont="1" applyFill="1" applyBorder="1" applyAlignment="1">
      <alignment vertical="center" wrapText="1"/>
    </xf>
    <xf numFmtId="0" fontId="25" fillId="4" borderId="35" xfId="0" applyFont="1" applyFill="1" applyBorder="1" applyAlignment="1">
      <alignment vertical="center" wrapText="1"/>
    </xf>
    <xf numFmtId="0" fontId="26" fillId="4" borderId="34" xfId="0" applyFont="1" applyFill="1" applyBorder="1" applyAlignment="1">
      <alignment vertical="center" wrapText="1"/>
    </xf>
    <xf numFmtId="0" fontId="26" fillId="4" borderId="35" xfId="0" applyFont="1" applyFill="1" applyBorder="1" applyAlignment="1">
      <alignment vertical="center" wrapText="1"/>
    </xf>
    <xf numFmtId="0" fontId="23" fillId="0" borderId="35" xfId="0" applyFont="1" applyBorder="1" applyAlignment="1">
      <alignment wrapText="1"/>
    </xf>
    <xf numFmtId="0" fontId="16" fillId="0" borderId="34" xfId="0" applyFont="1" applyBorder="1" applyAlignment="1">
      <alignment vertical="center" wrapText="1"/>
    </xf>
    <xf numFmtId="0" fontId="23" fillId="0" borderId="37" xfId="0" applyFont="1" applyBorder="1" applyAlignment="1">
      <alignment wrapText="1"/>
    </xf>
    <xf numFmtId="0" fontId="23" fillId="0" borderId="36" xfId="0" applyFont="1" applyBorder="1" applyAlignment="1">
      <alignment wrapText="1"/>
    </xf>
    <xf numFmtId="0" fontId="23" fillId="0" borderId="46" xfId="0" applyFont="1" applyBorder="1" applyAlignment="1">
      <alignment wrapText="1"/>
    </xf>
    <xf numFmtId="0" fontId="23" fillId="0" borderId="47" xfId="0" applyFont="1" applyBorder="1" applyAlignment="1">
      <alignment wrapText="1"/>
    </xf>
    <xf numFmtId="0" fontId="23" fillId="0" borderId="48" xfId="0" applyFont="1" applyBorder="1" applyAlignment="1">
      <alignment wrapText="1"/>
    </xf>
    <xf numFmtId="0" fontId="23" fillId="0" borderId="49" xfId="0" applyFont="1" applyBorder="1" applyAlignment="1">
      <alignment wrapText="1"/>
    </xf>
    <xf numFmtId="0" fontId="23" fillId="0" borderId="33" xfId="0" applyFont="1" applyBorder="1" applyAlignment="1">
      <alignment wrapText="1"/>
    </xf>
    <xf numFmtId="0" fontId="23" fillId="0" borderId="34" xfId="0" applyFont="1" applyBorder="1" applyAlignment="1">
      <alignment wrapText="1"/>
    </xf>
    <xf numFmtId="0" fontId="25" fillId="4" borderId="33" xfId="0" applyFont="1" applyFill="1" applyBorder="1" applyAlignment="1">
      <alignment wrapText="1"/>
    </xf>
    <xf numFmtId="0" fontId="25" fillId="4" borderId="34" xfId="0" applyFont="1" applyFill="1" applyBorder="1" applyAlignment="1">
      <alignment wrapText="1"/>
    </xf>
    <xf numFmtId="0" fontId="25" fillId="4" borderId="35" xfId="0" applyFont="1" applyFill="1" applyBorder="1" applyAlignment="1">
      <alignment wrapText="1"/>
    </xf>
    <xf numFmtId="0" fontId="26" fillId="4" borderId="34" xfId="0" applyFont="1" applyFill="1" applyBorder="1" applyAlignment="1">
      <alignment wrapText="1"/>
    </xf>
    <xf numFmtId="0" fontId="26" fillId="4" borderId="35" xfId="0" applyFont="1" applyFill="1" applyBorder="1" applyAlignment="1">
      <alignment wrapText="1"/>
    </xf>
    <xf numFmtId="0" fontId="25" fillId="4" borderId="33" xfId="0" applyFont="1" applyFill="1" applyBorder="1" applyAlignment="1">
      <alignment horizontal="center" wrapText="1"/>
    </xf>
    <xf numFmtId="0" fontId="25" fillId="4" borderId="34" xfId="0" applyFont="1" applyFill="1" applyBorder="1" applyAlignment="1">
      <alignment horizontal="center" wrapText="1"/>
    </xf>
    <xf numFmtId="0" fontId="25" fillId="4" borderId="35" xfId="0" applyFont="1" applyFill="1" applyBorder="1" applyAlignment="1">
      <alignment horizontal="center" wrapText="1"/>
    </xf>
    <xf numFmtId="0" fontId="23" fillId="4" borderId="33" xfId="0" applyFont="1" applyFill="1" applyBorder="1" applyAlignment="1">
      <alignment horizontal="center"/>
    </xf>
    <xf numFmtId="0" fontId="23" fillId="4" borderId="34" xfId="0" applyFont="1" applyFill="1" applyBorder="1" applyAlignment="1">
      <alignment horizontal="center"/>
    </xf>
    <xf numFmtId="0" fontId="23" fillId="4" borderId="35" xfId="0" applyFont="1" applyFill="1" applyBorder="1" applyAlignment="1">
      <alignment horizontal="center"/>
    </xf>
    <xf numFmtId="10" fontId="23" fillId="0" borderId="33" xfId="0" applyNumberFormat="1" applyFont="1" applyBorder="1" applyAlignment="1">
      <alignment horizontal="center"/>
    </xf>
    <xf numFmtId="0" fontId="23" fillId="0" borderId="34" xfId="0" applyFont="1" applyBorder="1" applyAlignment="1">
      <alignment horizontal="center"/>
    </xf>
    <xf numFmtId="0" fontId="23" fillId="0" borderId="35" xfId="0" applyFont="1" applyBorder="1" applyAlignment="1">
      <alignment horizontal="center"/>
    </xf>
    <xf numFmtId="10" fontId="23" fillId="0" borderId="34" xfId="0" applyNumberFormat="1" applyFont="1" applyBorder="1" applyAlignment="1">
      <alignment horizontal="center"/>
    </xf>
    <xf numFmtId="0" fontId="23" fillId="0" borderId="45" xfId="0" applyFont="1" applyBorder="1" applyAlignment="1">
      <alignment horizontal="center"/>
    </xf>
    <xf numFmtId="0" fontId="16" fillId="0" borderId="0" xfId="0" applyFont="1" applyAlignment="1"/>
    <xf numFmtId="0" fontId="23" fillId="0" borderId="0" xfId="0" applyFont="1" applyAlignment="1"/>
    <xf numFmtId="0" fontId="28" fillId="0" borderId="0" xfId="0" applyFont="1" applyAlignment="1"/>
    <xf numFmtId="14" fontId="25" fillId="4" borderId="34" xfId="0" applyNumberFormat="1" applyFont="1" applyFill="1" applyBorder="1" applyAlignment="1">
      <alignment wrapText="1"/>
    </xf>
    <xf numFmtId="0" fontId="30" fillId="4" borderId="33" xfId="0" applyFont="1" applyFill="1" applyBorder="1" applyAlignment="1">
      <alignment wrapText="1"/>
    </xf>
    <xf numFmtId="0" fontId="30" fillId="4" borderId="35" xfId="0" applyFont="1" applyFill="1" applyBorder="1" applyAlignment="1">
      <alignment wrapText="1"/>
    </xf>
    <xf numFmtId="0" fontId="30" fillId="4" borderId="34" xfId="0" applyFont="1" applyFill="1" applyBorder="1" applyAlignment="1">
      <alignment wrapText="1"/>
    </xf>
    <xf numFmtId="0" fontId="27" fillId="0" borderId="9" xfId="0" applyFont="1" applyBorder="1" applyAlignment="1">
      <alignment vertical="top" wrapText="1"/>
    </xf>
    <xf numFmtId="0" fontId="27" fillId="0" borderId="0" xfId="0" applyFont="1" applyAlignment="1">
      <alignment vertical="top" wrapText="1"/>
    </xf>
    <xf numFmtId="0" fontId="25" fillId="4" borderId="2" xfId="0" applyFont="1" applyFill="1" applyBorder="1" applyAlignment="1">
      <alignment wrapText="1"/>
    </xf>
    <xf numFmtId="0" fontId="25" fillId="4" borderId="6" xfId="0" applyFont="1" applyFill="1" applyBorder="1" applyAlignment="1">
      <alignment wrapText="1"/>
    </xf>
    <xf numFmtId="0" fontId="25" fillId="4" borderId="16" xfId="0" applyFont="1" applyFill="1" applyBorder="1" applyAlignment="1">
      <alignment wrapText="1"/>
    </xf>
    <xf numFmtId="0" fontId="26" fillId="4" borderId="6" xfId="0" applyFont="1" applyFill="1" applyBorder="1" applyAlignment="1">
      <alignment wrapText="1"/>
    </xf>
    <xf numFmtId="0" fontId="26" fillId="4" borderId="16" xfId="0" applyFont="1" applyFill="1" applyBorder="1" applyAlignment="1">
      <alignment wrapText="1"/>
    </xf>
    <xf numFmtId="0" fontId="27" fillId="0" borderId="10" xfId="0" applyFont="1" applyBorder="1" applyAlignment="1">
      <alignment vertical="top" wrapText="1"/>
    </xf>
    <xf numFmtId="0" fontId="27" fillId="0" borderId="11" xfId="0" applyFont="1" applyBorder="1" applyAlignment="1">
      <alignment vertical="top" wrapText="1"/>
    </xf>
    <xf numFmtId="0" fontId="27" fillId="0" borderId="19" xfId="0" applyFont="1" applyBorder="1" applyAlignment="1">
      <alignment vertical="top" wrapText="1"/>
    </xf>
    <xf numFmtId="0" fontId="27" fillId="0" borderId="17" xfId="0" applyFont="1" applyBorder="1" applyAlignment="1">
      <alignment vertical="top" wrapText="1"/>
    </xf>
    <xf numFmtId="0" fontId="24" fillId="0" borderId="2" xfId="0" applyFont="1" applyBorder="1" applyAlignment="1">
      <alignment wrapText="1"/>
    </xf>
    <xf numFmtId="0" fontId="24" fillId="0" borderId="6" xfId="0" applyFont="1" applyBorder="1" applyAlignment="1">
      <alignment wrapText="1"/>
    </xf>
    <xf numFmtId="0" fontId="24" fillId="0" borderId="16" xfId="0" applyFont="1" applyBorder="1" applyAlignment="1">
      <alignment wrapText="1"/>
    </xf>
    <xf numFmtId="0" fontId="23" fillId="0" borderId="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6" xfId="0" applyFont="1" applyBorder="1" applyAlignment="1">
      <alignment horizontal="center" vertical="center"/>
    </xf>
    <xf numFmtId="0" fontId="23" fillId="0" borderId="16" xfId="0" applyFont="1" applyBorder="1" applyAlignment="1">
      <alignment horizontal="center" vertical="center"/>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0" borderId="19" xfId="0" applyFont="1" applyBorder="1" applyAlignment="1">
      <alignment vertical="center" wrapText="1"/>
    </xf>
    <xf numFmtId="0" fontId="27" fillId="0" borderId="9" xfId="0" applyFont="1" applyBorder="1" applyAlignment="1">
      <alignment vertical="center" wrapText="1"/>
    </xf>
    <xf numFmtId="0" fontId="27" fillId="0" borderId="0" xfId="0" applyFont="1" applyAlignment="1">
      <alignment vertical="center" wrapText="1"/>
    </xf>
    <xf numFmtId="0" fontId="27" fillId="0" borderId="17" xfId="0" applyFont="1" applyBorder="1" applyAlignment="1">
      <alignment vertical="center" wrapText="1"/>
    </xf>
    <xf numFmtId="0" fontId="25" fillId="4" borderId="6" xfId="0" applyFont="1" applyFill="1" applyBorder="1" applyAlignment="1"/>
    <xf numFmtId="0" fontId="25" fillId="4" borderId="16" xfId="0" applyFont="1" applyFill="1" applyBorder="1" applyAlignment="1"/>
    <xf numFmtId="0" fontId="28" fillId="0" borderId="0" xfId="0" applyFont="1" applyAlignment="1">
      <alignment horizontal="center"/>
    </xf>
    <xf numFmtId="0" fontId="25" fillId="4" borderId="2" xfId="0" applyFont="1" applyFill="1" applyBorder="1" applyAlignment="1">
      <alignment horizontal="center" wrapText="1"/>
    </xf>
    <xf numFmtId="0" fontId="25" fillId="4" borderId="6" xfId="0" applyFont="1" applyFill="1" applyBorder="1" applyAlignment="1">
      <alignment horizontal="center" wrapText="1"/>
    </xf>
    <xf numFmtId="0" fontId="25" fillId="4" borderId="16" xfId="0" applyFont="1" applyFill="1" applyBorder="1" applyAlignment="1">
      <alignment horizontal="center" wrapText="1"/>
    </xf>
    <xf numFmtId="10" fontId="23" fillId="0" borderId="2" xfId="0" applyNumberFormat="1" applyFont="1" applyBorder="1" applyAlignment="1">
      <alignment horizontal="center" wrapText="1"/>
    </xf>
    <xf numFmtId="10" fontId="23" fillId="0" borderId="6" xfId="0" applyNumberFormat="1" applyFont="1" applyBorder="1" applyAlignment="1">
      <alignment horizontal="center"/>
    </xf>
    <xf numFmtId="10" fontId="23" fillId="0" borderId="16" xfId="0" applyNumberFormat="1" applyFont="1" applyBorder="1" applyAlignment="1">
      <alignment horizontal="center"/>
    </xf>
    <xf numFmtId="0" fontId="23" fillId="0" borderId="6" xfId="0" applyFont="1" applyBorder="1" applyAlignment="1">
      <alignment horizontal="center"/>
    </xf>
    <xf numFmtId="10" fontId="41" fillId="0" borderId="42" xfId="0" applyNumberFormat="1" applyFont="1" applyBorder="1" applyAlignment="1">
      <alignment horizontal="center"/>
    </xf>
    <xf numFmtId="0" fontId="41" fillId="0" borderId="43" xfId="0" applyFont="1" applyBorder="1" applyAlignment="1">
      <alignment horizontal="center"/>
    </xf>
    <xf numFmtId="0" fontId="41" fillId="0" borderId="44" xfId="0" applyFont="1" applyBorder="1" applyAlignment="1">
      <alignment horizontal="center"/>
    </xf>
    <xf numFmtId="0" fontId="30" fillId="4" borderId="2" xfId="0" applyFont="1" applyFill="1" applyBorder="1" applyAlignment="1">
      <alignment horizontal="center" wrapText="1"/>
    </xf>
    <xf numFmtId="0" fontId="30" fillId="4" borderId="16" xfId="0" applyFont="1" applyFill="1" applyBorder="1" applyAlignment="1">
      <alignment horizontal="center" wrapText="1"/>
    </xf>
    <xf numFmtId="0" fontId="30" fillId="4" borderId="6" xfId="0" applyFont="1" applyFill="1" applyBorder="1" applyAlignment="1">
      <alignment horizontal="center" wrapText="1"/>
    </xf>
    <xf numFmtId="0" fontId="25" fillId="4" borderId="10" xfId="0" applyFont="1" applyFill="1" applyBorder="1" applyAlignment="1">
      <alignment wrapText="1"/>
    </xf>
    <xf numFmtId="0" fontId="25" fillId="4" borderId="11" xfId="0" applyFont="1" applyFill="1" applyBorder="1" applyAlignment="1">
      <alignment wrapText="1"/>
    </xf>
    <xf numFmtId="0" fontId="25" fillId="4" borderId="19" xfId="0" applyFont="1" applyFill="1" applyBorder="1" applyAlignment="1">
      <alignment wrapText="1"/>
    </xf>
    <xf numFmtId="0" fontId="26" fillId="4" borderId="11" xfId="0" applyFont="1" applyFill="1" applyBorder="1" applyAlignment="1">
      <alignment wrapText="1"/>
    </xf>
    <xf numFmtId="0" fontId="26" fillId="4" borderId="10" xfId="0" applyFont="1" applyFill="1" applyBorder="1" applyAlignment="1">
      <alignment wrapText="1"/>
    </xf>
    <xf numFmtId="0" fontId="26" fillId="4" borderId="19" xfId="0" applyFont="1" applyFill="1" applyBorder="1" applyAlignment="1">
      <alignment wrapText="1"/>
    </xf>
    <xf numFmtId="0" fontId="27" fillId="0" borderId="20" xfId="0" applyFont="1" applyBorder="1" applyAlignment="1">
      <alignment vertical="top" wrapText="1"/>
    </xf>
    <xf numFmtId="0" fontId="27" fillId="0" borderId="21" xfId="0" applyFont="1" applyBorder="1" applyAlignment="1">
      <alignment vertical="top" wrapText="1"/>
    </xf>
    <xf numFmtId="0" fontId="27" fillId="0" borderId="22" xfId="0" applyFont="1" applyBorder="1" applyAlignment="1">
      <alignment vertical="top" wrapText="1"/>
    </xf>
    <xf numFmtId="0" fontId="24" fillId="0" borderId="32" xfId="0" applyFont="1" applyBorder="1" applyAlignment="1">
      <alignment wrapText="1"/>
    </xf>
    <xf numFmtId="0" fontId="40" fillId="0" borderId="2" xfId="0" applyFont="1" applyBorder="1" applyAlignment="1">
      <alignment horizontal="left" vertical="top" wrapText="1"/>
    </xf>
    <xf numFmtId="0" fontId="40" fillId="0" borderId="6" xfId="0" applyFont="1" applyBorder="1" applyAlignment="1">
      <alignment horizontal="left" vertical="top" wrapText="1"/>
    </xf>
    <xf numFmtId="0" fontId="40" fillId="0" borderId="16" xfId="0" applyFont="1" applyBorder="1" applyAlignment="1">
      <alignment horizontal="left" vertical="top" wrapText="1"/>
    </xf>
    <xf numFmtId="9" fontId="23" fillId="0" borderId="6" xfId="0" applyNumberFormat="1" applyFont="1" applyBorder="1" applyAlignment="1">
      <alignment horizontal="center" vertical="center" wrapText="1"/>
    </xf>
    <xf numFmtId="10" fontId="23" fillId="0" borderId="6" xfId="0" applyNumberFormat="1" applyFont="1" applyBorder="1" applyAlignment="1">
      <alignment horizontal="center" vertical="center" wrapText="1"/>
    </xf>
    <xf numFmtId="3" fontId="23" fillId="0" borderId="6" xfId="0" applyNumberFormat="1" applyFont="1" applyBorder="1" applyAlignment="1">
      <alignment horizontal="center" vertical="center"/>
    </xf>
    <xf numFmtId="0" fontId="25" fillId="4" borderId="2" xfId="0" applyFont="1" applyFill="1" applyBorder="1" applyAlignment="1">
      <alignment horizontal="center"/>
    </xf>
    <xf numFmtId="0" fontId="25" fillId="4" borderId="6" xfId="0" applyFont="1" applyFill="1" applyBorder="1" applyAlignment="1">
      <alignment horizontal="center"/>
    </xf>
    <xf numFmtId="0" fontId="25" fillId="4" borderId="16" xfId="0" applyFont="1" applyFill="1" applyBorder="1" applyAlignment="1">
      <alignment horizontal="center"/>
    </xf>
    <xf numFmtId="0" fontId="25" fillId="4" borderId="2" xfId="0" applyFont="1" applyFill="1" applyBorder="1" applyAlignment="1"/>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0" fontId="23" fillId="4" borderId="2" xfId="0" applyFont="1" applyFill="1" applyBorder="1" applyAlignment="1">
      <alignment horizontal="center"/>
    </xf>
    <xf numFmtId="0" fontId="23" fillId="4" borderId="6" xfId="0" applyFont="1" applyFill="1" applyBorder="1" applyAlignment="1">
      <alignment horizontal="center"/>
    </xf>
    <xf numFmtId="0" fontId="23" fillId="4" borderId="16" xfId="0" applyFont="1" applyFill="1" applyBorder="1" applyAlignment="1">
      <alignment horizontal="center"/>
    </xf>
    <xf numFmtId="0" fontId="23" fillId="4" borderId="11" xfId="0" applyFont="1" applyFill="1" applyBorder="1" applyAlignment="1">
      <alignment horizontal="center"/>
    </xf>
    <xf numFmtId="0" fontId="23" fillId="4" borderId="19" xfId="0" applyFont="1" applyFill="1" applyBorder="1" applyAlignment="1">
      <alignment horizontal="center"/>
    </xf>
    <xf numFmtId="0" fontId="30" fillId="4" borderId="2" xfId="0" applyFont="1" applyFill="1" applyBorder="1" applyAlignment="1">
      <alignment wrapText="1"/>
    </xf>
    <xf numFmtId="0" fontId="30" fillId="4" borderId="16" xfId="0" applyFont="1" applyFill="1" applyBorder="1" applyAlignment="1">
      <alignment wrapText="1"/>
    </xf>
    <xf numFmtId="0" fontId="30" fillId="4" borderId="6" xfId="0" applyFont="1" applyFill="1" applyBorder="1" applyAlignment="1">
      <alignment wrapText="1"/>
    </xf>
    <xf numFmtId="9" fontId="42" fillId="0" borderId="33" xfId="0" applyNumberFormat="1" applyFont="1" applyBorder="1" applyAlignment="1">
      <alignment horizontal="center" vertical="center"/>
    </xf>
    <xf numFmtId="0" fontId="42" fillId="0" borderId="35" xfId="0" applyFont="1" applyBorder="1" applyAlignment="1">
      <alignment horizontal="center" vertical="center"/>
    </xf>
    <xf numFmtId="10" fontId="42" fillId="0" borderId="33" xfId="0" applyNumberFormat="1" applyFont="1" applyBorder="1" applyAlignment="1">
      <alignment horizontal="center" vertical="center"/>
    </xf>
    <xf numFmtId="42" fontId="32" fillId="0" borderId="6" xfId="1" applyFont="1" applyFill="1" applyBorder="1" applyAlignment="1">
      <alignment horizontal="right" vertical="center" wrapText="1"/>
    </xf>
    <xf numFmtId="42" fontId="32" fillId="0" borderId="3" xfId="1" applyFont="1" applyFill="1" applyBorder="1" applyAlignment="1">
      <alignment horizontal="right" vertical="center" wrapText="1"/>
    </xf>
    <xf numFmtId="0" fontId="44" fillId="5" borderId="2" xfId="0" applyFont="1" applyFill="1" applyBorder="1" applyAlignment="1">
      <alignment horizontal="center" wrapText="1"/>
    </xf>
    <xf numFmtId="0" fontId="44" fillId="5" borderId="6" xfId="0" applyFont="1" applyFill="1" applyBorder="1" applyAlignment="1">
      <alignment horizontal="center" wrapText="1"/>
    </xf>
    <xf numFmtId="0" fontId="44" fillId="5" borderId="3" xfId="0" applyFont="1" applyFill="1" applyBorder="1" applyAlignment="1">
      <alignment horizontal="center" wrapText="1"/>
    </xf>
    <xf numFmtId="0" fontId="43" fillId="5" borderId="6" xfId="0" applyFont="1" applyFill="1" applyBorder="1" applyAlignment="1">
      <alignment horizontal="center" wrapText="1"/>
    </xf>
    <xf numFmtId="0" fontId="43" fillId="5" borderId="3" xfId="0" applyFont="1" applyFill="1" applyBorder="1" applyAlignment="1">
      <alignment horizontal="center" wrapText="1"/>
    </xf>
    <xf numFmtId="0" fontId="32" fillId="0" borderId="2" xfId="0" applyFont="1" applyBorder="1" applyAlignment="1">
      <alignment vertical="center" wrapText="1"/>
    </xf>
    <xf numFmtId="0" fontId="32" fillId="0" borderId="6" xfId="0" applyFont="1" applyBorder="1" applyAlignment="1">
      <alignment vertical="center" wrapText="1"/>
    </xf>
    <xf numFmtId="0" fontId="32" fillId="0" borderId="3" xfId="0" applyFont="1" applyBorder="1" applyAlignment="1">
      <alignment vertical="center" wrapText="1"/>
    </xf>
    <xf numFmtId="168" fontId="50" fillId="0" borderId="5" xfId="3" applyFont="1" applyBorder="1" applyAlignment="1">
      <alignment horizontal="right" vertical="center" wrapText="1"/>
    </xf>
    <xf numFmtId="169" fontId="50" fillId="0" borderId="2" xfId="3" applyNumberFormat="1" applyFont="1" applyBorder="1" applyAlignment="1">
      <alignment horizontal="right" vertical="center" wrapText="1"/>
    </xf>
    <xf numFmtId="169" fontId="50" fillId="0" borderId="3" xfId="3" applyNumberFormat="1" applyFont="1" applyBorder="1" applyAlignment="1">
      <alignment horizontal="right" vertical="center" wrapText="1"/>
    </xf>
    <xf numFmtId="0" fontId="54" fillId="0" borderId="10" xfId="0" applyFont="1" applyBorder="1" applyAlignment="1">
      <alignment wrapText="1"/>
    </xf>
    <xf numFmtId="0" fontId="54" fillId="0" borderId="11" xfId="0" applyFont="1" applyBorder="1" applyAlignment="1">
      <alignment wrapText="1"/>
    </xf>
    <xf numFmtId="0" fontId="54" fillId="0" borderId="19" xfId="0" applyFont="1" applyBorder="1" applyAlignment="1">
      <alignment wrapText="1"/>
    </xf>
    <xf numFmtId="0" fontId="54" fillId="0" borderId="9" xfId="0" applyFont="1" applyBorder="1" applyAlignment="1">
      <alignment wrapText="1"/>
    </xf>
    <xf numFmtId="0" fontId="54" fillId="0" borderId="0" xfId="0" applyFont="1" applyAlignment="1">
      <alignment wrapText="1"/>
    </xf>
    <xf numFmtId="0" fontId="54" fillId="0" borderId="17" xfId="0" applyFont="1" applyBorder="1" applyAlignment="1">
      <alignment wrapText="1"/>
    </xf>
    <xf numFmtId="0" fontId="54" fillId="0" borderId="20" xfId="0" applyFont="1" applyBorder="1" applyAlignment="1">
      <alignment wrapText="1"/>
    </xf>
    <xf numFmtId="0" fontId="54" fillId="0" borderId="21" xfId="0" applyFont="1" applyBorder="1" applyAlignment="1">
      <alignment wrapText="1"/>
    </xf>
    <xf numFmtId="0" fontId="54" fillId="0" borderId="22" xfId="0" applyFont="1" applyBorder="1" applyAlignment="1">
      <alignment wrapText="1"/>
    </xf>
    <xf numFmtId="0" fontId="25" fillId="5" borderId="2" xfId="0" applyFont="1" applyFill="1" applyBorder="1" applyAlignment="1">
      <alignment horizontal="center" wrapText="1"/>
    </xf>
    <xf numFmtId="0" fontId="25" fillId="5" borderId="6" xfId="0" applyFont="1" applyFill="1" applyBorder="1" applyAlignment="1">
      <alignment horizontal="center" wrapText="1"/>
    </xf>
    <xf numFmtId="0" fontId="25" fillId="5" borderId="3" xfId="0" applyFont="1" applyFill="1" applyBorder="1" applyAlignment="1">
      <alignment horizontal="center" wrapText="1"/>
    </xf>
    <xf numFmtId="0" fontId="26" fillId="5" borderId="6" xfId="0" applyFont="1" applyFill="1" applyBorder="1" applyAlignment="1">
      <alignment horizontal="center" wrapText="1"/>
    </xf>
    <xf numFmtId="0" fontId="26" fillId="5" borderId="3" xfId="0" applyFont="1" applyFill="1" applyBorder="1" applyAlignment="1">
      <alignment horizontal="center" wrapText="1"/>
    </xf>
    <xf numFmtId="168" fontId="32" fillId="0" borderId="5" xfId="3" applyFont="1" applyBorder="1" applyAlignment="1" applyProtection="1">
      <alignment horizontal="right" vertical="center" wrapText="1"/>
    </xf>
    <xf numFmtId="0" fontId="54" fillId="0" borderId="10" xfId="0" applyFont="1" applyBorder="1" applyAlignment="1">
      <alignment vertical="center" wrapText="1"/>
    </xf>
    <xf numFmtId="0" fontId="54" fillId="0" borderId="11" xfId="0" applyFont="1" applyBorder="1" applyAlignment="1">
      <alignment vertical="center" wrapText="1"/>
    </xf>
    <xf numFmtId="0" fontId="54" fillId="0" borderId="19" xfId="0" applyFont="1" applyBorder="1" applyAlignment="1">
      <alignment vertical="center" wrapText="1"/>
    </xf>
    <xf numFmtId="0" fontId="54" fillId="0" borderId="9" xfId="0" applyFont="1" applyBorder="1" applyAlignment="1">
      <alignment vertical="center" wrapText="1"/>
    </xf>
    <xf numFmtId="0" fontId="54" fillId="0" borderId="0" xfId="0" applyFont="1" applyAlignment="1">
      <alignment vertical="center" wrapText="1"/>
    </xf>
    <xf numFmtId="0" fontId="54" fillId="0" borderId="17" xfId="0" applyFont="1" applyBorder="1" applyAlignment="1">
      <alignment vertical="center" wrapText="1"/>
    </xf>
    <xf numFmtId="0" fontId="54" fillId="0" borderId="20" xfId="0" applyFont="1" applyBorder="1" applyAlignment="1">
      <alignment vertical="center" wrapText="1"/>
    </xf>
    <xf numFmtId="0" fontId="54" fillId="0" borderId="21" xfId="0" applyFont="1" applyBorder="1" applyAlignment="1">
      <alignment vertical="center" wrapText="1"/>
    </xf>
    <xf numFmtId="0" fontId="54" fillId="0" borderId="22" xfId="0" applyFont="1" applyBorder="1" applyAlignment="1">
      <alignment vertical="center" wrapText="1"/>
    </xf>
    <xf numFmtId="0" fontId="25" fillId="3" borderId="2" xfId="0" applyFont="1" applyFill="1" applyBorder="1" applyAlignment="1">
      <alignment wrapText="1"/>
    </xf>
    <xf numFmtId="0" fontId="25" fillId="3" borderId="6" xfId="0" applyFont="1" applyFill="1" applyBorder="1" applyAlignment="1">
      <alignment wrapText="1"/>
    </xf>
    <xf numFmtId="0" fontId="25" fillId="3" borderId="3" xfId="0" applyFont="1" applyFill="1" applyBorder="1" applyAlignment="1">
      <alignment wrapText="1"/>
    </xf>
    <xf numFmtId="0" fontId="25" fillId="6" borderId="2" xfId="0" applyFont="1" applyFill="1" applyBorder="1" applyAlignment="1">
      <alignment wrapText="1"/>
    </xf>
    <xf numFmtId="0" fontId="25" fillId="6" borderId="6" xfId="0" applyFont="1" applyFill="1" applyBorder="1" applyAlignment="1">
      <alignment wrapText="1"/>
    </xf>
    <xf numFmtId="0" fontId="25" fillId="6" borderId="3" xfId="0" applyFont="1" applyFill="1" applyBorder="1" applyAlignment="1">
      <alignment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3" fontId="32" fillId="0" borderId="6"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32" fillId="0" borderId="16" xfId="0" applyFont="1" applyBorder="1" applyAlignment="1">
      <alignment vertical="center" wrapText="1"/>
    </xf>
    <xf numFmtId="168" fontId="32" fillId="0" borderId="1" xfId="3" applyFont="1" applyBorder="1" applyAlignment="1" applyProtection="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4"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4" fillId="0" borderId="0" xfId="0" applyFont="1" applyAlignment="1">
      <alignment horizontal="center" vertical="center"/>
    </xf>
    <xf numFmtId="0" fontId="4" fillId="2" borderId="2" xfId="0" applyFont="1" applyFill="1" applyBorder="1" applyAlignment="1">
      <alignment horizontal="right" vertical="center" wrapText="1"/>
    </xf>
    <xf numFmtId="0" fontId="4" fillId="2" borderId="6" xfId="0" applyFont="1" applyFill="1" applyBorder="1" applyAlignment="1">
      <alignment horizontal="right" vertical="center" wrapText="1"/>
    </xf>
    <xf numFmtId="166" fontId="39" fillId="0" borderId="2" xfId="0" applyNumberFormat="1" applyFont="1" applyBorder="1" applyAlignment="1">
      <alignment horizontal="center" vertical="center" wrapText="1"/>
    </xf>
    <xf numFmtId="166" fontId="39" fillId="0" borderId="3" xfId="0" applyNumberFormat="1" applyFont="1" applyBorder="1" applyAlignment="1">
      <alignment horizontal="center" vertical="center" wrapText="1"/>
    </xf>
    <xf numFmtId="168" fontId="39" fillId="0" borderId="1" xfId="3" applyFont="1" applyBorder="1" applyAlignment="1" applyProtection="1">
      <alignment horizontal="center" vertical="center" wrapText="1"/>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167" fontId="0" fillId="0" borderId="1" xfId="0" applyNumberFormat="1" applyBorder="1" applyAlignment="1">
      <alignment horizontal="center" vertical="center"/>
    </xf>
    <xf numFmtId="170" fontId="0" fillId="0" borderId="1" xfId="0" applyNumberFormat="1" applyBorder="1" applyAlignment="1">
      <alignment horizontal="center"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23" fillId="0" borderId="5" xfId="0" applyFont="1" applyBorder="1" applyAlignment="1">
      <alignment vertical="center" wrapText="1"/>
    </xf>
    <xf numFmtId="0" fontId="23" fillId="0" borderId="8" xfId="0" applyFont="1" applyBorder="1" applyAlignment="1">
      <alignment vertical="center" wrapText="1"/>
    </xf>
    <xf numFmtId="0" fontId="23" fillId="0" borderId="4" xfId="0" applyFont="1" applyBorder="1" applyAlignment="1">
      <alignment vertical="center" wrapText="1"/>
    </xf>
    <xf numFmtId="168" fontId="39" fillId="0" borderId="2" xfId="3" applyFont="1" applyBorder="1" applyAlignment="1">
      <alignment horizontal="center" vertical="center" wrapText="1"/>
    </xf>
    <xf numFmtId="168" fontId="39" fillId="0" borderId="3" xfId="3" applyFont="1" applyBorder="1" applyAlignment="1">
      <alignment horizontal="center" vertical="center" wrapText="1"/>
    </xf>
    <xf numFmtId="169" fontId="50" fillId="0" borderId="1" xfId="3" applyNumberFormat="1" applyFont="1" applyBorder="1" applyAlignment="1">
      <alignment horizontal="right"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3" fontId="36" fillId="0" borderId="9" xfId="0" applyNumberFormat="1" applyFont="1" applyBorder="1" applyAlignment="1">
      <alignment horizontal="center" vertical="center" wrapText="1"/>
    </xf>
    <xf numFmtId="3" fontId="36" fillId="0" borderId="7" xfId="0" applyNumberFormat="1" applyFont="1" applyBorder="1" applyAlignment="1">
      <alignment horizontal="center" vertical="center" wrapText="1"/>
    </xf>
    <xf numFmtId="3" fontId="32" fillId="0" borderId="9" xfId="0" applyNumberFormat="1" applyFont="1" applyBorder="1" applyAlignment="1">
      <alignment vertical="center" wrapText="1"/>
    </xf>
    <xf numFmtId="0" fontId="32" fillId="0" borderId="7" xfId="0" applyFont="1" applyBorder="1" applyAlignment="1">
      <alignment vertical="center" wrapText="1"/>
    </xf>
    <xf numFmtId="165" fontId="37" fillId="0" borderId="9" xfId="1" applyNumberFormat="1" applyFont="1" applyFill="1" applyBorder="1" applyAlignment="1">
      <alignment horizontal="right" vertical="center" wrapText="1"/>
    </xf>
    <xf numFmtId="165" fontId="37" fillId="0" borderId="7" xfId="1" applyNumberFormat="1" applyFont="1" applyFill="1" applyBorder="1" applyAlignment="1">
      <alignment horizontal="right" vertical="center" wrapText="1"/>
    </xf>
    <xf numFmtId="168" fontId="32" fillId="0" borderId="2" xfId="0" applyNumberFormat="1" applyFont="1" applyBorder="1" applyAlignment="1">
      <alignment vertical="center" wrapText="1"/>
    </xf>
    <xf numFmtId="0" fontId="53" fillId="0" borderId="10" xfId="0" applyFont="1" applyBorder="1" applyAlignment="1">
      <alignment vertical="center" wrapText="1"/>
    </xf>
    <xf numFmtId="0" fontId="53" fillId="0" borderId="11" xfId="0" applyFont="1" applyBorder="1" applyAlignment="1">
      <alignment vertical="center" wrapText="1"/>
    </xf>
    <xf numFmtId="0" fontId="53" fillId="0" borderId="19" xfId="0" applyFont="1" applyBorder="1" applyAlignment="1">
      <alignment vertical="center" wrapText="1"/>
    </xf>
    <xf numFmtId="0" fontId="53" fillId="0" borderId="9" xfId="0" applyFont="1" applyBorder="1" applyAlignment="1">
      <alignment vertical="center" wrapText="1"/>
    </xf>
    <xf numFmtId="0" fontId="53" fillId="0" borderId="0" xfId="0" applyFont="1" applyAlignment="1">
      <alignment vertical="center" wrapText="1"/>
    </xf>
    <xf numFmtId="0" fontId="53" fillId="0" borderId="17"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3" fillId="0" borderId="22" xfId="0" applyFont="1" applyBorder="1" applyAlignment="1">
      <alignmen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42" fontId="23" fillId="0" borderId="2" xfId="1" applyFont="1" applyFill="1" applyBorder="1" applyAlignment="1">
      <alignment vertical="center" wrapText="1"/>
    </xf>
    <xf numFmtId="42" fontId="23" fillId="0" borderId="3" xfId="1" applyFont="1" applyFill="1" applyBorder="1" applyAlignment="1">
      <alignment vertical="center" wrapText="1"/>
    </xf>
    <xf numFmtId="0" fontId="50" fillId="0" borderId="2" xfId="0" applyFont="1" applyBorder="1" applyAlignment="1">
      <alignment vertical="center" wrapText="1"/>
    </xf>
    <xf numFmtId="0" fontId="50" fillId="0" borderId="6" xfId="0" applyFont="1" applyBorder="1" applyAlignment="1">
      <alignment vertical="center" wrapText="1"/>
    </xf>
    <xf numFmtId="0" fontId="50" fillId="0" borderId="3" xfId="0" applyFont="1" applyBorder="1" applyAlignment="1">
      <alignment vertical="center" wrapText="1"/>
    </xf>
    <xf numFmtId="0" fontId="16" fillId="0" borderId="10" xfId="0" applyFont="1" applyBorder="1" applyAlignment="1">
      <alignment wrapText="1"/>
    </xf>
    <xf numFmtId="0" fontId="16" fillId="0" borderId="11" xfId="0" applyFont="1" applyBorder="1" applyAlignment="1">
      <alignment wrapText="1"/>
    </xf>
    <xf numFmtId="0" fontId="16" fillId="0" borderId="19" xfId="0" applyFont="1" applyBorder="1" applyAlignment="1">
      <alignment wrapText="1"/>
    </xf>
    <xf numFmtId="0" fontId="16" fillId="0" borderId="9" xfId="0" applyFont="1" applyBorder="1" applyAlignment="1">
      <alignment wrapText="1"/>
    </xf>
    <xf numFmtId="0" fontId="16" fillId="0" borderId="0" xfId="0" applyFont="1" applyAlignment="1">
      <alignment wrapText="1"/>
    </xf>
    <xf numFmtId="0" fontId="16" fillId="0" borderId="17" xfId="0" applyFont="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2" xfId="0" applyFont="1" applyBorder="1" applyAlignment="1">
      <alignment wrapText="1"/>
    </xf>
    <xf numFmtId="0" fontId="10" fillId="2" borderId="6" xfId="0" applyFont="1" applyFill="1" applyBorder="1" applyAlignment="1">
      <alignment horizontal="center" vertical="center" wrapText="1"/>
    </xf>
    <xf numFmtId="168" fontId="50" fillId="0" borderId="1" xfId="3" applyFont="1" applyBorder="1" applyAlignment="1">
      <alignment horizontal="right" vertical="center" wrapText="1"/>
    </xf>
    <xf numFmtId="0" fontId="32" fillId="0" borderId="16" xfId="0" applyFont="1" applyBorder="1" applyAlignment="1">
      <alignment horizontal="center" vertical="center" wrapText="1"/>
    </xf>
    <xf numFmtId="42" fontId="50" fillId="0" borderId="6" xfId="1" applyFont="1" applyBorder="1" applyAlignment="1">
      <alignment horizontal="right" vertical="center" wrapText="1"/>
    </xf>
    <xf numFmtId="42" fontId="50" fillId="0" borderId="3" xfId="1" applyFont="1" applyBorder="1" applyAlignment="1">
      <alignment horizontal="right" vertical="center" wrapText="1"/>
    </xf>
    <xf numFmtId="168" fontId="32" fillId="0" borderId="2" xfId="3" applyFont="1" applyBorder="1" applyAlignment="1" applyProtection="1">
      <alignment horizontal="right" vertical="center" wrapText="1"/>
    </xf>
    <xf numFmtId="168" fontId="32" fillId="0" borderId="3" xfId="3" applyFont="1" applyBorder="1" applyAlignment="1" applyProtection="1">
      <alignment horizontal="right" vertical="center" wrapText="1"/>
    </xf>
    <xf numFmtId="3" fontId="32" fillId="0" borderId="6" xfId="0" applyNumberFormat="1" applyFont="1" applyBorder="1" applyAlignment="1">
      <alignment vertical="center" wrapText="1"/>
    </xf>
    <xf numFmtId="165" fontId="32" fillId="0" borderId="6" xfId="1" applyNumberFormat="1" applyFont="1" applyFill="1" applyBorder="1" applyAlignment="1">
      <alignment horizontal="right" vertical="center" wrapText="1"/>
    </xf>
    <xf numFmtId="165" fontId="32" fillId="0" borderId="3" xfId="1" applyNumberFormat="1" applyFont="1" applyFill="1" applyBorder="1" applyAlignment="1">
      <alignment horizontal="right" vertical="center" wrapText="1"/>
    </xf>
    <xf numFmtId="0" fontId="51" fillId="0" borderId="2" xfId="0" applyFont="1" applyBorder="1" applyAlignment="1">
      <alignment horizontal="left" vertical="center" wrapText="1"/>
    </xf>
    <xf numFmtId="0" fontId="51" fillId="0" borderId="6" xfId="0" applyFont="1" applyBorder="1" applyAlignment="1">
      <alignment horizontal="left" vertical="center" wrapText="1"/>
    </xf>
    <xf numFmtId="0" fontId="51" fillId="0" borderId="3" xfId="0" applyFont="1" applyBorder="1" applyAlignment="1">
      <alignment horizontal="left" vertical="center" wrapText="1"/>
    </xf>
    <xf numFmtId="0" fontId="26" fillId="5" borderId="2" xfId="0" applyFont="1" applyFill="1" applyBorder="1" applyAlignment="1">
      <alignment horizontal="center" wrapText="1"/>
    </xf>
    <xf numFmtId="0" fontId="21" fillId="5" borderId="10" xfId="0" applyFont="1" applyFill="1" applyBorder="1" applyAlignment="1">
      <alignment horizontal="left" vertical="top" wrapText="1"/>
    </xf>
    <xf numFmtId="0" fontId="21" fillId="5" borderId="11" xfId="0" applyFont="1" applyFill="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42" fontId="11" fillId="0" borderId="2" xfId="1" applyFont="1" applyBorder="1" applyAlignment="1">
      <alignment horizontal="right" vertical="center" wrapText="1"/>
    </xf>
    <xf numFmtId="42" fontId="11" fillId="0" borderId="3" xfId="1" applyFont="1" applyBorder="1" applyAlignment="1">
      <alignment horizontal="right" vertical="center" wrapText="1"/>
    </xf>
    <xf numFmtId="42" fontId="11" fillId="5" borderId="2" xfId="1" applyFont="1" applyFill="1" applyBorder="1" applyAlignment="1">
      <alignment horizontal="right" vertical="center" wrapText="1"/>
    </xf>
    <xf numFmtId="42" fontId="11" fillId="5" borderId="3" xfId="1" applyFont="1" applyFill="1" applyBorder="1" applyAlignment="1">
      <alignment horizontal="right" vertical="center" wrapText="1"/>
    </xf>
    <xf numFmtId="0" fontId="21" fillId="0" borderId="10" xfId="0" applyFont="1" applyBorder="1" applyAlignment="1">
      <alignment vertical="top" wrapText="1"/>
    </xf>
    <xf numFmtId="0" fontId="21" fillId="0" borderId="11" xfId="0" applyFont="1" applyBorder="1" applyAlignment="1">
      <alignment vertical="top" wrapText="1"/>
    </xf>
    <xf numFmtId="0" fontId="21" fillId="0" borderId="19" xfId="0" applyFont="1" applyBorder="1" applyAlignment="1">
      <alignment vertical="top" wrapText="1"/>
    </xf>
    <xf numFmtId="0" fontId="21" fillId="0" borderId="9" xfId="0" applyFont="1" applyBorder="1" applyAlignment="1">
      <alignment vertical="top" wrapText="1"/>
    </xf>
    <xf numFmtId="0" fontId="21" fillId="0" borderId="0" xfId="0" applyFont="1" applyAlignment="1">
      <alignment vertical="top" wrapText="1"/>
    </xf>
    <xf numFmtId="0" fontId="21" fillId="0" borderId="17" xfId="0" applyFont="1" applyBorder="1" applyAlignment="1">
      <alignment vertical="top" wrapText="1"/>
    </xf>
    <xf numFmtId="0" fontId="21" fillId="0" borderId="20" xfId="0" applyFont="1" applyBorder="1" applyAlignment="1">
      <alignment vertical="top"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 xfId="0" applyFont="1" applyBorder="1" applyAlignment="1">
      <alignment horizontal="center" vertical="center"/>
    </xf>
    <xf numFmtId="0" fontId="16" fillId="0" borderId="16" xfId="0" applyFont="1" applyBorder="1" applyAlignment="1">
      <alignment horizontal="center" vertical="center"/>
    </xf>
    <xf numFmtId="3" fontId="22" fillId="0" borderId="2" xfId="0" applyNumberFormat="1" applyFont="1" applyBorder="1" applyAlignment="1">
      <alignment horizontal="center" vertical="center" wrapText="1"/>
    </xf>
    <xf numFmtId="0" fontId="22" fillId="0" borderId="16" xfId="0" applyFont="1" applyBorder="1" applyAlignment="1">
      <alignment horizontal="center" vertical="center" wrapText="1"/>
    </xf>
    <xf numFmtId="3" fontId="38" fillId="0" borderId="2" xfId="0" applyNumberFormat="1" applyFont="1" applyBorder="1" applyAlignment="1">
      <alignment horizontal="center" vertical="center"/>
    </xf>
    <xf numFmtId="0" fontId="38" fillId="0" borderId="6" xfId="0" applyFont="1" applyBorder="1" applyAlignment="1">
      <alignment horizontal="center" vertical="center"/>
    </xf>
    <xf numFmtId="0" fontId="38" fillId="0" borderId="3" xfId="0" applyFont="1" applyBorder="1" applyAlignment="1">
      <alignment horizontal="center" vertical="center"/>
    </xf>
    <xf numFmtId="0" fontId="16" fillId="0" borderId="2" xfId="0" applyFont="1" applyBorder="1" applyAlignment="1">
      <alignment vertical="top" wrapText="1"/>
    </xf>
    <xf numFmtId="0" fontId="16" fillId="0" borderId="6" xfId="0" applyFont="1" applyBorder="1" applyAlignment="1">
      <alignment vertical="top" wrapText="1"/>
    </xf>
    <xf numFmtId="0" fontId="16" fillId="0" borderId="16" xfId="0" applyFont="1" applyBorder="1" applyAlignment="1">
      <alignment vertical="top" wrapText="1"/>
    </xf>
    <xf numFmtId="0" fontId="16" fillId="0" borderId="9" xfId="0" applyFont="1" applyBorder="1" applyAlignment="1">
      <alignment vertical="top" wrapText="1"/>
    </xf>
    <xf numFmtId="0" fontId="16" fillId="0" borderId="17" xfId="0" applyFont="1" applyBorder="1" applyAlignment="1">
      <alignment vertical="top" wrapText="1"/>
    </xf>
    <xf numFmtId="3" fontId="11" fillId="0" borderId="9" xfId="0" applyNumberFormat="1" applyFont="1" applyBorder="1" applyAlignment="1">
      <alignment horizontal="center" vertical="center" wrapText="1"/>
    </xf>
    <xf numFmtId="0" fontId="11" fillId="0" borderId="7" xfId="0" applyFont="1" applyBorder="1" applyAlignment="1">
      <alignment horizontal="center" vertical="center" wrapText="1"/>
    </xf>
    <xf numFmtId="3" fontId="22" fillId="5" borderId="9"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3"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0" fontId="17" fillId="4" borderId="2" xfId="0" applyFont="1" applyFill="1" applyBorder="1" applyAlignment="1">
      <alignment wrapText="1"/>
    </xf>
    <xf numFmtId="0" fontId="17" fillId="4" borderId="6" xfId="0" applyFont="1" applyFill="1" applyBorder="1" applyAlignment="1">
      <alignment wrapText="1"/>
    </xf>
    <xf numFmtId="0" fontId="17" fillId="4" borderId="16" xfId="0" applyFont="1" applyFill="1" applyBorder="1" applyAlignment="1">
      <alignment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17" fillId="4" borderId="2" xfId="0" applyFont="1" applyFill="1" applyBorder="1" applyAlignment="1">
      <alignment vertical="top" wrapText="1"/>
    </xf>
    <xf numFmtId="0" fontId="17" fillId="4" borderId="6" xfId="0" applyFont="1" applyFill="1" applyBorder="1" applyAlignment="1">
      <alignment vertical="top" wrapText="1"/>
    </xf>
    <xf numFmtId="0" fontId="17" fillId="4" borderId="16" xfId="0" applyFont="1" applyFill="1" applyBorder="1" applyAlignment="1">
      <alignment vertical="top"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42" fontId="16" fillId="5" borderId="24" xfId="1" applyFont="1" applyFill="1" applyBorder="1" applyAlignment="1">
      <alignment horizontal="right" vertical="center" wrapText="1"/>
    </xf>
    <xf numFmtId="42" fontId="16" fillId="5" borderId="25" xfId="1" applyFont="1" applyFill="1" applyBorder="1" applyAlignment="1">
      <alignment horizontal="right" vertical="center" wrapText="1"/>
    </xf>
    <xf numFmtId="0" fontId="21" fillId="7" borderId="10" xfId="0" applyFont="1" applyFill="1" applyBorder="1" applyAlignment="1">
      <alignment vertical="top" wrapText="1"/>
    </xf>
    <xf numFmtId="0" fontId="21" fillId="7" borderId="11" xfId="0" applyFont="1" applyFill="1" applyBorder="1" applyAlignment="1">
      <alignment vertical="top" wrapText="1"/>
    </xf>
    <xf numFmtId="0" fontId="21" fillId="7" borderId="19" xfId="0" applyFont="1" applyFill="1" applyBorder="1" applyAlignment="1">
      <alignment vertical="top" wrapText="1"/>
    </xf>
    <xf numFmtId="0" fontId="21" fillId="7" borderId="9" xfId="0" applyFont="1" applyFill="1" applyBorder="1" applyAlignment="1">
      <alignment vertical="top" wrapText="1"/>
    </xf>
    <xf numFmtId="0" fontId="21" fillId="7" borderId="0" xfId="0" applyFont="1" applyFill="1" applyAlignment="1">
      <alignment vertical="top" wrapText="1"/>
    </xf>
    <xf numFmtId="0" fontId="21" fillId="7" borderId="17" xfId="0" applyFont="1" applyFill="1" applyBorder="1" applyAlignment="1">
      <alignment vertical="top" wrapText="1"/>
    </xf>
    <xf numFmtId="0" fontId="21" fillId="7" borderId="20" xfId="0" applyFont="1" applyFill="1" applyBorder="1" applyAlignment="1">
      <alignment vertical="top" wrapText="1"/>
    </xf>
    <xf numFmtId="0" fontId="21" fillId="7" borderId="21" xfId="0" applyFont="1" applyFill="1" applyBorder="1" applyAlignment="1">
      <alignment vertical="top" wrapText="1"/>
    </xf>
    <xf numFmtId="0" fontId="21" fillId="7" borderId="22" xfId="0" applyFont="1" applyFill="1" applyBorder="1" applyAlignment="1">
      <alignment vertical="top" wrapText="1"/>
    </xf>
    <xf numFmtId="42" fontId="16" fillId="5" borderId="2" xfId="1" applyFont="1" applyFill="1" applyBorder="1" applyAlignment="1">
      <alignment horizontal="right" wrapText="1"/>
    </xf>
    <xf numFmtId="42" fontId="16" fillId="5" borderId="16" xfId="1" applyFont="1" applyFill="1" applyBorder="1" applyAlignment="1">
      <alignment horizontal="right" wrapText="1"/>
    </xf>
    <xf numFmtId="42" fontId="16" fillId="5" borderId="26" xfId="1" applyFont="1" applyFill="1" applyBorder="1" applyAlignment="1">
      <alignment horizontal="right" wrapText="1"/>
    </xf>
    <xf numFmtId="42" fontId="16" fillId="5" borderId="6" xfId="1" applyFont="1" applyFill="1" applyBorder="1" applyAlignment="1">
      <alignment horizontal="right" wrapText="1"/>
    </xf>
    <xf numFmtId="42" fontId="16" fillId="5" borderId="3" xfId="1" applyFont="1" applyFill="1" applyBorder="1" applyAlignment="1">
      <alignment horizontal="right" wrapText="1"/>
    </xf>
    <xf numFmtId="10" fontId="16" fillId="5" borderId="2" xfId="0" applyNumberFormat="1"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9" fillId="0" borderId="2" xfId="0" applyFont="1" applyBorder="1" applyAlignment="1">
      <alignment wrapText="1"/>
    </xf>
    <xf numFmtId="0" fontId="9" fillId="0" borderId="16" xfId="0" applyFont="1" applyBorder="1" applyAlignment="1">
      <alignment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6" xfId="0" applyFont="1" applyBorder="1" applyAlignment="1">
      <alignment wrapText="1"/>
    </xf>
    <xf numFmtId="42" fontId="22" fillId="5" borderId="26" xfId="1" applyFont="1" applyFill="1" applyBorder="1" applyAlignment="1">
      <alignment horizontal="right" wrapText="1"/>
    </xf>
    <xf numFmtId="42" fontId="22" fillId="5" borderId="16" xfId="1" applyFont="1" applyFill="1" applyBorder="1" applyAlignment="1">
      <alignment horizontal="right" wrapText="1"/>
    </xf>
    <xf numFmtId="0" fontId="21" fillId="7" borderId="10" xfId="0" applyFont="1" applyFill="1" applyBorder="1" applyAlignment="1">
      <alignment wrapText="1"/>
    </xf>
    <xf numFmtId="0" fontId="21" fillId="7" borderId="11" xfId="0" applyFont="1" applyFill="1" applyBorder="1" applyAlignment="1">
      <alignment wrapText="1"/>
    </xf>
    <xf numFmtId="0" fontId="21" fillId="7" borderId="19" xfId="0" applyFont="1" applyFill="1" applyBorder="1" applyAlignment="1">
      <alignment wrapText="1"/>
    </xf>
    <xf numFmtId="0" fontId="21" fillId="7" borderId="9" xfId="0" applyFont="1" applyFill="1" applyBorder="1" applyAlignment="1">
      <alignment wrapText="1"/>
    </xf>
    <xf numFmtId="0" fontId="21" fillId="7" borderId="0" xfId="0" applyFont="1" applyFill="1" applyAlignment="1">
      <alignment wrapText="1"/>
    </xf>
    <xf numFmtId="0" fontId="21" fillId="7" borderId="17" xfId="0" applyFont="1" applyFill="1" applyBorder="1" applyAlignment="1">
      <alignment wrapText="1"/>
    </xf>
    <xf numFmtId="0" fontId="21" fillId="7" borderId="20" xfId="0" applyFont="1" applyFill="1" applyBorder="1" applyAlignment="1">
      <alignment wrapText="1"/>
    </xf>
    <xf numFmtId="0" fontId="21" fillId="7" borderId="21" xfId="0" applyFont="1" applyFill="1" applyBorder="1" applyAlignment="1">
      <alignment wrapText="1"/>
    </xf>
    <xf numFmtId="0" fontId="21" fillId="7" borderId="22" xfId="0" applyFont="1" applyFill="1" applyBorder="1" applyAlignment="1">
      <alignment wrapText="1"/>
    </xf>
    <xf numFmtId="0" fontId="12" fillId="0" borderId="2"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42" fontId="11" fillId="0" borderId="2" xfId="1" applyFont="1" applyBorder="1" applyAlignment="1">
      <alignment horizontal="center" vertical="center" wrapText="1"/>
    </xf>
    <xf numFmtId="42" fontId="11" fillId="0" borderId="3" xfId="1" applyFont="1" applyBorder="1" applyAlignment="1">
      <alignment horizontal="center" vertical="center" wrapText="1"/>
    </xf>
    <xf numFmtId="42" fontId="22" fillId="5" borderId="2" xfId="1" applyFont="1" applyFill="1" applyBorder="1" applyAlignment="1">
      <alignment horizontal="right" vertical="center" wrapText="1"/>
    </xf>
    <xf numFmtId="42" fontId="22" fillId="5" borderId="3" xfId="1" applyFont="1" applyFill="1" applyBorder="1" applyAlignment="1">
      <alignment horizontal="right" vertical="center" wrapText="1"/>
    </xf>
    <xf numFmtId="42" fontId="11" fillId="0" borderId="5" xfId="1" applyFont="1" applyBorder="1" applyAlignment="1">
      <alignment horizontal="right" vertical="center" wrapText="1"/>
    </xf>
    <xf numFmtId="42" fontId="11" fillId="0" borderId="8" xfId="1" applyFont="1" applyBorder="1" applyAlignment="1">
      <alignment horizontal="righ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8" fillId="0" borderId="2" xfId="0" applyFont="1" applyBorder="1" applyAlignment="1">
      <alignment horizontal="center" vertical="center"/>
    </xf>
    <xf numFmtId="0" fontId="2" fillId="3" borderId="2"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21" fillId="5" borderId="12"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7"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8" xfId="0" applyFont="1" applyFill="1" applyBorder="1" applyAlignment="1">
      <alignment horizontal="left" vertical="top" wrapText="1"/>
    </xf>
    <xf numFmtId="0" fontId="21" fillId="5" borderId="4" xfId="0" applyFont="1" applyFill="1" applyBorder="1" applyAlignment="1">
      <alignment horizontal="left" vertical="top" wrapText="1"/>
    </xf>
    <xf numFmtId="0" fontId="4" fillId="2" borderId="2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42" fontId="11" fillId="0" borderId="4" xfId="1" applyFont="1" applyBorder="1" applyAlignment="1">
      <alignment horizontal="right" vertical="center" wrapText="1"/>
    </xf>
    <xf numFmtId="42" fontId="11" fillId="5" borderId="5" xfId="1" applyFont="1" applyFill="1" applyBorder="1" applyAlignment="1">
      <alignment horizontal="right" vertical="center" wrapText="1"/>
    </xf>
    <xf numFmtId="42" fontId="11" fillId="5" borderId="4" xfId="1" applyFont="1" applyFill="1" applyBorder="1" applyAlignment="1">
      <alignment horizontal="right" vertical="center" wrapText="1"/>
    </xf>
    <xf numFmtId="0" fontId="2" fillId="3" borderId="10" xfId="0"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applyAlignment="1">
      <alignment horizontal="center"/>
    </xf>
    <xf numFmtId="0" fontId="17" fillId="4" borderId="2" xfId="0" applyFont="1" applyFill="1" applyBorder="1" applyAlignment="1">
      <alignment vertical="center" wrapText="1"/>
    </xf>
    <xf numFmtId="0" fontId="17" fillId="4" borderId="6" xfId="0" applyFont="1" applyFill="1" applyBorder="1" applyAlignment="1">
      <alignment vertical="center" wrapText="1"/>
    </xf>
    <xf numFmtId="0" fontId="17" fillId="4" borderId="16" xfId="0" applyFont="1" applyFill="1" applyBorder="1" applyAlignment="1">
      <alignment vertical="center" wrapText="1"/>
    </xf>
    <xf numFmtId="0" fontId="5" fillId="0" borderId="6" xfId="0" applyFont="1" applyBorder="1" applyAlignment="1">
      <alignment horizontal="left" vertical="center" wrapText="1"/>
    </xf>
    <xf numFmtId="42" fontId="5" fillId="0" borderId="2" xfId="1" applyFont="1" applyBorder="1" applyAlignment="1">
      <alignment horizontal="right" vertical="center" wrapText="1"/>
    </xf>
    <xf numFmtId="42" fontId="5" fillId="0" borderId="3" xfId="1" applyFont="1" applyBorder="1" applyAlignment="1">
      <alignment horizontal="right"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42" fontId="5" fillId="5" borderId="2" xfId="1" applyFont="1" applyFill="1" applyBorder="1" applyAlignment="1">
      <alignment horizontal="center" vertical="center" wrapText="1"/>
    </xf>
    <xf numFmtId="42" fontId="5" fillId="5" borderId="3" xfId="1" applyFont="1" applyFill="1" applyBorder="1" applyAlignment="1">
      <alignment horizontal="center" vertical="center" wrapText="1"/>
    </xf>
    <xf numFmtId="0" fontId="17" fillId="4" borderId="2" xfId="0" applyFont="1" applyFill="1" applyBorder="1" applyAlignment="1">
      <alignment horizontal="left" vertical="top" wrapText="1"/>
    </xf>
    <xf numFmtId="0" fontId="17" fillId="4" borderId="6" xfId="0" applyFont="1" applyFill="1" applyBorder="1" applyAlignment="1">
      <alignment horizontal="left" vertical="top" wrapText="1"/>
    </xf>
    <xf numFmtId="0" fontId="17" fillId="4" borderId="16" xfId="0" applyFont="1" applyFill="1" applyBorder="1" applyAlignment="1">
      <alignment horizontal="lef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5" xfId="0" applyFont="1" applyBorder="1" applyAlignment="1">
      <alignment vertical="top" wrapText="1"/>
    </xf>
    <xf numFmtId="0" fontId="5" fillId="0" borderId="8" xfId="0" applyFont="1" applyBorder="1" applyAlignment="1">
      <alignment vertical="top" wrapText="1"/>
    </xf>
    <xf numFmtId="0" fontId="5" fillId="0" borderId="4" xfId="0" applyFont="1" applyBorder="1" applyAlignment="1">
      <alignment vertical="top" wrapText="1"/>
    </xf>
    <xf numFmtId="42" fontId="16" fillId="0" borderId="2" xfId="1" applyFont="1" applyBorder="1" applyAlignment="1">
      <alignment horizontal="right" vertical="center" wrapText="1"/>
    </xf>
    <xf numFmtId="42" fontId="16" fillId="0" borderId="6" xfId="1" applyFont="1" applyBorder="1" applyAlignment="1">
      <alignment horizontal="righ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42" fontId="5" fillId="5" borderId="9" xfId="1" applyFont="1" applyFill="1" applyBorder="1" applyAlignment="1">
      <alignment horizontal="right" vertical="center" wrapText="1"/>
    </xf>
    <xf numFmtId="42" fontId="5" fillId="5" borderId="7" xfId="1" applyFont="1" applyFill="1" applyBorder="1" applyAlignment="1">
      <alignment horizontal="right" vertical="center" wrapText="1"/>
    </xf>
    <xf numFmtId="42" fontId="5" fillId="5" borderId="2" xfId="1" applyFont="1" applyFill="1" applyBorder="1" applyAlignment="1">
      <alignment horizontal="right" vertical="center" wrapText="1"/>
    </xf>
    <xf numFmtId="42" fontId="5" fillId="5" borderId="3" xfId="1" applyFont="1" applyFill="1" applyBorder="1" applyAlignment="1">
      <alignment horizontal="right" vertical="center" wrapText="1"/>
    </xf>
    <xf numFmtId="42" fontId="16" fillId="5" borderId="2" xfId="1" applyFont="1" applyFill="1" applyBorder="1" applyAlignment="1">
      <alignment horizontal="right" vertical="center" wrapText="1"/>
    </xf>
    <xf numFmtId="42" fontId="16" fillId="5" borderId="6" xfId="1" applyFont="1" applyFill="1" applyBorder="1" applyAlignment="1">
      <alignment horizontal="right" vertical="center" wrapText="1"/>
    </xf>
    <xf numFmtId="42" fontId="16" fillId="5" borderId="16" xfId="1" applyFont="1" applyFill="1" applyBorder="1" applyAlignment="1">
      <alignment horizontal="right" vertical="center" wrapText="1"/>
    </xf>
    <xf numFmtId="10" fontId="16" fillId="0" borderId="2" xfId="0" applyNumberFormat="1" applyFont="1" applyBorder="1" applyAlignment="1">
      <alignment horizontal="center" wrapText="1"/>
    </xf>
    <xf numFmtId="0" fontId="16" fillId="0" borderId="6" xfId="0" applyFont="1" applyBorder="1" applyAlignment="1">
      <alignment horizontal="center" wrapText="1"/>
    </xf>
    <xf numFmtId="0" fontId="16" fillId="0" borderId="16" xfId="0" applyFont="1" applyBorder="1" applyAlignment="1">
      <alignment horizontal="center" wrapText="1"/>
    </xf>
    <xf numFmtId="10" fontId="16" fillId="5" borderId="2" xfId="0" applyNumberFormat="1" applyFont="1" applyFill="1" applyBorder="1" applyAlignment="1">
      <alignment horizontal="center"/>
    </xf>
    <xf numFmtId="0" fontId="16" fillId="5" borderId="6" xfId="0" applyFont="1" applyFill="1" applyBorder="1" applyAlignment="1">
      <alignment horizontal="center"/>
    </xf>
    <xf numFmtId="0" fontId="16" fillId="5" borderId="16" xfId="0" applyFont="1" applyFill="1" applyBorder="1" applyAlignment="1">
      <alignment horizontal="center"/>
    </xf>
    <xf numFmtId="10" fontId="16" fillId="0" borderId="6" xfId="0" applyNumberFormat="1" applyFont="1" applyBorder="1" applyAlignment="1">
      <alignment horizontal="center" wrapText="1"/>
    </xf>
    <xf numFmtId="42" fontId="20" fillId="5" borderId="2" xfId="1" applyFont="1" applyFill="1" applyBorder="1" applyAlignment="1">
      <alignment horizontal="right" vertical="center" wrapText="1"/>
    </xf>
    <xf numFmtId="42" fontId="20" fillId="5" borderId="3" xfId="1" applyFont="1" applyFill="1" applyBorder="1" applyAlignment="1">
      <alignment horizontal="righ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42" fontId="5" fillId="5" borderId="5" xfId="1" applyFont="1" applyFill="1" applyBorder="1" applyAlignment="1">
      <alignment horizontal="right" vertical="center" wrapText="1"/>
    </xf>
    <xf numFmtId="42" fontId="5" fillId="5" borderId="8" xfId="1" applyFont="1" applyFill="1" applyBorder="1" applyAlignment="1">
      <alignment horizontal="right" vertical="center" wrapText="1"/>
    </xf>
    <xf numFmtId="42" fontId="5" fillId="5" borderId="1" xfId="1" applyFont="1" applyFill="1" applyBorder="1" applyAlignment="1">
      <alignment horizontal="right" vertical="center" wrapText="1"/>
    </xf>
    <xf numFmtId="165" fontId="5" fillId="5" borderId="2" xfId="1" applyNumberFormat="1" applyFont="1" applyFill="1" applyBorder="1" applyAlignment="1">
      <alignment horizontal="right" vertical="center" wrapText="1"/>
    </xf>
    <xf numFmtId="165" fontId="5" fillId="5" borderId="3" xfId="1" applyNumberFormat="1" applyFont="1" applyFill="1" applyBorder="1" applyAlignment="1">
      <alignment horizontal="right" vertical="center" wrapText="1"/>
    </xf>
    <xf numFmtId="0" fontId="16" fillId="0" borderId="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1" fillId="0" borderId="2" xfId="0" applyFont="1" applyBorder="1" applyAlignment="1">
      <alignment horizontal="center" vertical="center" wrapText="1"/>
    </xf>
    <xf numFmtId="42" fontId="9" fillId="0" borderId="2" xfId="1" applyFont="1" applyBorder="1" applyAlignment="1">
      <alignment horizontal="center" vertical="center" wrapText="1"/>
    </xf>
    <xf numFmtId="42" fontId="9" fillId="0" borderId="3" xfId="1" applyFont="1" applyBorder="1" applyAlignment="1">
      <alignment horizontal="center" vertical="center" wrapText="1"/>
    </xf>
    <xf numFmtId="42" fontId="9" fillId="0" borderId="6" xfId="1" applyFont="1" applyBorder="1" applyAlignment="1">
      <alignment horizontal="center" vertical="center" wrapText="1"/>
    </xf>
    <xf numFmtId="165" fontId="9" fillId="0" borderId="2" xfId="1" applyNumberFormat="1" applyFont="1" applyBorder="1" applyAlignment="1">
      <alignment horizontal="center" vertical="center" wrapText="1"/>
    </xf>
    <xf numFmtId="165" fontId="9" fillId="0" borderId="6" xfId="1" applyNumberFormat="1" applyFont="1" applyBorder="1" applyAlignment="1">
      <alignment horizontal="center" vertical="center" wrapText="1"/>
    </xf>
    <xf numFmtId="165" fontId="9" fillId="0" borderId="3" xfId="1" applyNumberFormat="1" applyFont="1" applyBorder="1" applyAlignment="1">
      <alignment horizontal="center" vertical="center" wrapText="1"/>
    </xf>
    <xf numFmtId="9" fontId="0" fillId="0" borderId="2" xfId="0" applyNumberFormat="1"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10" fontId="0" fillId="0" borderId="2" xfId="0" applyNumberFormat="1" applyBorder="1" applyAlignment="1">
      <alignment horizontal="center" vertical="center"/>
    </xf>
    <xf numFmtId="0" fontId="0" fillId="0" borderId="6" xfId="0"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42" fontId="11" fillId="0" borderId="10" xfId="1" applyFont="1" applyBorder="1" applyAlignment="1">
      <alignment horizontal="center" vertical="center" wrapText="1"/>
    </xf>
    <xf numFmtId="42" fontId="11" fillId="0" borderId="12" xfId="1" applyFont="1" applyBorder="1" applyAlignment="1">
      <alignment horizontal="center" vertical="center" wrapText="1"/>
    </xf>
    <xf numFmtId="42" fontId="11" fillId="0" borderId="5" xfId="1" applyFont="1" applyBorder="1" applyAlignment="1">
      <alignment horizontal="center" vertical="center" wrapText="1"/>
    </xf>
    <xf numFmtId="42" fontId="11" fillId="0" borderId="4" xfId="1" applyFont="1" applyBorder="1" applyAlignment="1">
      <alignment horizontal="center" vertical="center" wrapText="1"/>
    </xf>
    <xf numFmtId="49" fontId="11" fillId="0" borderId="10"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9"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1" fillId="0" borderId="7"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42" fontId="11" fillId="0" borderId="1" xfId="1" applyFont="1" applyBorder="1" applyAlignment="1">
      <alignment horizontal="righ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42" fontId="11" fillId="0" borderId="6" xfId="1" applyFont="1" applyBorder="1" applyAlignment="1">
      <alignment horizontal="right" vertical="center" wrapText="1"/>
    </xf>
    <xf numFmtId="165" fontId="11" fillId="0" borderId="2" xfId="1" applyNumberFormat="1" applyFont="1" applyBorder="1" applyAlignment="1">
      <alignment horizontal="right" vertical="center" wrapText="1"/>
    </xf>
    <xf numFmtId="165" fontId="11" fillId="0" borderId="3" xfId="1" applyNumberFormat="1" applyFont="1" applyBorder="1" applyAlignment="1">
      <alignment horizontal="right" vertical="center" wrapText="1"/>
    </xf>
    <xf numFmtId="42" fontId="0" fillId="0" borderId="3" xfId="1" applyFont="1" applyBorder="1" applyAlignment="1">
      <alignment horizontal="right" vertical="center" wrapText="1"/>
    </xf>
    <xf numFmtId="6" fontId="11" fillId="0" borderId="5" xfId="0" applyNumberFormat="1" applyFont="1" applyBorder="1" applyAlignment="1">
      <alignment horizontal="right" vertical="center" wrapText="1"/>
    </xf>
    <xf numFmtId="6" fontId="11" fillId="0" borderId="4" xfId="0" applyNumberFormat="1" applyFont="1" applyBorder="1" applyAlignment="1">
      <alignment horizontal="right" vertical="center" wrapText="1"/>
    </xf>
    <xf numFmtId="42" fontId="11" fillId="0" borderId="2" xfId="1" applyFont="1" applyFill="1" applyBorder="1" applyAlignment="1">
      <alignment horizontal="right" vertical="center" wrapText="1"/>
    </xf>
    <xf numFmtId="42" fontId="11" fillId="0" borderId="3" xfId="1" applyFont="1" applyFill="1" applyBorder="1" applyAlignment="1">
      <alignment horizontal="right"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5" fillId="0" borderId="2" xfId="0" applyFont="1" applyBorder="1" applyAlignment="1">
      <alignment horizontal="justify" vertical="center" wrapText="1"/>
    </xf>
    <xf numFmtId="0" fontId="35" fillId="0" borderId="6" xfId="0" applyFont="1" applyBorder="1" applyAlignment="1">
      <alignment horizontal="justify" vertical="center" wrapText="1"/>
    </xf>
    <xf numFmtId="0" fontId="35" fillId="0" borderId="3" xfId="0" applyFont="1" applyBorder="1" applyAlignment="1">
      <alignment horizontal="justify" vertical="center" wrapText="1"/>
    </xf>
    <xf numFmtId="0" fontId="35" fillId="0" borderId="6" xfId="0" applyFont="1" applyBorder="1" applyAlignment="1">
      <alignment horizontal="justify" vertical="center"/>
    </xf>
    <xf numFmtId="0" fontId="35" fillId="0" borderId="3" xfId="0" applyFont="1" applyBorder="1" applyAlignment="1">
      <alignment horizontal="justify" vertical="center"/>
    </xf>
    <xf numFmtId="0" fontId="35" fillId="0" borderId="2" xfId="0" applyFont="1" applyBorder="1" applyAlignment="1">
      <alignment horizontal="justify" vertical="center"/>
    </xf>
    <xf numFmtId="0" fontId="48" fillId="0" borderId="10" xfId="0" applyFont="1" applyBorder="1" applyAlignment="1">
      <alignment horizontal="left" vertical="top" wrapText="1"/>
    </xf>
    <xf numFmtId="0" fontId="48" fillId="0" borderId="11" xfId="0" applyFont="1" applyBorder="1" applyAlignment="1">
      <alignment horizontal="left" vertical="top" wrapText="1"/>
    </xf>
    <xf numFmtId="0" fontId="48" fillId="0" borderId="12" xfId="0" applyFont="1" applyBorder="1" applyAlignment="1">
      <alignment horizontal="left" vertical="top" wrapText="1"/>
    </xf>
    <xf numFmtId="0" fontId="48" fillId="0" borderId="9" xfId="0" applyFont="1" applyBorder="1" applyAlignment="1">
      <alignment horizontal="left" vertical="top" wrapText="1"/>
    </xf>
    <xf numFmtId="0" fontId="48" fillId="0" borderId="0" xfId="0" applyFont="1" applyAlignment="1">
      <alignment horizontal="left" vertical="top" wrapText="1"/>
    </xf>
    <xf numFmtId="0" fontId="48" fillId="0" borderId="7" xfId="0" applyFont="1" applyBorder="1" applyAlignment="1">
      <alignment horizontal="left" vertical="top" wrapText="1"/>
    </xf>
    <xf numFmtId="0" fontId="48" fillId="0" borderId="5" xfId="0" applyFont="1" applyBorder="1" applyAlignment="1">
      <alignment horizontal="left" vertical="top" wrapText="1"/>
    </xf>
    <xf numFmtId="0" fontId="48" fillId="0" borderId="8" xfId="0" applyFont="1" applyBorder="1" applyAlignment="1">
      <alignment horizontal="left" vertical="top" wrapText="1"/>
    </xf>
    <xf numFmtId="0" fontId="48" fillId="0" borderId="4" xfId="0" applyFont="1" applyBorder="1" applyAlignment="1">
      <alignment horizontal="left" vertical="top" wrapText="1"/>
    </xf>
    <xf numFmtId="0" fontId="45" fillId="2" borderId="2"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7" fillId="0" borderId="2" xfId="0" applyFont="1" applyBorder="1" applyAlignment="1">
      <alignment horizontal="left" vertical="center" wrapText="1"/>
    </xf>
    <xf numFmtId="0" fontId="47" fillId="0" borderId="6" xfId="0" applyFont="1" applyBorder="1" applyAlignment="1">
      <alignment horizontal="left" vertical="center" wrapText="1"/>
    </xf>
    <xf numFmtId="0" fontId="47" fillId="0" borderId="3" xfId="0" applyFont="1" applyBorder="1" applyAlignment="1">
      <alignment horizontal="left" vertical="center" wrapText="1"/>
    </xf>
    <xf numFmtId="42" fontId="48" fillId="0" borderId="5" xfId="1" applyFont="1" applyBorder="1" applyAlignment="1">
      <alignment horizontal="right" vertical="center" wrapText="1"/>
    </xf>
    <xf numFmtId="42" fontId="48" fillId="0" borderId="8" xfId="1" applyFont="1" applyBorder="1" applyAlignment="1">
      <alignment horizontal="right" vertical="center" wrapText="1"/>
    </xf>
    <xf numFmtId="42" fontId="48" fillId="0" borderId="2" xfId="1" applyFont="1" applyBorder="1" applyAlignment="1">
      <alignment horizontal="right" vertical="center" wrapText="1"/>
    </xf>
    <xf numFmtId="42" fontId="48" fillId="0" borderId="3" xfId="1" applyFont="1" applyBorder="1" applyAlignment="1">
      <alignment horizontal="right" vertical="center" wrapText="1"/>
    </xf>
    <xf numFmtId="0" fontId="47" fillId="0" borderId="2" xfId="0" applyFont="1" applyBorder="1" applyAlignment="1">
      <alignment horizontal="left" vertical="top" wrapText="1"/>
    </xf>
    <xf numFmtId="0" fontId="47" fillId="0" borderId="6" xfId="0" applyFont="1" applyBorder="1" applyAlignment="1">
      <alignment horizontal="left" vertical="top" wrapText="1"/>
    </xf>
    <xf numFmtId="0" fontId="47" fillId="0" borderId="3" xfId="0" applyFont="1" applyBorder="1" applyAlignment="1">
      <alignment horizontal="left" vertical="top" wrapText="1"/>
    </xf>
    <xf numFmtId="0" fontId="49" fillId="0" borderId="10" xfId="0" applyFont="1" applyBorder="1" applyAlignment="1">
      <alignment horizontal="left" vertical="top" wrapText="1"/>
    </xf>
    <xf numFmtId="0" fontId="49" fillId="0" borderId="11" xfId="0" applyFont="1" applyBorder="1" applyAlignment="1">
      <alignment horizontal="left" vertical="top" wrapText="1"/>
    </xf>
    <xf numFmtId="0" fontId="49" fillId="0" borderId="12" xfId="0" applyFont="1" applyBorder="1" applyAlignment="1">
      <alignment horizontal="left" vertical="top" wrapText="1"/>
    </xf>
    <xf numFmtId="0" fontId="49" fillId="0" borderId="9" xfId="0" applyFont="1" applyBorder="1" applyAlignment="1">
      <alignment horizontal="left" vertical="top" wrapText="1"/>
    </xf>
    <xf numFmtId="0" fontId="49" fillId="0" borderId="0" xfId="0" applyFont="1" applyAlignment="1">
      <alignment horizontal="left" vertical="top" wrapText="1"/>
    </xf>
    <xf numFmtId="0" fontId="49" fillId="0" borderId="7" xfId="0" applyFont="1" applyBorder="1" applyAlignment="1">
      <alignment horizontal="left" vertical="top" wrapText="1"/>
    </xf>
    <xf numFmtId="0" fontId="49" fillId="0" borderId="5" xfId="0" applyFont="1" applyBorder="1" applyAlignment="1">
      <alignment horizontal="left" vertical="top" wrapText="1"/>
    </xf>
    <xf numFmtId="0" fontId="49" fillId="0" borderId="8" xfId="0" applyFont="1" applyBorder="1" applyAlignment="1">
      <alignment horizontal="left" vertical="top" wrapText="1"/>
    </xf>
    <xf numFmtId="0" fontId="49" fillId="0" borderId="4" xfId="0" applyFont="1" applyBorder="1" applyAlignment="1">
      <alignment horizontal="left" vertical="top" wrapText="1"/>
    </xf>
    <xf numFmtId="0" fontId="46" fillId="2" borderId="6" xfId="0" applyFont="1" applyFill="1" applyBorder="1" applyAlignment="1">
      <alignment horizontal="center" vertical="center" wrapText="1"/>
    </xf>
    <xf numFmtId="0" fontId="11" fillId="0" borderId="9" xfId="0" applyFont="1" applyBorder="1" applyAlignment="1">
      <alignment horizontal="center" vertical="center" wrapText="1"/>
    </xf>
    <xf numFmtId="42" fontId="11" fillId="0" borderId="9" xfId="1" applyFont="1" applyBorder="1" applyAlignment="1">
      <alignment horizontal="right" vertical="center" wrapText="1"/>
    </xf>
    <xf numFmtId="42" fontId="11" fillId="0" borderId="7" xfId="1" applyFont="1" applyBorder="1" applyAlignment="1">
      <alignment horizontal="right" vertical="center" wrapText="1"/>
    </xf>
    <xf numFmtId="10" fontId="0" fillId="0" borderId="6" xfId="0" applyNumberFormat="1" applyBorder="1" applyAlignment="1">
      <alignment horizontal="center" vertical="center"/>
    </xf>
    <xf numFmtId="10" fontId="0" fillId="0" borderId="3" xfId="0" applyNumberFormat="1" applyBorder="1" applyAlignment="1">
      <alignment horizontal="center" vertical="center"/>
    </xf>
    <xf numFmtId="0" fontId="0" fillId="0" borderId="2" xfId="0" applyBorder="1" applyAlignment="1">
      <alignment horizontal="justify" vertical="center"/>
    </xf>
    <xf numFmtId="0" fontId="0" fillId="0" borderId="6"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9" fontId="0" fillId="0" borderId="2" xfId="0" applyNumberFormat="1" applyBorder="1" applyAlignment="1">
      <alignment horizontal="center" vertical="center"/>
    </xf>
    <xf numFmtId="9" fontId="0" fillId="0" borderId="6" xfId="0" applyNumberFormat="1" applyBorder="1" applyAlignment="1">
      <alignment horizontal="center" vertical="center"/>
    </xf>
    <xf numFmtId="9" fontId="0" fillId="0" borderId="3" xfId="0" applyNumberFormat="1" applyBorder="1" applyAlignment="1">
      <alignment horizontal="center" vertical="center"/>
    </xf>
    <xf numFmtId="164" fontId="0" fillId="0" borderId="2" xfId="0" applyNumberFormat="1" applyBorder="1" applyAlignment="1">
      <alignment horizontal="center" vertical="center"/>
    </xf>
    <xf numFmtId="164" fontId="0" fillId="0" borderId="6" xfId="0" applyNumberFormat="1" applyBorder="1" applyAlignment="1">
      <alignment horizontal="center" vertical="center"/>
    </xf>
    <xf numFmtId="164" fontId="0" fillId="0" borderId="3" xfId="0" applyNumberFormat="1" applyBorder="1" applyAlignment="1">
      <alignment horizontal="center" vertical="center"/>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0" fillId="0" borderId="3" xfId="0" applyBorder="1" applyAlignment="1">
      <alignment horizontal="justify" vertical="center" wrapText="1"/>
    </xf>
    <xf numFmtId="0" fontId="5" fillId="2" borderId="2"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0" fillId="9" borderId="2" xfId="0" applyFill="1" applyBorder="1" applyAlignment="1">
      <alignment horizontal="left" vertical="center" wrapText="1"/>
    </xf>
    <xf numFmtId="0" fontId="0" fillId="9" borderId="6" xfId="0" applyFill="1" applyBorder="1" applyAlignment="1">
      <alignment horizontal="left" vertical="center" wrapText="1"/>
    </xf>
    <xf numFmtId="0" fontId="0" fillId="9" borderId="3" xfId="0" applyFill="1" applyBorder="1" applyAlignment="1">
      <alignment horizontal="left" vertical="center" wrapText="1"/>
    </xf>
    <xf numFmtId="0" fontId="0" fillId="3" borderId="2"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2" fillId="9" borderId="2"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2"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3" xfId="0" applyFont="1" applyFill="1" applyBorder="1" applyAlignment="1">
      <alignment horizontal="left" vertical="center" wrapText="1"/>
    </xf>
    <xf numFmtId="0" fontId="38" fillId="9" borderId="2" xfId="0" applyFont="1" applyFill="1" applyBorder="1" applyAlignment="1">
      <alignment horizontal="center" vertical="center" wrapText="1"/>
    </xf>
    <xf numFmtId="0" fontId="38" fillId="9" borderId="16" xfId="0" applyFont="1" applyFill="1" applyBorder="1" applyAlignment="1">
      <alignment horizontal="center" vertical="center" wrapText="1"/>
    </xf>
    <xf numFmtId="14" fontId="38" fillId="9" borderId="2" xfId="0" applyNumberFormat="1" applyFont="1" applyFill="1" applyBorder="1" applyAlignment="1">
      <alignment horizontal="center" vertical="center" wrapText="1"/>
    </xf>
    <xf numFmtId="42" fontId="38" fillId="0" borderId="2" xfId="1" applyFont="1" applyFill="1" applyBorder="1" applyAlignment="1">
      <alignment horizontal="center" vertical="center" wrapText="1"/>
    </xf>
    <xf numFmtId="42" fontId="38" fillId="0" borderId="16" xfId="1" applyFont="1" applyFill="1" applyBorder="1" applyAlignment="1">
      <alignment horizontal="center" vertical="center" wrapText="1"/>
    </xf>
    <xf numFmtId="42" fontId="38" fillId="0" borderId="6" xfId="1"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6" xfId="0" applyFont="1" applyFill="1" applyBorder="1" applyAlignment="1">
      <alignment horizontal="center" vertical="center" wrapText="1"/>
    </xf>
    <xf numFmtId="9" fontId="0" fillId="0" borderId="2" xfId="0" applyNumberFormat="1" applyBorder="1" applyAlignment="1">
      <alignment horizontal="center" vertical="center" wrapText="1"/>
    </xf>
    <xf numFmtId="9" fontId="38" fillId="0" borderId="2" xfId="0" applyNumberFormat="1" applyFont="1" applyBorder="1" applyAlignment="1">
      <alignment horizontal="center" vertical="center" wrapText="1"/>
    </xf>
    <xf numFmtId="9" fontId="38" fillId="0" borderId="6" xfId="0" applyNumberFormat="1" applyFont="1" applyBorder="1" applyAlignment="1">
      <alignment horizontal="center" vertical="center"/>
    </xf>
    <xf numFmtId="9" fontId="38" fillId="0" borderId="16" xfId="0" applyNumberFormat="1" applyFont="1" applyBorder="1" applyAlignment="1">
      <alignment horizontal="center" vertical="center"/>
    </xf>
    <xf numFmtId="10" fontId="38" fillId="0" borderId="2" xfId="0" applyNumberFormat="1" applyFont="1" applyBorder="1" applyAlignment="1">
      <alignment horizontal="center" vertical="center"/>
    </xf>
    <xf numFmtId="10" fontId="38" fillId="0" borderId="6" xfId="0" applyNumberFormat="1" applyFont="1" applyBorder="1" applyAlignment="1">
      <alignment horizontal="center" vertical="center"/>
    </xf>
    <xf numFmtId="10" fontId="38" fillId="0" borderId="16" xfId="0" applyNumberFormat="1" applyFont="1"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38" fillId="0" borderId="9" xfId="0" applyFont="1" applyBorder="1" applyAlignment="1">
      <alignment horizontal="center" vertical="top" wrapText="1"/>
    </xf>
    <xf numFmtId="0" fontId="38" fillId="0" borderId="17" xfId="0" applyFont="1" applyBorder="1" applyAlignment="1">
      <alignment horizontal="center" vertical="top" wrapText="1"/>
    </xf>
    <xf numFmtId="42" fontId="38" fillId="0" borderId="9" xfId="1" applyFont="1" applyFill="1" applyBorder="1" applyAlignment="1">
      <alignment horizontal="center" vertical="top" wrapText="1"/>
    </xf>
    <xf numFmtId="42" fontId="38" fillId="0" borderId="17" xfId="1" applyFont="1" applyFill="1" applyBorder="1" applyAlignment="1">
      <alignment horizontal="center" vertical="top" wrapText="1"/>
    </xf>
    <xf numFmtId="42" fontId="38" fillId="0" borderId="9" xfId="1" applyFont="1" applyFill="1" applyBorder="1" applyAlignment="1">
      <alignment horizontal="right" vertical="center" wrapText="1"/>
    </xf>
    <xf numFmtId="42" fontId="38" fillId="0" borderId="17" xfId="1" applyFont="1" applyFill="1" applyBorder="1" applyAlignment="1">
      <alignment horizontal="right" vertical="center"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42" fontId="38" fillId="0" borderId="2" xfId="1" applyFont="1" applyBorder="1" applyAlignment="1">
      <alignment horizontal="center" vertical="center" wrapText="1"/>
    </xf>
    <xf numFmtId="42" fontId="38" fillId="0" borderId="3" xfId="1" applyFont="1" applyBorder="1" applyAlignment="1">
      <alignment horizontal="center" vertical="center" wrapText="1"/>
    </xf>
    <xf numFmtId="42" fontId="38" fillId="0" borderId="6" xfId="1" applyFont="1" applyBorder="1" applyAlignment="1">
      <alignment horizontal="center" vertical="center" wrapText="1"/>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6"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2" xfId="0" applyBorder="1" applyAlignment="1">
      <alignment horizontal="left" vertical="center" wrapText="1"/>
    </xf>
    <xf numFmtId="6" fontId="38" fillId="0" borderId="24" xfId="0" applyNumberFormat="1" applyFont="1" applyBorder="1" applyAlignment="1">
      <alignment horizontal="right" vertical="center" wrapText="1"/>
    </xf>
    <xf numFmtId="0" fontId="38" fillId="0" borderId="29" xfId="0" applyFont="1" applyBorder="1" applyAlignment="1">
      <alignment horizontal="right" vertical="center" wrapText="1"/>
    </xf>
    <xf numFmtId="0" fontId="16" fillId="0" borderId="2" xfId="0" applyFont="1" applyBorder="1" applyAlignment="1">
      <alignment horizontal="right" vertical="center" wrapText="1"/>
    </xf>
    <xf numFmtId="0" fontId="16" fillId="0" borderId="16" xfId="0" applyFont="1" applyBorder="1" applyAlignment="1">
      <alignment horizontal="right" vertical="center" wrapText="1"/>
    </xf>
    <xf numFmtId="6" fontId="38" fillId="0" borderId="2" xfId="0" applyNumberFormat="1" applyFont="1" applyBorder="1" applyAlignment="1">
      <alignment horizontal="right" vertical="center" wrapText="1"/>
    </xf>
    <xf numFmtId="0" fontId="38" fillId="0" borderId="6" xfId="0" applyFont="1" applyBorder="1" applyAlignment="1">
      <alignment horizontal="right" vertical="center" wrapText="1"/>
    </xf>
    <xf numFmtId="0" fontId="16" fillId="0" borderId="24" xfId="0" applyFont="1" applyBorder="1" applyAlignment="1">
      <alignment horizontal="right" vertical="center" wrapText="1"/>
    </xf>
    <xf numFmtId="0" fontId="16" fillId="0" borderId="25" xfId="0" applyFont="1" applyBorder="1" applyAlignment="1">
      <alignment horizontal="righ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42" fontId="38" fillId="0" borderId="2" xfId="1" applyFont="1" applyBorder="1" applyAlignment="1">
      <alignment horizontal="right" vertical="center" wrapText="1"/>
    </xf>
    <xf numFmtId="42" fontId="38" fillId="0" borderId="3" xfId="1" applyFont="1" applyBorder="1" applyAlignment="1">
      <alignment horizontal="right" vertical="center"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8" fillId="0" borderId="25" xfId="0" applyFont="1" applyBorder="1" applyAlignment="1">
      <alignment horizontal="right" vertical="center" wrapText="1"/>
    </xf>
    <xf numFmtId="42" fontId="0" fillId="0" borderId="2" xfId="1" applyFont="1" applyBorder="1" applyAlignment="1">
      <alignment horizontal="righ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6" xfId="0" applyFill="1" applyBorder="1" applyAlignment="1">
      <alignment horizontal="left" vertical="center" wrapText="1"/>
    </xf>
    <xf numFmtId="6" fontId="0" fillId="0" borderId="2" xfId="0" applyNumberFormat="1" applyBorder="1" applyAlignment="1">
      <alignment horizontal="right" vertical="center" wrapText="1"/>
    </xf>
    <xf numFmtId="6" fontId="0" fillId="0" borderId="3" xfId="0" applyNumberFormat="1"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6" fontId="0" fillId="0" borderId="2" xfId="1" applyNumberFormat="1" applyFont="1" applyBorder="1" applyAlignment="1">
      <alignment horizontal="right" vertical="center" wrapText="1"/>
    </xf>
    <xf numFmtId="6" fontId="0" fillId="0" borderId="3" xfId="1" applyNumberFormat="1" applyFont="1" applyBorder="1" applyAlignment="1">
      <alignment horizontal="right" vertical="center" wrapText="1"/>
    </xf>
    <xf numFmtId="0" fontId="38" fillId="7" borderId="2" xfId="0" applyFont="1" applyFill="1" applyBorder="1" applyAlignment="1">
      <alignment horizontal="center" vertical="center" wrapText="1"/>
    </xf>
    <xf numFmtId="0" fontId="38" fillId="7" borderId="16" xfId="0" applyFont="1" applyFill="1" applyBorder="1" applyAlignment="1">
      <alignment horizontal="center" vertical="center" wrapText="1"/>
    </xf>
    <xf numFmtId="9" fontId="38" fillId="7" borderId="6" xfId="0" applyNumberFormat="1" applyFont="1" applyFill="1" applyBorder="1" applyAlignment="1">
      <alignment horizontal="center" vertical="center" wrapText="1"/>
    </xf>
    <xf numFmtId="9" fontId="38" fillId="7" borderId="16" xfId="0" applyNumberFormat="1" applyFont="1" applyFill="1" applyBorder="1" applyAlignment="1">
      <alignment horizontal="center" vertical="center" wrapText="1"/>
    </xf>
    <xf numFmtId="0" fontId="38" fillId="7" borderId="6" xfId="0" applyFont="1" applyFill="1" applyBorder="1" applyAlignment="1">
      <alignment horizontal="left" vertical="center" wrapText="1"/>
    </xf>
    <xf numFmtId="0" fontId="38" fillId="7" borderId="16" xfId="0" applyFont="1" applyFill="1" applyBorder="1" applyAlignment="1">
      <alignment horizontal="left" vertical="center" wrapText="1"/>
    </xf>
    <xf numFmtId="0" fontId="38" fillId="7" borderId="6" xfId="0" applyFont="1" applyFill="1" applyBorder="1" applyAlignment="1">
      <alignment horizontal="center" vertical="center" wrapText="1"/>
    </xf>
    <xf numFmtId="0" fontId="38" fillId="7" borderId="6" xfId="0" applyFont="1" applyFill="1" applyBorder="1" applyAlignment="1">
      <alignment horizontal="left" vertical="top" wrapText="1"/>
    </xf>
    <xf numFmtId="0" fontId="38" fillId="7" borderId="16" xfId="0" applyFont="1" applyFill="1" applyBorder="1" applyAlignment="1">
      <alignment horizontal="left" vertical="top" wrapText="1"/>
    </xf>
    <xf numFmtId="0" fontId="25" fillId="4" borderId="33"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30" fillId="4" borderId="33" xfId="0" applyFont="1" applyFill="1" applyBorder="1" applyAlignment="1">
      <alignment horizontal="center" vertical="center" wrapText="1"/>
    </xf>
    <xf numFmtId="0" fontId="30" fillId="4" borderId="35"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0" fillId="4" borderId="38" xfId="0" applyFont="1" applyFill="1" applyBorder="1" applyAlignment="1">
      <alignment horizontal="center" vertical="center" wrapText="1"/>
    </xf>
    <xf numFmtId="42" fontId="23" fillId="0" borderId="32" xfId="1" applyFont="1" applyBorder="1" applyAlignment="1">
      <alignment vertical="center" wrapText="1"/>
    </xf>
    <xf numFmtId="0" fontId="24" fillId="0" borderId="32" xfId="0" applyFont="1" applyBorder="1" applyAlignment="1">
      <alignment vertical="center" wrapText="1"/>
    </xf>
    <xf numFmtId="0" fontId="24" fillId="0" borderId="32" xfId="0" applyFont="1" applyBorder="1" applyAlignment="1">
      <alignment vertical="center" wrapText="1"/>
    </xf>
    <xf numFmtId="42" fontId="23" fillId="0" borderId="33" xfId="1" applyFont="1" applyBorder="1" applyAlignment="1">
      <alignment vertical="center" wrapText="1"/>
    </xf>
    <xf numFmtId="42" fontId="23" fillId="0" borderId="35" xfId="1" applyFont="1" applyBorder="1" applyAlignment="1">
      <alignment vertical="center" wrapText="1"/>
    </xf>
    <xf numFmtId="42" fontId="23" fillId="0" borderId="34" xfId="1" applyFont="1" applyBorder="1" applyAlignment="1">
      <alignment vertical="center" wrapText="1"/>
    </xf>
    <xf numFmtId="42" fontId="23" fillId="0" borderId="45" xfId="1" applyFont="1" applyBorder="1" applyAlignment="1">
      <alignment vertical="center" wrapText="1"/>
    </xf>
    <xf numFmtId="9" fontId="23" fillId="0" borderId="38" xfId="0" applyNumberFormat="1" applyFont="1" applyBorder="1" applyAlignment="1">
      <alignment vertical="center" wrapText="1"/>
    </xf>
    <xf numFmtId="42" fontId="23" fillId="0" borderId="38" xfId="1" applyFont="1" applyBorder="1" applyAlignment="1">
      <alignment vertical="center" wrapText="1"/>
    </xf>
    <xf numFmtId="0" fontId="23" fillId="0" borderId="34" xfId="0" applyFont="1" applyBorder="1" applyAlignment="1">
      <alignment horizontal="right" vertical="center" wrapText="1"/>
    </xf>
    <xf numFmtId="0" fontId="23" fillId="0" borderId="35" xfId="0" applyFont="1" applyBorder="1" applyAlignment="1">
      <alignment horizontal="right" vertical="center" wrapText="1"/>
    </xf>
    <xf numFmtId="0" fontId="23" fillId="0" borderId="45" xfId="0" applyFont="1" applyBorder="1" applyAlignment="1">
      <alignment horizontal="right" vertical="center" wrapText="1"/>
    </xf>
    <xf numFmtId="0" fontId="16" fillId="0" borderId="45" xfId="0" applyFont="1" applyBorder="1" applyAlignment="1">
      <alignment vertical="center" wrapText="1"/>
    </xf>
    <xf numFmtId="42" fontId="16" fillId="0" borderId="34" xfId="1" applyFont="1" applyBorder="1" applyAlignment="1">
      <alignment vertical="center" wrapText="1"/>
    </xf>
    <xf numFmtId="42" fontId="16" fillId="0" borderId="45" xfId="1" applyFont="1" applyBorder="1" applyAlignment="1">
      <alignment vertical="center" wrapText="1"/>
    </xf>
    <xf numFmtId="42" fontId="16" fillId="0" borderId="35" xfId="1" applyFont="1" applyBorder="1" applyAlignment="1">
      <alignment vertical="center" wrapText="1"/>
    </xf>
    <xf numFmtId="0" fontId="16" fillId="0" borderId="33" xfId="0" applyFont="1" applyBorder="1" applyAlignment="1">
      <alignment vertical="top" wrapText="1"/>
    </xf>
    <xf numFmtId="0" fontId="16" fillId="0" borderId="34" xfId="0" applyFont="1" applyBorder="1" applyAlignment="1">
      <alignment vertical="top" wrapText="1"/>
    </xf>
    <xf numFmtId="0" fontId="16" fillId="0" borderId="45" xfId="0" applyFont="1" applyBorder="1" applyAlignment="1">
      <alignment vertical="top" wrapText="1"/>
    </xf>
    <xf numFmtId="0" fontId="42" fillId="0" borderId="34" xfId="0" applyFont="1" applyBorder="1" applyAlignment="1">
      <alignment horizontal="justify" vertical="center" wrapText="1"/>
    </xf>
    <xf numFmtId="0" fontId="42" fillId="0" borderId="45" xfId="0" applyFont="1" applyBorder="1" applyAlignment="1">
      <alignment horizontal="justify" vertical="center" wrapText="1"/>
    </xf>
    <xf numFmtId="0" fontId="52" fillId="0" borderId="34" xfId="0" applyFont="1" applyBorder="1" applyAlignment="1">
      <alignment horizontal="justify" vertical="center" wrapText="1"/>
    </xf>
    <xf numFmtId="0" fontId="52" fillId="0" borderId="45" xfId="0" applyFont="1" applyBorder="1" applyAlignment="1">
      <alignment horizontal="justify" vertical="center" wrapText="1"/>
    </xf>
    <xf numFmtId="3" fontId="24" fillId="0" borderId="2" xfId="0" applyNumberFormat="1" applyFont="1" applyBorder="1" applyAlignment="1">
      <alignment vertical="center" wrapText="1"/>
    </xf>
    <xf numFmtId="0" fontId="24" fillId="0" borderId="16" xfId="0" applyFont="1" applyBorder="1" applyAlignment="1">
      <alignment vertical="center" wrapText="1"/>
    </xf>
    <xf numFmtId="0" fontId="24" fillId="0" borderId="6" xfId="0" applyFont="1" applyBorder="1" applyAlignment="1">
      <alignment vertical="center" wrapText="1"/>
    </xf>
    <xf numFmtId="9" fontId="24" fillId="0" borderId="4" xfId="0" applyNumberFormat="1" applyFont="1" applyBorder="1" applyAlignment="1">
      <alignment vertical="center" wrapText="1"/>
    </xf>
    <xf numFmtId="3" fontId="24" fillId="0" borderId="4" xfId="0" applyNumberFormat="1" applyFont="1" applyBorder="1" applyAlignment="1">
      <alignment vertical="center" wrapText="1"/>
    </xf>
    <xf numFmtId="42" fontId="24" fillId="0" borderId="6" xfId="1" applyFont="1" applyBorder="1" applyAlignment="1">
      <alignment vertical="center" wrapText="1"/>
    </xf>
    <xf numFmtId="42" fontId="24" fillId="0" borderId="16" xfId="1" applyFont="1" applyBorder="1" applyAlignment="1">
      <alignment vertical="center" wrapText="1"/>
    </xf>
    <xf numFmtId="42" fontId="24" fillId="0" borderId="4" xfId="1" applyFont="1" applyBorder="1" applyAlignment="1">
      <alignment vertical="center" wrapText="1"/>
    </xf>
    <xf numFmtId="0" fontId="23" fillId="0" borderId="9" xfId="0" applyFont="1" applyBorder="1" applyAlignment="1">
      <alignment vertical="center" wrapText="1"/>
    </xf>
    <xf numFmtId="0" fontId="23" fillId="0" borderId="17" xfId="0" applyFont="1" applyBorder="1" applyAlignment="1">
      <alignment vertical="center" wrapText="1"/>
    </xf>
    <xf numFmtId="42" fontId="24" fillId="0" borderId="0" xfId="1" applyFont="1" applyAlignment="1">
      <alignment vertical="center" wrapText="1"/>
    </xf>
    <xf numFmtId="42" fontId="24" fillId="0" borderId="17" xfId="1" applyFont="1" applyBorder="1" applyAlignment="1">
      <alignment vertical="center" wrapText="1"/>
    </xf>
    <xf numFmtId="42" fontId="27" fillId="0" borderId="6" xfId="1" applyFont="1" applyBorder="1" applyAlignment="1">
      <alignment vertical="center" wrapText="1"/>
    </xf>
    <xf numFmtId="42" fontId="27" fillId="0" borderId="16" xfId="1" applyFont="1" applyBorder="1" applyAlignment="1">
      <alignment vertical="center" wrapText="1"/>
    </xf>
    <xf numFmtId="42" fontId="27" fillId="0" borderId="32" xfId="1" applyFont="1" applyBorder="1" applyAlignment="1">
      <alignment vertical="center" wrapText="1"/>
    </xf>
    <xf numFmtId="0" fontId="23" fillId="0" borderId="2" xfId="0" applyFont="1" applyBorder="1" applyAlignment="1">
      <alignment horizontal="left" vertical="center" wrapText="1"/>
    </xf>
    <xf numFmtId="0" fontId="23" fillId="0" borderId="16" xfId="0" applyFont="1" applyBorder="1" applyAlignment="1">
      <alignment horizontal="left" vertical="center" wrapText="1"/>
    </xf>
    <xf numFmtId="3" fontId="27" fillId="0" borderId="6" xfId="0" applyNumberFormat="1" applyFont="1" applyBorder="1" applyAlignment="1">
      <alignment horizontal="right" vertical="center" wrapText="1"/>
    </xf>
    <xf numFmtId="0" fontId="27" fillId="0" borderId="16" xfId="0" applyFont="1" applyBorder="1" applyAlignment="1">
      <alignment horizontal="right" vertical="center" wrapText="1"/>
    </xf>
    <xf numFmtId="3" fontId="40" fillId="0" borderId="6" xfId="0" applyNumberFormat="1" applyFont="1" applyBorder="1" applyAlignment="1">
      <alignment horizontal="right" vertical="center" wrapText="1"/>
    </xf>
    <xf numFmtId="0" fontId="40" fillId="0" borderId="16" xfId="0" applyFont="1" applyBorder="1" applyAlignment="1">
      <alignment horizontal="right" vertical="center" wrapText="1"/>
    </xf>
    <xf numFmtId="0" fontId="24" fillId="0" borderId="2" xfId="0" applyFont="1" applyBorder="1" applyAlignment="1">
      <alignment vertical="center" wrapText="1"/>
    </xf>
    <xf numFmtId="42" fontId="27" fillId="0" borderId="6" xfId="1" applyFont="1" applyBorder="1" applyAlignment="1">
      <alignment horizontal="right" vertical="center" wrapText="1"/>
    </xf>
    <xf numFmtId="42" fontId="27" fillId="0" borderId="16" xfId="1" applyFont="1" applyBorder="1" applyAlignment="1">
      <alignment horizontal="right" vertical="center" wrapText="1"/>
    </xf>
    <xf numFmtId="42" fontId="27" fillId="0" borderId="8" xfId="1" applyFont="1" applyBorder="1" applyAlignment="1">
      <alignment vertical="center" wrapText="1"/>
    </xf>
    <xf numFmtId="42" fontId="27" fillId="0" borderId="2" xfId="1" applyFont="1" applyBorder="1" applyAlignment="1">
      <alignment vertical="center" wrapText="1"/>
    </xf>
    <xf numFmtId="0" fontId="23" fillId="0" borderId="5" xfId="0" applyFont="1" applyBorder="1" applyAlignment="1">
      <alignment horizontal="left" vertical="center" wrapText="1"/>
    </xf>
    <xf numFmtId="0" fontId="23" fillId="0" borderId="23" xfId="0" applyFont="1" applyBorder="1" applyAlignment="1">
      <alignment horizontal="left" vertical="center" wrapText="1"/>
    </xf>
    <xf numFmtId="3" fontId="27" fillId="0" borderId="8" xfId="0" applyNumberFormat="1" applyFont="1" applyBorder="1" applyAlignment="1">
      <alignment horizontal="right" vertical="center" wrapText="1"/>
    </xf>
    <xf numFmtId="0" fontId="27" fillId="0" borderId="23" xfId="0" applyFont="1" applyBorder="1" applyAlignment="1">
      <alignment horizontal="right" vertical="center" wrapText="1"/>
    </xf>
    <xf numFmtId="4" fontId="27" fillId="0" borderId="8" xfId="0" applyNumberFormat="1" applyFont="1" applyBorder="1" applyAlignment="1">
      <alignment horizontal="right" vertical="center" wrapText="1"/>
    </xf>
    <xf numFmtId="42" fontId="27" fillId="0" borderId="2" xfId="1" applyFont="1" applyBorder="1" applyAlignment="1">
      <alignment horizontal="right" vertical="center" wrapText="1"/>
    </xf>
    <xf numFmtId="0" fontId="23" fillId="0" borderId="6" xfId="0" applyFont="1" applyBorder="1" applyAlignment="1">
      <alignment horizontal="justify" vertical="center" wrapText="1"/>
    </xf>
    <xf numFmtId="0" fontId="23" fillId="0" borderId="16" xfId="0" applyFont="1" applyBorder="1" applyAlignment="1">
      <alignment horizontal="justify" vertical="center" wrapText="1"/>
    </xf>
    <xf numFmtId="0" fontId="41" fillId="0" borderId="6" xfId="0" applyFont="1" applyBorder="1" applyAlignment="1">
      <alignment horizontal="justify" vertical="center" wrapText="1"/>
    </xf>
    <xf numFmtId="0" fontId="41" fillId="0" borderId="16" xfId="0" applyFont="1" applyBorder="1" applyAlignment="1">
      <alignment horizontal="justify" vertical="center" wrapText="1"/>
    </xf>
    <xf numFmtId="0" fontId="27" fillId="0" borderId="33" xfId="0" applyFont="1" applyBorder="1" applyAlignment="1">
      <alignment horizontal="justify" vertical="center" wrapText="1"/>
    </xf>
    <xf numFmtId="0" fontId="27" fillId="0" borderId="35" xfId="0" applyFont="1" applyBorder="1" applyAlignment="1">
      <alignment horizontal="justify" vertical="center" wrapText="1"/>
    </xf>
    <xf numFmtId="0" fontId="42" fillId="0" borderId="33" xfId="0" applyFont="1" applyBorder="1" applyAlignment="1">
      <alignment horizontal="justify" vertical="center" wrapText="1"/>
    </xf>
    <xf numFmtId="0" fontId="42" fillId="0" borderId="35" xfId="0" applyFont="1" applyBorder="1" applyAlignment="1">
      <alignment horizontal="justify" vertical="center" wrapText="1"/>
    </xf>
    <xf numFmtId="14" fontId="25" fillId="4" borderId="2" xfId="0" applyNumberFormat="1" applyFont="1" applyFill="1" applyBorder="1" applyAlignment="1">
      <alignment wrapText="1"/>
    </xf>
    <xf numFmtId="17" fontId="4" fillId="3" borderId="2" xfId="0" applyNumberFormat="1" applyFont="1" applyFill="1" applyBorder="1" applyAlignment="1">
      <alignment horizontal="left" vertical="center" wrapText="1"/>
    </xf>
    <xf numFmtId="17" fontId="4" fillId="3" borderId="3" xfId="0" applyNumberFormat="1" applyFont="1" applyFill="1" applyBorder="1" applyAlignment="1">
      <alignment horizontal="left" vertical="center" wrapText="1"/>
    </xf>
    <xf numFmtId="14" fontId="4" fillId="2" borderId="2" xfId="0" applyNumberFormat="1" applyFont="1" applyFill="1" applyBorder="1" applyAlignment="1">
      <alignment horizontal="right" vertical="center" wrapText="1"/>
    </xf>
    <xf numFmtId="14" fontId="4" fillId="2" borderId="3" xfId="0" applyNumberFormat="1" applyFont="1" applyFill="1" applyBorder="1" applyAlignment="1">
      <alignment horizontal="right" vertical="center" wrapText="1"/>
    </xf>
    <xf numFmtId="17" fontId="4" fillId="2" borderId="2" xfId="0" applyNumberFormat="1" applyFont="1" applyFill="1" applyBorder="1" applyAlignment="1">
      <alignment horizontal="left" vertical="center" wrapText="1"/>
    </xf>
    <xf numFmtId="17" fontId="4" fillId="2" borderId="3" xfId="0" applyNumberFormat="1" applyFont="1" applyFill="1" applyBorder="1" applyAlignment="1">
      <alignment horizontal="left" vertical="center" wrapText="1"/>
    </xf>
    <xf numFmtId="14" fontId="17" fillId="4" borderId="2" xfId="0" applyNumberFormat="1" applyFont="1" applyFill="1" applyBorder="1" applyAlignment="1">
      <alignment horizontal="right" vertical="center" wrapText="1"/>
    </xf>
    <xf numFmtId="0" fontId="17" fillId="4" borderId="16" xfId="0" applyFont="1" applyFill="1" applyBorder="1" applyAlignment="1">
      <alignment horizontal="right" vertical="center" wrapText="1"/>
    </xf>
    <xf numFmtId="0" fontId="0" fillId="0" borderId="24" xfId="0" applyBorder="1" applyAlignment="1">
      <alignment horizontal="justify" vertical="center" wrapText="1"/>
    </xf>
    <xf numFmtId="0" fontId="0" fillId="0" borderId="30" xfId="0" applyBorder="1" applyAlignment="1">
      <alignment horizontal="justify" vertical="center" wrapText="1"/>
    </xf>
    <xf numFmtId="0" fontId="0" fillId="0" borderId="31" xfId="0" applyBorder="1" applyAlignment="1">
      <alignment horizontal="justify" vertical="center" wrapText="1"/>
    </xf>
    <xf numFmtId="0" fontId="0" fillId="0" borderId="29" xfId="0" applyBorder="1" applyAlignment="1">
      <alignment horizontal="justify" vertical="center" wrapText="1"/>
    </xf>
    <xf numFmtId="0" fontId="0" fillId="0" borderId="25" xfId="0" applyBorder="1" applyAlignment="1">
      <alignment horizontal="justify" vertical="center" wrapText="1"/>
    </xf>
  </cellXfs>
  <cellStyles count="4">
    <cellStyle name="Excel Built-in Currency [0] 1"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1219200</xdr:colOff>
      <xdr:row>1</xdr:row>
      <xdr:rowOff>0</xdr:rowOff>
    </xdr:from>
    <xdr:to>
      <xdr:col>3</xdr:col>
      <xdr:colOff>654050</xdr:colOff>
      <xdr:row>3</xdr:row>
      <xdr:rowOff>115570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55880</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1143000</xdr:colOff>
      <xdr:row>1</xdr:row>
      <xdr:rowOff>9525</xdr:rowOff>
    </xdr:from>
    <xdr:to>
      <xdr:col>3</xdr:col>
      <xdr:colOff>596900</xdr:colOff>
      <xdr:row>3</xdr:row>
      <xdr:rowOff>163195</xdr:rowOff>
    </xdr:to>
    <xdr:pic>
      <xdr:nvPicPr>
        <xdr:cNvPr id="2" name="image2.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r="70741"/>
        <a:stretch>
          <a:fillRect/>
        </a:stretch>
      </xdr:blipFill>
      <xdr:spPr>
        <a:xfrm>
          <a:off x="2428875" y="200025"/>
          <a:ext cx="1130300" cy="534670"/>
        </a:xfrm>
        <a:prstGeom prst="rect">
          <a:avLst/>
        </a:prstGeom>
        <a:ln/>
      </xdr:spPr>
    </xdr:pic>
    <xdr:clientData/>
  </xdr:twoCellAnchor>
  <xdr:twoCellAnchor editAs="oneCell">
    <xdr:from>
      <xdr:col>1</xdr:col>
      <xdr:colOff>28575</xdr:colOff>
      <xdr:row>1</xdr:row>
      <xdr:rowOff>36830</xdr:rowOff>
    </xdr:from>
    <xdr:to>
      <xdr:col>2</xdr:col>
      <xdr:colOff>1128395</xdr:colOff>
      <xdr:row>3</xdr:row>
      <xdr:rowOff>103505</xdr:rowOff>
    </xdr:to>
    <xdr:pic>
      <xdr:nvPicPr>
        <xdr:cNvPr id="3" name="image1.png">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xdr:nvPicPr>
      <xdr:blipFill>
        <a:blip xmlns:r="http://schemas.openxmlformats.org/officeDocument/2006/relationships" r:embed="rId2"/>
        <a:srcRect/>
        <a:stretch>
          <a:fillRect/>
        </a:stretch>
      </xdr:blipFill>
      <xdr:spPr>
        <a:xfrm>
          <a:off x="200025" y="227330"/>
          <a:ext cx="2214245" cy="46672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twoCellAnchor editAs="oneCell">
    <xdr:from>
      <xdr:col>0</xdr:col>
      <xdr:colOff>144780</xdr:colOff>
      <xdr:row>1</xdr:row>
      <xdr:rowOff>27305</xdr:rowOff>
    </xdr:from>
    <xdr:to>
      <xdr:col>2</xdr:col>
      <xdr:colOff>1069340</xdr:colOff>
      <xdr:row>3</xdr:row>
      <xdr:rowOff>113030</xdr:rowOff>
    </xdr:to>
    <xdr:pic>
      <xdr:nvPicPr>
        <xdr:cNvPr id="5" name="image1.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rcRect/>
        <a:stretch>
          <a:fillRect/>
        </a:stretch>
      </xdr:blipFill>
      <xdr:spPr>
        <a:xfrm>
          <a:off x="144780" y="210185"/>
          <a:ext cx="2242820" cy="45148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8" name="image2.png">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a:srcRect r="70741"/>
        <a:stretch>
          <a:fillRect/>
        </a:stretch>
      </xdr:blipFill>
      <xdr:spPr>
        <a:xfrm>
          <a:off x="2952750" y="180975"/>
          <a:ext cx="1130300" cy="51562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7" name="image1.png">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2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80" zoomScaleNormal="80" zoomScaleSheetLayoutView="100" workbookViewId="0">
      <selection activeCell="N77" sqref="N77"/>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6.7109375" customWidth="1"/>
    <col min="6" max="6" width="18.140625" customWidth="1"/>
    <col min="7" max="7" width="8.140625" customWidth="1"/>
    <col min="8" max="8" width="20.7109375" customWidth="1"/>
    <col min="9" max="9" width="15.5703125" customWidth="1"/>
    <col min="10" max="10" width="22.85546875" customWidth="1"/>
    <col min="11" max="11" width="14.28515625" bestFit="1" customWidth="1"/>
    <col min="12" max="12" width="17.42578125" customWidth="1"/>
  </cols>
  <sheetData>
    <row r="1" spans="1:12" x14ac:dyDescent="0.25">
      <c r="A1" s="20"/>
      <c r="B1" s="20"/>
      <c r="C1" s="20"/>
      <c r="D1" s="20"/>
      <c r="E1" s="20"/>
      <c r="F1" s="20"/>
      <c r="G1" s="20"/>
      <c r="H1" s="20"/>
      <c r="I1" s="20"/>
      <c r="J1" s="20"/>
      <c r="K1" s="20"/>
      <c r="L1" s="20"/>
    </row>
    <row r="2" spans="1:12" x14ac:dyDescent="0.25">
      <c r="A2" s="20"/>
      <c r="B2" s="20"/>
      <c r="C2" s="121"/>
      <c r="D2" s="121"/>
      <c r="E2" s="122"/>
      <c r="F2" s="122"/>
      <c r="G2" s="20"/>
      <c r="H2" s="20"/>
      <c r="I2" s="20"/>
      <c r="J2" s="20"/>
      <c r="K2" s="20"/>
      <c r="L2" s="20"/>
    </row>
    <row r="3" spans="1:12" x14ac:dyDescent="0.25">
      <c r="A3" s="20"/>
      <c r="B3" s="20"/>
      <c r="C3" s="121"/>
      <c r="D3" s="121"/>
      <c r="E3" s="122"/>
      <c r="F3" s="122"/>
      <c r="G3" s="20"/>
      <c r="H3" s="20"/>
      <c r="I3" s="20"/>
      <c r="J3" s="20"/>
      <c r="K3" s="20"/>
      <c r="L3" s="20"/>
    </row>
    <row r="4" spans="1:12" x14ac:dyDescent="0.25">
      <c r="A4" s="20"/>
      <c r="B4" s="20"/>
      <c r="C4" s="121"/>
      <c r="D4" s="121"/>
      <c r="E4" s="122"/>
      <c r="F4" s="122"/>
      <c r="G4" s="20"/>
      <c r="H4" s="20"/>
      <c r="I4" s="20"/>
      <c r="J4" s="20"/>
      <c r="K4" s="20"/>
      <c r="L4" s="20"/>
    </row>
    <row r="5" spans="1:12" x14ac:dyDescent="0.25">
      <c r="A5" s="20"/>
      <c r="B5" s="20"/>
      <c r="C5" s="20"/>
      <c r="D5" s="20"/>
      <c r="E5" s="20"/>
      <c r="F5" s="20"/>
      <c r="G5" s="20"/>
      <c r="H5" s="20"/>
      <c r="I5" s="20"/>
      <c r="J5" s="20"/>
      <c r="K5" s="20"/>
      <c r="L5" s="20"/>
    </row>
    <row r="6" spans="1:12" ht="18.75" x14ac:dyDescent="0.3">
      <c r="A6" s="20"/>
      <c r="B6" s="20"/>
      <c r="C6" s="123" t="s">
        <v>0</v>
      </c>
      <c r="D6" s="123"/>
      <c r="E6" s="123"/>
      <c r="F6" s="123"/>
      <c r="G6" s="123"/>
      <c r="H6" s="123"/>
      <c r="I6" s="123"/>
      <c r="J6" s="123"/>
      <c r="K6" s="123"/>
      <c r="L6" s="123"/>
    </row>
    <row r="7" spans="1:12" x14ac:dyDescent="0.25">
      <c r="A7" s="20"/>
      <c r="B7" s="20"/>
      <c r="C7" s="20"/>
      <c r="D7" s="20"/>
      <c r="E7" s="20"/>
      <c r="F7" s="20"/>
      <c r="G7" s="20"/>
      <c r="H7" s="20"/>
      <c r="I7" s="20"/>
      <c r="J7" s="20"/>
      <c r="K7" s="20"/>
      <c r="L7" s="20"/>
    </row>
    <row r="8" spans="1:12" x14ac:dyDescent="0.25">
      <c r="A8" s="20"/>
      <c r="B8" s="20"/>
      <c r="C8" s="110" t="s">
        <v>1</v>
      </c>
      <c r="D8" s="111"/>
      <c r="E8" s="111"/>
      <c r="F8" s="111"/>
      <c r="G8" s="111"/>
      <c r="H8" s="111"/>
      <c r="I8" s="111"/>
      <c r="J8" s="111"/>
      <c r="K8" s="111"/>
      <c r="L8" s="112"/>
    </row>
    <row r="9" spans="1:12" x14ac:dyDescent="0.25">
      <c r="A9" s="20"/>
      <c r="B9" s="20"/>
      <c r="C9" s="105" t="s">
        <v>2</v>
      </c>
      <c r="D9" s="106"/>
      <c r="E9" s="107"/>
      <c r="F9" s="106" t="s">
        <v>160</v>
      </c>
      <c r="G9" s="107"/>
      <c r="H9" s="106" t="s">
        <v>3</v>
      </c>
      <c r="I9" s="106"/>
      <c r="J9" s="107"/>
      <c r="K9" s="124">
        <v>44658</v>
      </c>
      <c r="L9" s="107"/>
    </row>
    <row r="10" spans="1:12" x14ac:dyDescent="0.25">
      <c r="A10" s="20"/>
      <c r="B10" s="20"/>
      <c r="C10" s="105" t="s">
        <v>4</v>
      </c>
      <c r="D10" s="106"/>
      <c r="E10" s="106"/>
      <c r="F10" s="106"/>
      <c r="G10" s="106"/>
      <c r="H10" s="106"/>
      <c r="I10" s="106"/>
      <c r="J10" s="106"/>
      <c r="K10" s="106"/>
      <c r="L10" s="107"/>
    </row>
    <row r="11" spans="1:12" x14ac:dyDescent="0.25">
      <c r="A11" s="20"/>
      <c r="B11" s="20"/>
      <c r="C11" s="105" t="s">
        <v>5</v>
      </c>
      <c r="D11" s="106"/>
      <c r="E11" s="106"/>
      <c r="F11" s="106"/>
      <c r="G11" s="106"/>
      <c r="H11" s="106"/>
      <c r="I11" s="106"/>
      <c r="J11" s="106"/>
      <c r="K11" s="106"/>
      <c r="L11" s="107"/>
    </row>
    <row r="12" spans="1:12" x14ac:dyDescent="0.25">
      <c r="A12" s="20"/>
      <c r="B12" s="20"/>
      <c r="C12" s="105" t="s">
        <v>6</v>
      </c>
      <c r="D12" s="106"/>
      <c r="E12" s="106"/>
      <c r="F12" s="106"/>
      <c r="G12" s="106"/>
      <c r="H12" s="106"/>
      <c r="I12" s="106"/>
      <c r="J12" s="106"/>
      <c r="K12" s="106"/>
      <c r="L12" s="107"/>
    </row>
    <row r="13" spans="1:12" x14ac:dyDescent="0.25">
      <c r="A13" s="20"/>
      <c r="B13" s="20"/>
      <c r="C13" s="105" t="s">
        <v>7</v>
      </c>
      <c r="D13" s="106"/>
      <c r="E13" s="106"/>
      <c r="F13" s="106"/>
      <c r="G13" s="106"/>
      <c r="H13" s="106"/>
      <c r="I13" s="106"/>
      <c r="J13" s="106"/>
      <c r="K13" s="106"/>
      <c r="L13" s="107"/>
    </row>
    <row r="14" spans="1:12" x14ac:dyDescent="0.25">
      <c r="A14" s="20"/>
      <c r="B14" s="20"/>
      <c r="C14" s="20"/>
      <c r="D14" s="20"/>
      <c r="E14" s="20"/>
      <c r="F14" s="20"/>
      <c r="G14" s="20"/>
      <c r="H14" s="20"/>
      <c r="I14" s="20"/>
      <c r="J14" s="20"/>
      <c r="K14" s="20"/>
      <c r="L14" s="20"/>
    </row>
    <row r="15" spans="1:12" x14ac:dyDescent="0.25">
      <c r="A15" s="20"/>
      <c r="B15" s="20"/>
      <c r="C15" s="793" t="s">
        <v>8</v>
      </c>
      <c r="D15" s="794"/>
      <c r="E15" s="794"/>
      <c r="F15" s="794"/>
      <c r="G15" s="794"/>
      <c r="H15" s="794"/>
      <c r="I15" s="794"/>
      <c r="J15" s="794"/>
      <c r="K15" s="794"/>
      <c r="L15" s="795"/>
    </row>
    <row r="16" spans="1:12" s="64" customFormat="1" x14ac:dyDescent="0.25">
      <c r="A16" s="63"/>
      <c r="B16" s="63"/>
      <c r="C16" s="113" t="s">
        <v>9</v>
      </c>
      <c r="D16" s="114"/>
      <c r="E16" s="115"/>
      <c r="F16" s="114" t="s">
        <v>10</v>
      </c>
      <c r="G16" s="114"/>
      <c r="H16" s="114"/>
      <c r="I16" s="115"/>
      <c r="J16" s="114" t="s">
        <v>11</v>
      </c>
      <c r="K16" s="114"/>
      <c r="L16" s="115"/>
    </row>
    <row r="17" spans="1:12" s="64" customFormat="1" x14ac:dyDescent="0.25">
      <c r="A17" s="63"/>
      <c r="B17" s="63"/>
      <c r="C17" s="116">
        <v>0</v>
      </c>
      <c r="D17" s="117"/>
      <c r="E17" s="118"/>
      <c r="F17" s="119">
        <v>0.108</v>
      </c>
      <c r="G17" s="117"/>
      <c r="H17" s="117"/>
      <c r="I17" s="120"/>
      <c r="J17" s="119">
        <v>0.19</v>
      </c>
      <c r="K17" s="117"/>
      <c r="L17" s="120"/>
    </row>
    <row r="18" spans="1:12" x14ac:dyDescent="0.25">
      <c r="A18" s="20"/>
      <c r="B18" s="20"/>
      <c r="C18" s="20"/>
      <c r="D18" s="20"/>
      <c r="E18" s="20"/>
      <c r="F18" s="20"/>
      <c r="G18" s="20"/>
      <c r="H18" s="20"/>
      <c r="I18" s="20"/>
      <c r="J18" s="20"/>
      <c r="K18" s="20"/>
      <c r="L18" s="20"/>
    </row>
    <row r="19" spans="1:12" x14ac:dyDescent="0.25">
      <c r="A19" s="20"/>
      <c r="B19" s="20"/>
      <c r="C19" s="793" t="s">
        <v>12</v>
      </c>
      <c r="D19" s="794"/>
      <c r="E19" s="794"/>
      <c r="F19" s="794"/>
      <c r="G19" s="794"/>
      <c r="H19" s="794"/>
      <c r="I19" s="794"/>
      <c r="J19" s="794"/>
      <c r="K19" s="794"/>
      <c r="L19" s="795"/>
    </row>
    <row r="20" spans="1:12" ht="24.75" x14ac:dyDescent="0.25">
      <c r="A20" s="20"/>
      <c r="B20" s="20"/>
      <c r="C20" s="125" t="s">
        <v>13</v>
      </c>
      <c r="D20" s="126"/>
      <c r="E20" s="127" t="s">
        <v>14</v>
      </c>
      <c r="F20" s="127"/>
      <c r="G20" s="126"/>
      <c r="H20" s="62" t="s">
        <v>15</v>
      </c>
      <c r="I20" s="62" t="s">
        <v>16</v>
      </c>
      <c r="J20" s="62" t="s">
        <v>17</v>
      </c>
      <c r="K20" s="62" t="s">
        <v>18</v>
      </c>
      <c r="L20" s="62" t="s">
        <v>19</v>
      </c>
    </row>
    <row r="21" spans="1:12" x14ac:dyDescent="0.25">
      <c r="A21" s="20"/>
      <c r="B21" s="20"/>
      <c r="C21" s="803">
        <v>3085984637</v>
      </c>
      <c r="D21" s="804"/>
      <c r="E21" s="805">
        <v>2440497406</v>
      </c>
      <c r="F21" s="805"/>
      <c r="G21" s="806"/>
      <c r="H21" s="807">
        <v>0.79</v>
      </c>
      <c r="I21" s="808">
        <v>334149138</v>
      </c>
      <c r="J21" s="807">
        <v>0.11</v>
      </c>
      <c r="K21" s="808">
        <v>264322667</v>
      </c>
      <c r="L21" s="807">
        <v>0.09</v>
      </c>
    </row>
    <row r="22" spans="1:12" x14ac:dyDescent="0.25">
      <c r="A22" s="20"/>
      <c r="B22" s="20"/>
      <c r="C22" s="26"/>
      <c r="D22" s="26"/>
      <c r="E22" s="26"/>
      <c r="F22" s="26"/>
      <c r="G22" s="26"/>
      <c r="H22" s="26"/>
      <c r="I22" s="26"/>
      <c r="J22" s="26"/>
      <c r="K22" s="26"/>
      <c r="L22" s="26"/>
    </row>
    <row r="23" spans="1:12" x14ac:dyDescent="0.25">
      <c r="A23" s="20"/>
      <c r="B23" s="20"/>
      <c r="C23" s="110" t="s">
        <v>20</v>
      </c>
      <c r="D23" s="111"/>
      <c r="E23" s="111"/>
      <c r="F23" s="111"/>
      <c r="G23" s="111"/>
      <c r="H23" s="111"/>
      <c r="I23" s="111"/>
      <c r="J23" s="111"/>
      <c r="K23" s="111"/>
      <c r="L23" s="112"/>
    </row>
    <row r="24" spans="1:12" x14ac:dyDescent="0.25">
      <c r="A24" s="20"/>
      <c r="B24" s="20"/>
      <c r="C24" s="793" t="s">
        <v>21</v>
      </c>
      <c r="D24" s="794"/>
      <c r="E24" s="794"/>
      <c r="F24" s="794"/>
      <c r="G24" s="794"/>
      <c r="H24" s="794"/>
      <c r="I24" s="794"/>
      <c r="J24" s="794"/>
      <c r="K24" s="794"/>
      <c r="L24" s="795"/>
    </row>
    <row r="25" spans="1:12" ht="24" x14ac:dyDescent="0.25">
      <c r="A25" s="20"/>
      <c r="B25" s="20"/>
      <c r="C25" s="796" t="s">
        <v>13</v>
      </c>
      <c r="D25" s="797"/>
      <c r="E25" s="798" t="s">
        <v>14</v>
      </c>
      <c r="F25" s="798"/>
      <c r="G25" s="797"/>
      <c r="H25" s="799" t="s">
        <v>15</v>
      </c>
      <c r="I25" s="799" t="s">
        <v>16</v>
      </c>
      <c r="J25" s="799" t="s">
        <v>17</v>
      </c>
      <c r="K25" s="799" t="s">
        <v>18</v>
      </c>
      <c r="L25" s="799" t="s">
        <v>19</v>
      </c>
    </row>
    <row r="26" spans="1:12" ht="24" x14ac:dyDescent="0.25">
      <c r="A26" s="20"/>
      <c r="B26" s="20"/>
      <c r="C26" s="800">
        <v>190000000</v>
      </c>
      <c r="D26" s="800"/>
      <c r="E26" s="801" t="s">
        <v>22</v>
      </c>
      <c r="F26" s="801"/>
      <c r="G26" s="801"/>
      <c r="H26" s="802">
        <v>0</v>
      </c>
      <c r="I26" s="802" t="s">
        <v>23</v>
      </c>
      <c r="J26" s="802">
        <v>0</v>
      </c>
      <c r="K26" s="802" t="s">
        <v>23</v>
      </c>
      <c r="L26" s="802">
        <v>0</v>
      </c>
    </row>
    <row r="27" spans="1:12" x14ac:dyDescent="0.25">
      <c r="A27" s="20"/>
      <c r="B27" s="20"/>
      <c r="C27" s="26"/>
      <c r="D27" s="26"/>
      <c r="E27" s="26"/>
      <c r="F27" s="26"/>
      <c r="G27" s="26"/>
      <c r="H27" s="26"/>
      <c r="I27" s="26"/>
      <c r="J27" s="26"/>
      <c r="K27" s="26"/>
      <c r="L27" s="26"/>
    </row>
    <row r="28" spans="1:12" x14ac:dyDescent="0.25">
      <c r="A28" s="20"/>
      <c r="B28" s="20"/>
      <c r="C28" s="793" t="s">
        <v>24</v>
      </c>
      <c r="D28" s="794"/>
      <c r="E28" s="794"/>
      <c r="F28" s="794"/>
      <c r="G28" s="794"/>
      <c r="H28" s="794"/>
      <c r="I28" s="794"/>
      <c r="J28" s="794"/>
      <c r="K28" s="794"/>
      <c r="L28" s="795"/>
    </row>
    <row r="29" spans="1:12" x14ac:dyDescent="0.25">
      <c r="A29" s="20"/>
      <c r="B29" s="20"/>
      <c r="C29" s="105" t="s">
        <v>25</v>
      </c>
      <c r="D29" s="106"/>
      <c r="E29" s="106"/>
      <c r="F29" s="106"/>
      <c r="G29" s="106"/>
      <c r="H29" s="106"/>
      <c r="I29" s="106"/>
      <c r="J29" s="106"/>
      <c r="K29" s="106"/>
      <c r="L29" s="107"/>
    </row>
    <row r="30" spans="1:12" x14ac:dyDescent="0.25">
      <c r="A30" s="20"/>
      <c r="B30" s="20"/>
      <c r="C30" s="105" t="s">
        <v>26</v>
      </c>
      <c r="D30" s="106"/>
      <c r="E30" s="106"/>
      <c r="F30" s="106"/>
      <c r="G30" s="106"/>
      <c r="H30" s="106"/>
      <c r="I30" s="106"/>
      <c r="J30" s="106"/>
      <c r="K30" s="106"/>
      <c r="L30" s="107"/>
    </row>
    <row r="31" spans="1:12" x14ac:dyDescent="0.25">
      <c r="A31" s="20"/>
      <c r="B31" s="20"/>
      <c r="C31" s="105" t="s">
        <v>27</v>
      </c>
      <c r="D31" s="107"/>
      <c r="E31" s="108" t="s">
        <v>28</v>
      </c>
      <c r="F31" s="109"/>
      <c r="G31" s="108" t="s">
        <v>29</v>
      </c>
      <c r="H31" s="109"/>
      <c r="I31" s="108" t="s">
        <v>30</v>
      </c>
      <c r="J31" s="109"/>
      <c r="K31" s="108" t="s">
        <v>31</v>
      </c>
      <c r="L31" s="109"/>
    </row>
    <row r="32" spans="1:12" x14ac:dyDescent="0.25">
      <c r="A32" s="20"/>
      <c r="B32" s="20"/>
      <c r="C32" s="103" t="s">
        <v>32</v>
      </c>
      <c r="D32" s="95"/>
      <c r="E32" s="809">
        <v>40</v>
      </c>
      <c r="F32" s="810"/>
      <c r="G32" s="809">
        <v>13</v>
      </c>
      <c r="H32" s="811"/>
      <c r="I32" s="805">
        <v>945609440</v>
      </c>
      <c r="J32" s="804"/>
      <c r="K32" s="805">
        <v>87279119</v>
      </c>
      <c r="L32" s="806"/>
    </row>
    <row r="33" spans="1:12" ht="24" customHeight="1" x14ac:dyDescent="0.25">
      <c r="A33" s="20"/>
      <c r="B33" s="20"/>
      <c r="C33" s="97" t="s">
        <v>33</v>
      </c>
      <c r="D33" s="98"/>
      <c r="E33" s="98"/>
      <c r="F33" s="98"/>
      <c r="G33" s="98"/>
      <c r="H33" s="98"/>
      <c r="I33" s="98"/>
      <c r="J33" s="98"/>
      <c r="K33" s="98"/>
      <c r="L33" s="99"/>
    </row>
    <row r="34" spans="1:12" ht="24" customHeight="1" x14ac:dyDescent="0.25">
      <c r="A34" s="20"/>
      <c r="B34" s="20"/>
      <c r="C34" s="100"/>
      <c r="D34" s="101"/>
      <c r="E34" s="101"/>
      <c r="F34" s="101"/>
      <c r="G34" s="101"/>
      <c r="H34" s="101"/>
      <c r="I34" s="101"/>
      <c r="J34" s="101"/>
      <c r="K34" s="101"/>
      <c r="L34" s="102"/>
    </row>
    <row r="35" spans="1:12" s="14" customFormat="1" ht="30" customHeight="1" x14ac:dyDescent="0.25">
      <c r="A35" s="65"/>
      <c r="B35" s="65"/>
      <c r="C35" s="90" t="s">
        <v>34</v>
      </c>
      <c r="D35" s="91"/>
      <c r="E35" s="91"/>
      <c r="F35" s="91"/>
      <c r="G35" s="91"/>
      <c r="H35" s="92"/>
      <c r="I35" s="93" t="s">
        <v>30</v>
      </c>
      <c r="J35" s="94"/>
      <c r="K35" s="93" t="s">
        <v>31</v>
      </c>
      <c r="L35" s="94"/>
    </row>
    <row r="36" spans="1:12" ht="30" customHeight="1" x14ac:dyDescent="0.25">
      <c r="A36" s="20"/>
      <c r="B36" s="20"/>
      <c r="C36" s="103" t="s">
        <v>35</v>
      </c>
      <c r="D36" s="104"/>
      <c r="E36" s="104"/>
      <c r="F36" s="104"/>
      <c r="G36" s="104"/>
      <c r="H36" s="95"/>
      <c r="I36" s="805">
        <v>700000000</v>
      </c>
      <c r="J36" s="806"/>
      <c r="K36" s="805">
        <v>87279119</v>
      </c>
      <c r="L36" s="806"/>
    </row>
    <row r="37" spans="1:12" ht="21.75" customHeight="1" x14ac:dyDescent="0.25">
      <c r="A37" s="20"/>
      <c r="B37" s="20"/>
      <c r="C37" s="97" t="s">
        <v>36</v>
      </c>
      <c r="D37" s="98"/>
      <c r="E37" s="98"/>
      <c r="F37" s="98"/>
      <c r="G37" s="98"/>
      <c r="H37" s="98"/>
      <c r="I37" s="98"/>
      <c r="J37" s="98"/>
      <c r="K37" s="98"/>
      <c r="L37" s="99"/>
    </row>
    <row r="38" spans="1:12" ht="21.75" customHeight="1" x14ac:dyDescent="0.25">
      <c r="A38" s="20"/>
      <c r="B38" s="20"/>
      <c r="C38" s="100"/>
      <c r="D38" s="101"/>
      <c r="E38" s="101"/>
      <c r="F38" s="101"/>
      <c r="G38" s="101"/>
      <c r="H38" s="101"/>
      <c r="I38" s="101"/>
      <c r="J38" s="101"/>
      <c r="K38" s="101"/>
      <c r="L38" s="102"/>
    </row>
    <row r="39" spans="1:12" s="14" customFormat="1" ht="30" customHeight="1" x14ac:dyDescent="0.25">
      <c r="A39" s="65"/>
      <c r="B39" s="65"/>
      <c r="C39" s="90" t="s">
        <v>37</v>
      </c>
      <c r="D39" s="91"/>
      <c r="E39" s="91"/>
      <c r="F39" s="91"/>
      <c r="G39" s="91"/>
      <c r="H39" s="91"/>
      <c r="I39" s="91"/>
      <c r="J39" s="91"/>
      <c r="K39" s="91"/>
      <c r="L39" s="92"/>
    </row>
    <row r="40" spans="1:12" s="14" customFormat="1" ht="30" customHeight="1" x14ac:dyDescent="0.25">
      <c r="A40" s="65"/>
      <c r="B40" s="65"/>
      <c r="C40" s="90" t="s">
        <v>27</v>
      </c>
      <c r="D40" s="92"/>
      <c r="E40" s="93" t="s">
        <v>28</v>
      </c>
      <c r="F40" s="94"/>
      <c r="G40" s="93" t="s">
        <v>38</v>
      </c>
      <c r="H40" s="94"/>
      <c r="I40" s="93" t="s">
        <v>30</v>
      </c>
      <c r="J40" s="94"/>
      <c r="K40" s="93" t="s">
        <v>31</v>
      </c>
      <c r="L40" s="94"/>
    </row>
    <row r="41" spans="1:12" ht="30" customHeight="1" x14ac:dyDescent="0.25">
      <c r="A41" s="20"/>
      <c r="B41" s="61"/>
      <c r="C41" s="80" t="s">
        <v>39</v>
      </c>
      <c r="D41" s="86"/>
      <c r="E41" s="96">
        <v>40</v>
      </c>
      <c r="F41" s="75"/>
      <c r="G41" s="96">
        <v>6</v>
      </c>
      <c r="H41" s="75"/>
      <c r="I41" s="805">
        <v>325000000</v>
      </c>
      <c r="J41" s="806"/>
      <c r="K41" s="805">
        <v>4984012</v>
      </c>
      <c r="L41" s="804"/>
    </row>
    <row r="42" spans="1:12" ht="18" customHeight="1" x14ac:dyDescent="0.25">
      <c r="A42" s="20"/>
      <c r="B42" s="61"/>
      <c r="C42" s="97" t="s">
        <v>40</v>
      </c>
      <c r="D42" s="98"/>
      <c r="E42" s="98"/>
      <c r="F42" s="98"/>
      <c r="G42" s="98"/>
      <c r="H42" s="98"/>
      <c r="I42" s="98"/>
      <c r="J42" s="98"/>
      <c r="K42" s="98"/>
      <c r="L42" s="99"/>
    </row>
    <row r="43" spans="1:12" ht="18" customHeight="1" x14ac:dyDescent="0.25">
      <c r="A43" s="43"/>
      <c r="B43" s="20"/>
      <c r="C43" s="100"/>
      <c r="D43" s="101"/>
      <c r="E43" s="101"/>
      <c r="F43" s="101"/>
      <c r="G43" s="101"/>
      <c r="H43" s="101"/>
      <c r="I43" s="101"/>
      <c r="J43" s="101"/>
      <c r="K43" s="101"/>
      <c r="L43" s="102"/>
    </row>
    <row r="44" spans="1:12" s="14" customFormat="1" ht="30" customHeight="1" x14ac:dyDescent="0.25">
      <c r="A44" s="65"/>
      <c r="B44" s="65"/>
      <c r="C44" s="90" t="s">
        <v>34</v>
      </c>
      <c r="D44" s="91"/>
      <c r="E44" s="91"/>
      <c r="F44" s="91"/>
      <c r="G44" s="91"/>
      <c r="H44" s="92"/>
      <c r="I44" s="93" t="s">
        <v>30</v>
      </c>
      <c r="J44" s="94"/>
      <c r="K44" s="93" t="s">
        <v>31</v>
      </c>
      <c r="L44" s="94"/>
    </row>
    <row r="45" spans="1:12" ht="30" customHeight="1" x14ac:dyDescent="0.25">
      <c r="A45" s="20"/>
      <c r="B45" s="61"/>
      <c r="C45" s="80" t="s">
        <v>41</v>
      </c>
      <c r="D45" s="81"/>
      <c r="E45" s="81"/>
      <c r="F45" s="81"/>
      <c r="G45" s="81"/>
      <c r="H45" s="86"/>
      <c r="I45" s="805">
        <v>325000000</v>
      </c>
      <c r="J45" s="804"/>
      <c r="K45" s="805">
        <v>40535500</v>
      </c>
      <c r="L45" s="806"/>
    </row>
    <row r="46" spans="1:12" ht="30" customHeight="1" x14ac:dyDescent="0.25">
      <c r="A46" s="20"/>
      <c r="B46" s="61"/>
      <c r="C46" s="80" t="s">
        <v>40</v>
      </c>
      <c r="D46" s="81"/>
      <c r="E46" s="81"/>
      <c r="F46" s="81"/>
      <c r="G46" s="81"/>
      <c r="H46" s="81"/>
      <c r="I46" s="81"/>
      <c r="J46" s="81"/>
      <c r="K46" s="81"/>
      <c r="L46" s="86"/>
    </row>
    <row r="47" spans="1:12" s="14" customFormat="1" ht="30" customHeight="1" x14ac:dyDescent="0.25">
      <c r="A47" s="66"/>
      <c r="B47" s="65"/>
      <c r="C47" s="90" t="s">
        <v>42</v>
      </c>
      <c r="D47" s="91"/>
      <c r="E47" s="91"/>
      <c r="F47" s="91"/>
      <c r="G47" s="91"/>
      <c r="H47" s="91"/>
      <c r="I47" s="91"/>
      <c r="J47" s="91"/>
      <c r="K47" s="91"/>
      <c r="L47" s="92"/>
    </row>
    <row r="48" spans="1:12" s="14" customFormat="1" ht="30" customHeight="1" x14ac:dyDescent="0.25">
      <c r="A48" s="65"/>
      <c r="B48" s="65"/>
      <c r="C48" s="90" t="s">
        <v>27</v>
      </c>
      <c r="D48" s="92"/>
      <c r="E48" s="93" t="s">
        <v>28</v>
      </c>
      <c r="F48" s="94"/>
      <c r="G48" s="93" t="s">
        <v>38</v>
      </c>
      <c r="H48" s="94"/>
      <c r="I48" s="93" t="s">
        <v>30</v>
      </c>
      <c r="J48" s="94"/>
      <c r="K48" s="93" t="s">
        <v>31</v>
      </c>
      <c r="L48" s="94"/>
    </row>
    <row r="49" spans="1:12" s="14" customFormat="1" ht="30" customHeight="1" x14ac:dyDescent="0.25">
      <c r="A49" s="65"/>
      <c r="B49" s="67"/>
      <c r="C49" s="74" t="s">
        <v>43</v>
      </c>
      <c r="D49" s="75"/>
      <c r="E49" s="96">
        <v>10</v>
      </c>
      <c r="F49" s="75"/>
      <c r="G49" s="96">
        <v>0</v>
      </c>
      <c r="H49" s="75"/>
      <c r="I49" s="805">
        <v>999302174</v>
      </c>
      <c r="J49" s="806"/>
      <c r="K49" s="805">
        <v>93221450</v>
      </c>
      <c r="L49" s="806"/>
    </row>
    <row r="50" spans="1:12" ht="15.75" customHeight="1" x14ac:dyDescent="0.25">
      <c r="A50" s="20"/>
      <c r="B50" s="20"/>
      <c r="C50" s="97" t="s">
        <v>44</v>
      </c>
      <c r="D50" s="98"/>
      <c r="E50" s="98"/>
      <c r="F50" s="98"/>
      <c r="G50" s="98"/>
      <c r="H50" s="98"/>
      <c r="I50" s="98"/>
      <c r="J50" s="98"/>
      <c r="K50" s="98"/>
      <c r="L50" s="99"/>
    </row>
    <row r="51" spans="1:12" ht="15.75" customHeight="1" x14ac:dyDescent="0.25">
      <c r="A51" s="20"/>
      <c r="B51" s="20"/>
      <c r="C51" s="100"/>
      <c r="D51" s="101"/>
      <c r="E51" s="101"/>
      <c r="F51" s="101"/>
      <c r="G51" s="101"/>
      <c r="H51" s="101"/>
      <c r="I51" s="101"/>
      <c r="J51" s="101"/>
      <c r="K51" s="101"/>
      <c r="L51" s="102"/>
    </row>
    <row r="52" spans="1:12" s="14" customFormat="1" ht="30" customHeight="1" x14ac:dyDescent="0.25">
      <c r="A52" s="65"/>
      <c r="B52" s="65"/>
      <c r="C52" s="90" t="s">
        <v>34</v>
      </c>
      <c r="D52" s="91"/>
      <c r="E52" s="91"/>
      <c r="F52" s="91"/>
      <c r="G52" s="91"/>
      <c r="H52" s="92"/>
      <c r="I52" s="93" t="s">
        <v>30</v>
      </c>
      <c r="J52" s="94"/>
      <c r="K52" s="93" t="s">
        <v>31</v>
      </c>
      <c r="L52" s="94"/>
    </row>
    <row r="53" spans="1:12" ht="30" customHeight="1" x14ac:dyDescent="0.25">
      <c r="A53" s="20"/>
      <c r="B53" s="20"/>
      <c r="C53" s="103" t="s">
        <v>45</v>
      </c>
      <c r="D53" s="104"/>
      <c r="E53" s="104"/>
      <c r="F53" s="104"/>
      <c r="G53" s="104"/>
      <c r="H53" s="95"/>
      <c r="I53" s="805">
        <v>343923898</v>
      </c>
      <c r="J53" s="806"/>
      <c r="K53" s="805">
        <v>37686676</v>
      </c>
      <c r="L53" s="806"/>
    </row>
    <row r="54" spans="1:12" ht="30" customHeight="1" x14ac:dyDescent="0.25">
      <c r="A54" s="20"/>
      <c r="B54" s="61"/>
      <c r="C54" s="80" t="s">
        <v>46</v>
      </c>
      <c r="D54" s="81"/>
      <c r="E54" s="81"/>
      <c r="F54" s="81"/>
      <c r="G54" s="81"/>
      <c r="H54" s="81"/>
      <c r="I54" s="81"/>
      <c r="J54" s="81"/>
      <c r="K54" s="81"/>
      <c r="L54" s="82"/>
    </row>
    <row r="55" spans="1:12" s="14" customFormat="1" ht="30" customHeight="1" x14ac:dyDescent="0.25">
      <c r="A55" s="65"/>
      <c r="B55" s="65"/>
      <c r="C55" s="90" t="s">
        <v>34</v>
      </c>
      <c r="D55" s="91"/>
      <c r="E55" s="91"/>
      <c r="F55" s="91"/>
      <c r="G55" s="91"/>
      <c r="H55" s="92"/>
      <c r="I55" s="93" t="s">
        <v>30</v>
      </c>
      <c r="J55" s="94"/>
      <c r="K55" s="93" t="s">
        <v>31</v>
      </c>
      <c r="L55" s="94"/>
    </row>
    <row r="56" spans="1:12" ht="30" customHeight="1" x14ac:dyDescent="0.25">
      <c r="A56" s="20"/>
      <c r="B56" s="61"/>
      <c r="C56" s="80" t="s">
        <v>47</v>
      </c>
      <c r="D56" s="81"/>
      <c r="E56" s="81"/>
      <c r="F56" s="81"/>
      <c r="G56" s="81"/>
      <c r="H56" s="86"/>
      <c r="I56" s="805">
        <v>655378276</v>
      </c>
      <c r="J56" s="804"/>
      <c r="K56" s="805">
        <v>55534774</v>
      </c>
      <c r="L56" s="806"/>
    </row>
    <row r="57" spans="1:12" ht="78" customHeight="1" x14ac:dyDescent="0.25">
      <c r="A57" s="20"/>
      <c r="B57" s="61"/>
      <c r="C57" s="80" t="s">
        <v>48</v>
      </c>
      <c r="D57" s="81"/>
      <c r="E57" s="81"/>
      <c r="F57" s="81"/>
      <c r="G57" s="81"/>
      <c r="H57" s="81"/>
      <c r="I57" s="81"/>
      <c r="J57" s="81"/>
      <c r="K57" s="81"/>
      <c r="L57" s="82"/>
    </row>
    <row r="58" spans="1:12" s="14" customFormat="1" ht="30" customHeight="1" x14ac:dyDescent="0.25">
      <c r="A58" s="65"/>
      <c r="B58" s="65"/>
      <c r="C58" s="90" t="s">
        <v>49</v>
      </c>
      <c r="D58" s="91"/>
      <c r="E58" s="91"/>
      <c r="F58" s="91"/>
      <c r="G58" s="91"/>
      <c r="H58" s="91"/>
      <c r="I58" s="91"/>
      <c r="J58" s="91"/>
      <c r="K58" s="91"/>
      <c r="L58" s="92"/>
    </row>
    <row r="59" spans="1:12" s="14" customFormat="1" ht="30" customHeight="1" x14ac:dyDescent="0.25">
      <c r="A59" s="65"/>
      <c r="B59" s="65"/>
      <c r="C59" s="90" t="s">
        <v>50</v>
      </c>
      <c r="D59" s="91"/>
      <c r="E59" s="91"/>
      <c r="F59" s="91"/>
      <c r="G59" s="91"/>
      <c r="H59" s="91"/>
      <c r="I59" s="91"/>
      <c r="J59" s="91"/>
      <c r="K59" s="91"/>
      <c r="L59" s="92"/>
    </row>
    <row r="60" spans="1:12" s="14" customFormat="1" ht="30" customHeight="1" x14ac:dyDescent="0.25">
      <c r="A60" s="65"/>
      <c r="B60" s="65"/>
      <c r="C60" s="90" t="s">
        <v>27</v>
      </c>
      <c r="D60" s="92"/>
      <c r="E60" s="93" t="s">
        <v>28</v>
      </c>
      <c r="F60" s="94"/>
      <c r="G60" s="93" t="s">
        <v>29</v>
      </c>
      <c r="H60" s="94"/>
      <c r="I60" s="93" t="s">
        <v>30</v>
      </c>
      <c r="J60" s="94"/>
      <c r="K60" s="93" t="s">
        <v>31</v>
      </c>
      <c r="L60" s="94"/>
    </row>
    <row r="61" spans="1:12" s="14" customFormat="1" ht="30" customHeight="1" x14ac:dyDescent="0.25">
      <c r="A61" s="65"/>
      <c r="B61" s="67"/>
      <c r="C61" s="74" t="s">
        <v>51</v>
      </c>
      <c r="D61" s="75"/>
      <c r="E61" s="96">
        <v>100</v>
      </c>
      <c r="F61" s="75"/>
      <c r="G61" s="96">
        <v>21</v>
      </c>
      <c r="H61" s="812"/>
      <c r="I61" s="813">
        <v>812988075</v>
      </c>
      <c r="J61" s="814"/>
      <c r="K61" s="813">
        <v>113113069</v>
      </c>
      <c r="L61" s="814"/>
    </row>
    <row r="62" spans="1:12" ht="30" customHeight="1" x14ac:dyDescent="0.25">
      <c r="A62" s="20"/>
      <c r="B62" s="61"/>
      <c r="C62" s="80" t="s">
        <v>52</v>
      </c>
      <c r="D62" s="81"/>
      <c r="E62" s="81"/>
      <c r="F62" s="81"/>
      <c r="G62" s="81"/>
      <c r="H62" s="81"/>
      <c r="I62" s="81"/>
      <c r="J62" s="81"/>
      <c r="K62" s="81"/>
      <c r="L62" s="82"/>
    </row>
    <row r="63" spans="1:12" s="14" customFormat="1" ht="30" customHeight="1" x14ac:dyDescent="0.25">
      <c r="A63" s="65"/>
      <c r="B63" s="65"/>
      <c r="C63" s="90" t="s">
        <v>34</v>
      </c>
      <c r="D63" s="91"/>
      <c r="E63" s="91"/>
      <c r="F63" s="91"/>
      <c r="G63" s="91"/>
      <c r="H63" s="92"/>
      <c r="I63" s="93" t="s">
        <v>30</v>
      </c>
      <c r="J63" s="94"/>
      <c r="K63" s="93" t="s">
        <v>31</v>
      </c>
      <c r="L63" s="94"/>
    </row>
    <row r="64" spans="1:12" ht="30" customHeight="1" x14ac:dyDescent="0.25">
      <c r="A64" s="20"/>
      <c r="B64" s="61"/>
      <c r="C64" s="80" t="s">
        <v>53</v>
      </c>
      <c r="D64" s="81"/>
      <c r="E64" s="81"/>
      <c r="F64" s="81"/>
      <c r="G64" s="81"/>
      <c r="H64" s="86"/>
      <c r="I64" s="813">
        <v>235000000</v>
      </c>
      <c r="J64" s="815"/>
      <c r="K64" s="813">
        <v>26889453</v>
      </c>
      <c r="L64" s="814"/>
    </row>
    <row r="65" spans="1:12" ht="30" customHeight="1" x14ac:dyDescent="0.25">
      <c r="A65" s="20"/>
      <c r="B65" s="61"/>
      <c r="C65" s="80" t="s">
        <v>54</v>
      </c>
      <c r="D65" s="81"/>
      <c r="E65" s="81"/>
      <c r="F65" s="81"/>
      <c r="G65" s="81"/>
      <c r="H65" s="81"/>
      <c r="I65" s="81"/>
      <c r="J65" s="81"/>
      <c r="K65" s="81"/>
      <c r="L65" s="82"/>
    </row>
    <row r="66" spans="1:12" s="14" customFormat="1" ht="30" customHeight="1" x14ac:dyDescent="0.25">
      <c r="A66" s="65"/>
      <c r="B66" s="67"/>
      <c r="C66" s="83" t="s">
        <v>34</v>
      </c>
      <c r="D66" s="84"/>
      <c r="E66" s="84"/>
      <c r="F66" s="84"/>
      <c r="G66" s="84"/>
      <c r="H66" s="85"/>
      <c r="I66" s="84" t="s">
        <v>30</v>
      </c>
      <c r="J66" s="85"/>
      <c r="K66" s="84" t="s">
        <v>31</v>
      </c>
      <c r="L66" s="85"/>
    </row>
    <row r="67" spans="1:12" ht="30" customHeight="1" x14ac:dyDescent="0.25">
      <c r="A67" s="20"/>
      <c r="B67" s="61"/>
      <c r="C67" s="80" t="s">
        <v>55</v>
      </c>
      <c r="D67" s="81"/>
      <c r="E67" s="81"/>
      <c r="F67" s="81"/>
      <c r="G67" s="81"/>
      <c r="H67" s="86"/>
      <c r="I67" s="813">
        <v>459911688</v>
      </c>
      <c r="J67" s="814"/>
      <c r="K67" s="813">
        <v>67059460</v>
      </c>
      <c r="L67" s="814"/>
    </row>
    <row r="68" spans="1:12" ht="78.75" customHeight="1" x14ac:dyDescent="0.25">
      <c r="A68" s="20"/>
      <c r="B68" s="61"/>
      <c r="C68" s="80" t="s">
        <v>56</v>
      </c>
      <c r="D68" s="81"/>
      <c r="E68" s="81"/>
      <c r="F68" s="81"/>
      <c r="G68" s="81"/>
      <c r="H68" s="81"/>
      <c r="I68" s="81"/>
      <c r="J68" s="81"/>
      <c r="K68" s="81"/>
      <c r="L68" s="82"/>
    </row>
    <row r="69" spans="1:12" s="14" customFormat="1" ht="30" customHeight="1" x14ac:dyDescent="0.25">
      <c r="A69" s="65"/>
      <c r="B69" s="67"/>
      <c r="C69" s="83" t="s">
        <v>34</v>
      </c>
      <c r="D69" s="84"/>
      <c r="E69" s="84"/>
      <c r="F69" s="84"/>
      <c r="G69" s="84"/>
      <c r="H69" s="85"/>
      <c r="I69" s="84" t="s">
        <v>30</v>
      </c>
      <c r="J69" s="85"/>
      <c r="K69" s="84" t="s">
        <v>31</v>
      </c>
      <c r="L69" s="85"/>
    </row>
    <row r="70" spans="1:12" ht="30" customHeight="1" x14ac:dyDescent="0.25">
      <c r="A70" s="20"/>
      <c r="B70" s="61"/>
      <c r="C70" s="80" t="s">
        <v>57</v>
      </c>
      <c r="D70" s="81"/>
      <c r="E70" s="81"/>
      <c r="F70" s="81"/>
      <c r="G70" s="81"/>
      <c r="H70" s="86"/>
      <c r="I70" s="813">
        <v>54740664</v>
      </c>
      <c r="J70" s="815"/>
      <c r="K70" s="813">
        <v>8884576</v>
      </c>
      <c r="L70" s="814"/>
    </row>
    <row r="71" spans="1:12" ht="30" customHeight="1" x14ac:dyDescent="0.25">
      <c r="B71" s="61"/>
      <c r="C71" s="80" t="s">
        <v>58</v>
      </c>
      <c r="D71" s="81"/>
      <c r="E71" s="81"/>
      <c r="F71" s="81"/>
      <c r="G71" s="81"/>
      <c r="H71" s="81"/>
      <c r="I71" s="81"/>
      <c r="J71" s="81"/>
      <c r="K71" s="81"/>
      <c r="L71" s="82"/>
    </row>
    <row r="72" spans="1:12" s="14" customFormat="1" ht="30" customHeight="1" x14ac:dyDescent="0.25">
      <c r="B72" s="67"/>
      <c r="C72" s="83" t="s">
        <v>34</v>
      </c>
      <c r="D72" s="84"/>
      <c r="E72" s="84"/>
      <c r="F72" s="84"/>
      <c r="G72" s="84"/>
      <c r="H72" s="85"/>
      <c r="I72" s="84" t="s">
        <v>30</v>
      </c>
      <c r="J72" s="85"/>
      <c r="K72" s="84" t="s">
        <v>31</v>
      </c>
      <c r="L72" s="85"/>
    </row>
    <row r="73" spans="1:12" ht="30" customHeight="1" x14ac:dyDescent="0.25">
      <c r="B73" s="61"/>
      <c r="C73" s="80" t="s">
        <v>59</v>
      </c>
      <c r="D73" s="81"/>
      <c r="E73" s="81"/>
      <c r="F73" s="81"/>
      <c r="G73" s="81"/>
      <c r="H73" s="86"/>
      <c r="I73" s="813">
        <v>63335723</v>
      </c>
      <c r="J73" s="815"/>
      <c r="K73" s="813">
        <v>10279580</v>
      </c>
      <c r="L73" s="815"/>
    </row>
    <row r="74" spans="1:12" ht="69.75" customHeight="1" x14ac:dyDescent="0.25">
      <c r="B74" s="61"/>
      <c r="C74" s="816" t="s">
        <v>60</v>
      </c>
      <c r="D74" s="817"/>
      <c r="E74" s="817"/>
      <c r="F74" s="817"/>
      <c r="G74" s="817"/>
      <c r="H74" s="817"/>
      <c r="I74" s="817"/>
      <c r="J74" s="817"/>
      <c r="K74" s="817"/>
      <c r="L74" s="818"/>
    </row>
    <row r="75" spans="1:12" x14ac:dyDescent="0.25">
      <c r="B75" s="20"/>
      <c r="C75" s="87" t="s">
        <v>61</v>
      </c>
      <c r="D75" s="88"/>
      <c r="E75" s="88"/>
      <c r="F75" s="88"/>
      <c r="G75" s="88"/>
      <c r="H75" s="88"/>
      <c r="I75" s="88"/>
      <c r="J75" s="88"/>
      <c r="K75" s="88"/>
      <c r="L75" s="89"/>
    </row>
    <row r="76" spans="1:12" x14ac:dyDescent="0.25">
      <c r="B76" s="61"/>
      <c r="C76" s="69" t="s">
        <v>62</v>
      </c>
      <c r="D76" s="70"/>
      <c r="E76" s="71" t="s">
        <v>63</v>
      </c>
      <c r="F76" s="72"/>
      <c r="G76" s="71" t="s">
        <v>64</v>
      </c>
      <c r="H76" s="71"/>
      <c r="I76" s="72"/>
      <c r="J76" s="71" t="s">
        <v>65</v>
      </c>
      <c r="K76" s="71"/>
      <c r="L76" s="73"/>
    </row>
    <row r="77" spans="1:12" ht="95.25" customHeight="1" x14ac:dyDescent="0.25">
      <c r="B77" s="20"/>
      <c r="C77" s="74" t="s">
        <v>66</v>
      </c>
      <c r="D77" s="75"/>
      <c r="E77" s="76">
        <v>0.3</v>
      </c>
      <c r="F77" s="77"/>
      <c r="G77" s="78">
        <v>7.46E-2</v>
      </c>
      <c r="H77" s="79"/>
      <c r="I77" s="77"/>
      <c r="J77" s="819" t="s">
        <v>67</v>
      </c>
      <c r="K77" s="819"/>
      <c r="L77" s="820"/>
    </row>
    <row r="78" spans="1:12" ht="95.25" customHeight="1" x14ac:dyDescent="0.25">
      <c r="B78" s="20"/>
      <c r="C78" s="74" t="s">
        <v>68</v>
      </c>
      <c r="D78" s="75"/>
      <c r="E78" s="76">
        <v>1</v>
      </c>
      <c r="F78" s="77"/>
      <c r="G78" s="79">
        <v>13</v>
      </c>
      <c r="H78" s="79"/>
      <c r="I78" s="77"/>
      <c r="J78" s="821" t="s">
        <v>69</v>
      </c>
      <c r="K78" s="821"/>
      <c r="L78" s="822"/>
    </row>
    <row r="79" spans="1:12" x14ac:dyDescent="0.25">
      <c r="B79" s="61"/>
      <c r="C79" s="61"/>
      <c r="D79" s="61"/>
      <c r="E79" s="61"/>
      <c r="F79" s="61"/>
      <c r="G79" s="61"/>
      <c r="H79" s="61"/>
      <c r="I79" s="61"/>
      <c r="J79" s="61"/>
      <c r="K79" s="61"/>
      <c r="L79" s="61"/>
    </row>
  </sheetData>
  <mergeCells count="150">
    <mergeCell ref="C19:L19"/>
    <mergeCell ref="C20:D20"/>
    <mergeCell ref="E20:G20"/>
    <mergeCell ref="C21:D21"/>
    <mergeCell ref="E21:G21"/>
    <mergeCell ref="C23:L23"/>
    <mergeCell ref="C24:L24"/>
    <mergeCell ref="C25:D25"/>
    <mergeCell ref="E25:G25"/>
    <mergeCell ref="C45:H45"/>
    <mergeCell ref="I45:J45"/>
    <mergeCell ref="K45:L45"/>
    <mergeCell ref="C46:L46"/>
    <mergeCell ref="C47:L47"/>
    <mergeCell ref="C48:D48"/>
    <mergeCell ref="E48:F48"/>
    <mergeCell ref="G48:H48"/>
    <mergeCell ref="I48:J48"/>
    <mergeCell ref="K48:L48"/>
    <mergeCell ref="C62:L62"/>
    <mergeCell ref="C67:H67"/>
    <mergeCell ref="I67:J67"/>
    <mergeCell ref="K67:L67"/>
    <mergeCell ref="C68:L68"/>
    <mergeCell ref="C69:H69"/>
    <mergeCell ref="I69:J69"/>
    <mergeCell ref="K69:L69"/>
    <mergeCell ref="C70:H70"/>
    <mergeCell ref="I70:J70"/>
    <mergeCell ref="K70:L70"/>
    <mergeCell ref="C63:H63"/>
    <mergeCell ref="I63:J63"/>
    <mergeCell ref="K63:L63"/>
    <mergeCell ref="C64:H64"/>
    <mergeCell ref="I64:J64"/>
    <mergeCell ref="K64:L64"/>
    <mergeCell ref="C65:L65"/>
    <mergeCell ref="C66:H66"/>
    <mergeCell ref="I66:J66"/>
    <mergeCell ref="K66:L66"/>
    <mergeCell ref="C59:L59"/>
    <mergeCell ref="C60:D60"/>
    <mergeCell ref="E60:F60"/>
    <mergeCell ref="G60:H60"/>
    <mergeCell ref="I60:J60"/>
    <mergeCell ref="K60:L60"/>
    <mergeCell ref="C61:D61"/>
    <mergeCell ref="E61:F61"/>
    <mergeCell ref="G61:H61"/>
    <mergeCell ref="I61:J61"/>
    <mergeCell ref="K61:L61"/>
    <mergeCell ref="C2:D4"/>
    <mergeCell ref="E2:F4"/>
    <mergeCell ref="C6:L6"/>
    <mergeCell ref="C8:L8"/>
    <mergeCell ref="C9:E9"/>
    <mergeCell ref="F9:G9"/>
    <mergeCell ref="H9:J9"/>
    <mergeCell ref="K9:L9"/>
    <mergeCell ref="C10:L10"/>
    <mergeCell ref="C11:L11"/>
    <mergeCell ref="C12:L12"/>
    <mergeCell ref="C13:L13"/>
    <mergeCell ref="C15:L15"/>
    <mergeCell ref="C16:E16"/>
    <mergeCell ref="F16:I16"/>
    <mergeCell ref="J16:L16"/>
    <mergeCell ref="C17:E17"/>
    <mergeCell ref="F17:I17"/>
    <mergeCell ref="J17:L17"/>
    <mergeCell ref="C26:D26"/>
    <mergeCell ref="E26:G26"/>
    <mergeCell ref="C28:L28"/>
    <mergeCell ref="C29:L29"/>
    <mergeCell ref="C30:L30"/>
    <mergeCell ref="C31:D31"/>
    <mergeCell ref="E31:F31"/>
    <mergeCell ref="G31:H31"/>
    <mergeCell ref="I31:J31"/>
    <mergeCell ref="K31:L31"/>
    <mergeCell ref="C32:D32"/>
    <mergeCell ref="E32:F32"/>
    <mergeCell ref="G32:H32"/>
    <mergeCell ref="I32:J32"/>
    <mergeCell ref="K32:L32"/>
    <mergeCell ref="C33:L34"/>
    <mergeCell ref="C35:H35"/>
    <mergeCell ref="I35:J35"/>
    <mergeCell ref="K35:L35"/>
    <mergeCell ref="C36:H36"/>
    <mergeCell ref="I36:J36"/>
    <mergeCell ref="K36:L36"/>
    <mergeCell ref="C37:L38"/>
    <mergeCell ref="C39:L39"/>
    <mergeCell ref="C40:D40"/>
    <mergeCell ref="E40:F40"/>
    <mergeCell ref="G40:H40"/>
    <mergeCell ref="I40:J40"/>
    <mergeCell ref="K40:L40"/>
    <mergeCell ref="C41:D41"/>
    <mergeCell ref="E41:F41"/>
    <mergeCell ref="G41:H41"/>
    <mergeCell ref="I41:J41"/>
    <mergeCell ref="K41:L41"/>
    <mergeCell ref="C42:L43"/>
    <mergeCell ref="C44:H44"/>
    <mergeCell ref="I44:J44"/>
    <mergeCell ref="K44:L44"/>
    <mergeCell ref="G49:H49"/>
    <mergeCell ref="I49:J49"/>
    <mergeCell ref="K49:L49"/>
    <mergeCell ref="C50:L51"/>
    <mergeCell ref="C52:H52"/>
    <mergeCell ref="I52:J52"/>
    <mergeCell ref="K52:L52"/>
    <mergeCell ref="C53:H53"/>
    <mergeCell ref="I53:J53"/>
    <mergeCell ref="K53:L53"/>
    <mergeCell ref="C49:D49"/>
    <mergeCell ref="E49:F49"/>
    <mergeCell ref="C54:L54"/>
    <mergeCell ref="C55:H55"/>
    <mergeCell ref="I55:J55"/>
    <mergeCell ref="K55:L55"/>
    <mergeCell ref="C56:H56"/>
    <mergeCell ref="I56:J56"/>
    <mergeCell ref="K56:L56"/>
    <mergeCell ref="C57:L57"/>
    <mergeCell ref="C58:L58"/>
    <mergeCell ref="C71:L71"/>
    <mergeCell ref="C72:H72"/>
    <mergeCell ref="I72:J72"/>
    <mergeCell ref="K72:L72"/>
    <mergeCell ref="C73:H73"/>
    <mergeCell ref="I73:J73"/>
    <mergeCell ref="K73:L73"/>
    <mergeCell ref="C74:L74"/>
    <mergeCell ref="C75:L75"/>
    <mergeCell ref="C76:D76"/>
    <mergeCell ref="E76:F76"/>
    <mergeCell ref="G76:I76"/>
    <mergeCell ref="J76:L76"/>
    <mergeCell ref="C77:D77"/>
    <mergeCell ref="E77:F77"/>
    <mergeCell ref="G77:I77"/>
    <mergeCell ref="J77:L77"/>
    <mergeCell ref="C78:D78"/>
    <mergeCell ref="E78:F78"/>
    <mergeCell ref="G78:I78"/>
    <mergeCell ref="J78:L78"/>
  </mergeCells>
  <pageMargins left="0.7" right="0.7" top="0.75" bottom="0.75" header="0.3" footer="0.3"/>
  <pageSetup scale="57" orientation="portrait" horizontalDpi="4294967293" r:id="rId1"/>
  <rowBreaks count="1" manualBreakCount="1">
    <brk id="54" max="16383" man="1"/>
  </rowBreaks>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view="pageBreakPreview" zoomScale="70" zoomScaleNormal="100" zoomScaleSheetLayoutView="70" workbookViewId="0">
      <selection activeCell="B10" sqref="B10:K10"/>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10.7109375" customWidth="1"/>
    <col min="6" max="6" width="18.140625" customWidth="1"/>
    <col min="7" max="7" width="8.140625" customWidth="1"/>
    <col min="8" max="8" width="20.7109375" customWidth="1"/>
    <col min="9" max="9" width="13" customWidth="1"/>
    <col min="10" max="10" width="22.85546875" customWidth="1"/>
    <col min="11" max="11" width="11.42578125" customWidth="1"/>
    <col min="12" max="12" width="2.5703125" customWidth="1"/>
  </cols>
  <sheetData>
    <row r="1" spans="1:11" x14ac:dyDescent="0.25">
      <c r="A1" s="20"/>
      <c r="B1" s="20"/>
      <c r="C1" s="20"/>
      <c r="D1" s="20"/>
      <c r="E1" s="20"/>
      <c r="F1" s="20"/>
      <c r="G1" s="20"/>
      <c r="H1" s="20"/>
      <c r="I1" s="20"/>
      <c r="J1" s="20"/>
      <c r="K1" s="20"/>
    </row>
    <row r="2" spans="1:11" x14ac:dyDescent="0.25">
      <c r="A2" s="20"/>
      <c r="B2" s="121"/>
      <c r="C2" s="121"/>
      <c r="D2" s="122"/>
      <c r="E2" s="122"/>
      <c r="F2" s="20"/>
      <c r="G2" s="20"/>
      <c r="H2" s="20"/>
      <c r="I2" s="20"/>
      <c r="J2" s="20"/>
      <c r="K2" s="20"/>
    </row>
    <row r="3" spans="1:11" x14ac:dyDescent="0.25">
      <c r="A3" s="20"/>
      <c r="B3" s="121"/>
      <c r="C3" s="121"/>
      <c r="D3" s="122"/>
      <c r="E3" s="122"/>
      <c r="F3" s="20"/>
      <c r="G3" s="20"/>
      <c r="H3" s="20"/>
      <c r="I3" s="20"/>
      <c r="J3" s="20"/>
      <c r="K3" s="20"/>
    </row>
    <row r="4" spans="1:11" x14ac:dyDescent="0.25">
      <c r="A4" s="20"/>
      <c r="B4" s="121"/>
      <c r="C4" s="121"/>
      <c r="D4" s="122"/>
      <c r="E4" s="122"/>
      <c r="F4" s="20"/>
      <c r="G4" s="20"/>
      <c r="H4" s="20"/>
      <c r="I4" s="20"/>
      <c r="J4" s="20"/>
      <c r="K4" s="20"/>
    </row>
    <row r="5" spans="1:11" x14ac:dyDescent="0.25">
      <c r="A5" s="20"/>
      <c r="B5" s="20"/>
      <c r="C5" s="20"/>
      <c r="D5" s="20"/>
      <c r="E5" s="20"/>
      <c r="F5" s="20"/>
      <c r="G5" s="20"/>
      <c r="H5" s="20"/>
      <c r="I5" s="20"/>
      <c r="J5" s="20"/>
      <c r="K5" s="20"/>
    </row>
    <row r="6" spans="1:11" ht="18.75" x14ac:dyDescent="0.3">
      <c r="A6" s="20"/>
      <c r="B6" s="154" t="s">
        <v>0</v>
      </c>
      <c r="C6" s="154"/>
      <c r="D6" s="154"/>
      <c r="E6" s="154"/>
      <c r="F6" s="154"/>
      <c r="G6" s="154"/>
      <c r="H6" s="154"/>
      <c r="I6" s="154"/>
      <c r="J6" s="154"/>
      <c r="K6" s="154"/>
    </row>
    <row r="7" spans="1:11" x14ac:dyDescent="0.25">
      <c r="A7" s="20"/>
      <c r="B7" s="20"/>
      <c r="C7" s="20"/>
      <c r="D7" s="20"/>
      <c r="E7" s="20"/>
      <c r="F7" s="20"/>
      <c r="G7" s="20"/>
      <c r="H7" s="20"/>
      <c r="I7" s="20"/>
      <c r="J7" s="20"/>
      <c r="K7" s="20"/>
    </row>
    <row r="8" spans="1:11" x14ac:dyDescent="0.25">
      <c r="A8" s="20"/>
      <c r="B8" s="155" t="s">
        <v>1</v>
      </c>
      <c r="C8" s="156"/>
      <c r="D8" s="156"/>
      <c r="E8" s="156"/>
      <c r="F8" s="156"/>
      <c r="G8" s="156"/>
      <c r="H8" s="156"/>
      <c r="I8" s="156"/>
      <c r="J8" s="156"/>
      <c r="K8" s="157"/>
    </row>
    <row r="9" spans="1:11" x14ac:dyDescent="0.25">
      <c r="A9" s="20"/>
      <c r="B9" s="130" t="s">
        <v>70</v>
      </c>
      <c r="C9" s="131"/>
      <c r="D9" s="131"/>
      <c r="E9" s="130" t="s">
        <v>160</v>
      </c>
      <c r="F9" s="132"/>
      <c r="G9" s="131" t="s">
        <v>3</v>
      </c>
      <c r="H9" s="131"/>
      <c r="I9" s="131"/>
      <c r="J9" s="863">
        <v>44658</v>
      </c>
      <c r="K9" s="132"/>
    </row>
    <row r="10" spans="1:11" x14ac:dyDescent="0.25">
      <c r="A10" s="20"/>
      <c r="B10" s="130" t="s">
        <v>71</v>
      </c>
      <c r="C10" s="131"/>
      <c r="D10" s="131"/>
      <c r="E10" s="131"/>
      <c r="F10" s="131"/>
      <c r="G10" s="131"/>
      <c r="H10" s="131"/>
      <c r="I10" s="131"/>
      <c r="J10" s="131"/>
      <c r="K10" s="132"/>
    </row>
    <row r="11" spans="1:11" x14ac:dyDescent="0.25">
      <c r="A11" s="20"/>
      <c r="B11" s="130" t="s">
        <v>5</v>
      </c>
      <c r="C11" s="131"/>
      <c r="D11" s="131"/>
      <c r="E11" s="131"/>
      <c r="F11" s="131"/>
      <c r="G11" s="131"/>
      <c r="H11" s="131"/>
      <c r="I11" s="131"/>
      <c r="J11" s="131"/>
      <c r="K11" s="132"/>
    </row>
    <row r="12" spans="1:11" x14ac:dyDescent="0.25">
      <c r="A12" s="20"/>
      <c r="B12" s="130" t="s">
        <v>72</v>
      </c>
      <c r="C12" s="131"/>
      <c r="D12" s="131"/>
      <c r="E12" s="131"/>
      <c r="F12" s="131"/>
      <c r="G12" s="131"/>
      <c r="H12" s="131"/>
      <c r="I12" s="131"/>
      <c r="J12" s="131"/>
      <c r="K12" s="132"/>
    </row>
    <row r="13" spans="1:11" x14ac:dyDescent="0.25">
      <c r="A13" s="20"/>
      <c r="B13" s="130" t="s">
        <v>73</v>
      </c>
      <c r="C13" s="131"/>
      <c r="D13" s="131"/>
      <c r="E13" s="131"/>
      <c r="F13" s="131"/>
      <c r="G13" s="131"/>
      <c r="H13" s="131"/>
      <c r="I13" s="131"/>
      <c r="J13" s="131"/>
      <c r="K13" s="132"/>
    </row>
    <row r="14" spans="1:11" x14ac:dyDescent="0.25">
      <c r="A14" s="20"/>
      <c r="B14" s="20"/>
      <c r="C14" s="20"/>
      <c r="D14" s="20"/>
      <c r="E14" s="20"/>
      <c r="F14" s="20"/>
      <c r="G14" s="20"/>
      <c r="H14" s="20"/>
      <c r="I14" s="20"/>
      <c r="J14" s="20"/>
      <c r="K14" s="20"/>
    </row>
    <row r="15" spans="1:11" x14ac:dyDescent="0.25">
      <c r="A15" s="20"/>
      <c r="B15" s="130" t="s">
        <v>8</v>
      </c>
      <c r="C15" s="131"/>
      <c r="D15" s="131"/>
      <c r="E15" s="131"/>
      <c r="F15" s="131"/>
      <c r="G15" s="131"/>
      <c r="H15" s="131"/>
      <c r="I15" s="131"/>
      <c r="J15" s="131"/>
      <c r="K15" s="132"/>
    </row>
    <row r="16" spans="1:11" x14ac:dyDescent="0.25">
      <c r="A16" s="20"/>
      <c r="B16" s="190" t="s">
        <v>9</v>
      </c>
      <c r="C16" s="191"/>
      <c r="D16" s="192"/>
      <c r="E16" s="191" t="s">
        <v>10</v>
      </c>
      <c r="F16" s="191"/>
      <c r="G16" s="191"/>
      <c r="H16" s="192"/>
      <c r="I16" s="193" t="s">
        <v>11</v>
      </c>
      <c r="J16" s="193"/>
      <c r="K16" s="194"/>
    </row>
    <row r="17" spans="1:11" x14ac:dyDescent="0.25">
      <c r="A17" s="20"/>
      <c r="B17" s="158">
        <v>0.49</v>
      </c>
      <c r="C17" s="159"/>
      <c r="D17" s="160"/>
      <c r="E17" s="159">
        <v>0.11070000000000001</v>
      </c>
      <c r="F17" s="161"/>
      <c r="G17" s="161"/>
      <c r="H17" s="161"/>
      <c r="I17" s="162" t="s">
        <v>74</v>
      </c>
      <c r="J17" s="163"/>
      <c r="K17" s="164"/>
    </row>
    <row r="18" spans="1:11" x14ac:dyDescent="0.25">
      <c r="A18" s="20"/>
      <c r="B18" s="20"/>
      <c r="C18" s="20"/>
      <c r="D18" s="20"/>
      <c r="E18" s="20"/>
      <c r="F18" s="20"/>
      <c r="G18" s="20"/>
      <c r="H18" s="20"/>
      <c r="I18" s="20"/>
      <c r="J18" s="20"/>
      <c r="K18" s="20"/>
    </row>
    <row r="19" spans="1:11" ht="14.45" customHeight="1" x14ac:dyDescent="0.25">
      <c r="A19" s="20"/>
      <c r="B19" s="155" t="s">
        <v>12</v>
      </c>
      <c r="C19" s="156"/>
      <c r="D19" s="156"/>
      <c r="E19" s="156"/>
      <c r="F19" s="156"/>
      <c r="G19" s="156"/>
      <c r="H19" s="156"/>
      <c r="I19" s="156"/>
      <c r="J19" s="156"/>
      <c r="K19" s="157"/>
    </row>
    <row r="20" spans="1:11" ht="24.75" x14ac:dyDescent="0.25">
      <c r="A20" s="20"/>
      <c r="B20" s="165" t="s">
        <v>13</v>
      </c>
      <c r="C20" s="166"/>
      <c r="D20" s="167" t="s">
        <v>14</v>
      </c>
      <c r="E20" s="167"/>
      <c r="F20" s="166"/>
      <c r="G20" s="53" t="s">
        <v>15</v>
      </c>
      <c r="H20" s="53" t="s">
        <v>16</v>
      </c>
      <c r="I20" s="53" t="s">
        <v>17</v>
      </c>
      <c r="J20" s="53" t="s">
        <v>18</v>
      </c>
      <c r="K20" s="53" t="s">
        <v>19</v>
      </c>
    </row>
    <row r="21" spans="1:11" x14ac:dyDescent="0.25">
      <c r="A21" s="20"/>
      <c r="B21" s="823">
        <v>14104207306</v>
      </c>
      <c r="C21" s="824"/>
      <c r="D21" s="828">
        <v>8133360851</v>
      </c>
      <c r="E21" s="828"/>
      <c r="F21" s="829"/>
      <c r="G21" s="826">
        <f>D21/B21</f>
        <v>0.57666203243765624</v>
      </c>
      <c r="H21" s="827">
        <v>1560649396.5</v>
      </c>
      <c r="I21" s="826">
        <f>H21/B21</f>
        <v>0.1106513370543052</v>
      </c>
      <c r="J21" s="830">
        <v>1399137416.5</v>
      </c>
      <c r="K21" s="826">
        <f>J21/B21</f>
        <v>9.9200003668749245E-2</v>
      </c>
    </row>
    <row r="22" spans="1:11" x14ac:dyDescent="0.25">
      <c r="A22" s="20"/>
      <c r="B22" s="26"/>
      <c r="C22" s="26"/>
      <c r="D22" s="26"/>
      <c r="E22" s="26"/>
      <c r="F22" s="26"/>
      <c r="G22" s="26"/>
      <c r="H22" s="26"/>
      <c r="I22" s="26"/>
      <c r="J22" s="26"/>
      <c r="K22" s="26"/>
    </row>
    <row r="23" spans="1:11" x14ac:dyDescent="0.25">
      <c r="A23" s="20"/>
      <c r="B23" s="155" t="s">
        <v>20</v>
      </c>
      <c r="C23" s="156"/>
      <c r="D23" s="156"/>
      <c r="E23" s="156"/>
      <c r="F23" s="156"/>
      <c r="G23" s="156"/>
      <c r="H23" s="156"/>
      <c r="I23" s="156"/>
      <c r="J23" s="156"/>
      <c r="K23" s="157"/>
    </row>
    <row r="24" spans="1:11" x14ac:dyDescent="0.25">
      <c r="A24" s="20"/>
      <c r="B24" s="130" t="s">
        <v>21</v>
      </c>
      <c r="C24" s="131"/>
      <c r="D24" s="131"/>
      <c r="E24" s="131"/>
      <c r="F24" s="131"/>
      <c r="G24" s="131"/>
      <c r="H24" s="131"/>
      <c r="I24" s="131"/>
      <c r="J24" s="131"/>
      <c r="K24" s="132"/>
    </row>
    <row r="25" spans="1:11" ht="24.75" x14ac:dyDescent="0.25">
      <c r="A25" s="20"/>
      <c r="B25" s="195" t="s">
        <v>13</v>
      </c>
      <c r="C25" s="196"/>
      <c r="D25" s="197" t="s">
        <v>14</v>
      </c>
      <c r="E25" s="197"/>
      <c r="F25" s="196"/>
      <c r="G25" s="41" t="s">
        <v>15</v>
      </c>
      <c r="H25" s="41" t="s">
        <v>16</v>
      </c>
      <c r="I25" s="41" t="s">
        <v>17</v>
      </c>
      <c r="J25" s="41" t="s">
        <v>18</v>
      </c>
      <c r="K25" s="41" t="s">
        <v>19</v>
      </c>
    </row>
    <row r="26" spans="1:11" ht="24.75" x14ac:dyDescent="0.25">
      <c r="A26" s="20"/>
      <c r="B26" s="139" t="s">
        <v>75</v>
      </c>
      <c r="C26" s="141"/>
      <c r="D26" s="140" t="s">
        <v>22</v>
      </c>
      <c r="E26" s="140"/>
      <c r="F26" s="141"/>
      <c r="G26" s="23" t="s">
        <v>76</v>
      </c>
      <c r="H26" s="23" t="s">
        <v>23</v>
      </c>
      <c r="I26" s="23" t="s">
        <v>76</v>
      </c>
      <c r="J26" s="23" t="s">
        <v>23</v>
      </c>
      <c r="K26" s="23" t="s">
        <v>76</v>
      </c>
    </row>
    <row r="27" spans="1:11" x14ac:dyDescent="0.25">
      <c r="A27" s="20"/>
      <c r="B27" s="26"/>
      <c r="C27" s="26"/>
      <c r="D27" s="26"/>
      <c r="E27" s="26"/>
      <c r="F27" s="26"/>
      <c r="G27" s="26"/>
      <c r="H27" s="26"/>
      <c r="I27" s="26"/>
      <c r="J27" s="26"/>
      <c r="K27" s="26"/>
    </row>
    <row r="28" spans="1:11" x14ac:dyDescent="0.25">
      <c r="A28" s="20"/>
      <c r="B28" s="155" t="s">
        <v>24</v>
      </c>
      <c r="C28" s="156"/>
      <c r="D28" s="156"/>
      <c r="E28" s="156"/>
      <c r="F28" s="156"/>
      <c r="G28" s="156"/>
      <c r="H28" s="156"/>
      <c r="I28" s="156"/>
      <c r="J28" s="156"/>
      <c r="K28" s="157"/>
    </row>
    <row r="29" spans="1:11" x14ac:dyDescent="0.25">
      <c r="A29" s="20"/>
      <c r="B29" s="130" t="s">
        <v>77</v>
      </c>
      <c r="C29" s="131"/>
      <c r="D29" s="131"/>
      <c r="E29" s="131"/>
      <c r="F29" s="131"/>
      <c r="G29" s="131"/>
      <c r="H29" s="131"/>
      <c r="I29" s="131"/>
      <c r="J29" s="131"/>
      <c r="K29" s="132"/>
    </row>
    <row r="30" spans="1:11" x14ac:dyDescent="0.25">
      <c r="A30" s="20"/>
      <c r="B30" s="130" t="s">
        <v>78</v>
      </c>
      <c r="C30" s="131"/>
      <c r="D30" s="131"/>
      <c r="E30" s="131"/>
      <c r="F30" s="131"/>
      <c r="G30" s="131"/>
      <c r="H30" s="131"/>
      <c r="I30" s="131"/>
      <c r="J30" s="131"/>
      <c r="K30" s="132"/>
    </row>
    <row r="31" spans="1:11" x14ac:dyDescent="0.25">
      <c r="A31" s="20"/>
      <c r="B31" s="130" t="s">
        <v>27</v>
      </c>
      <c r="C31" s="132"/>
      <c r="D31" s="133" t="s">
        <v>28</v>
      </c>
      <c r="E31" s="134"/>
      <c r="F31" s="133" t="s">
        <v>29</v>
      </c>
      <c r="G31" s="134"/>
      <c r="H31" s="133" t="s">
        <v>30</v>
      </c>
      <c r="I31" s="134"/>
      <c r="J31" s="133" t="s">
        <v>31</v>
      </c>
      <c r="K31" s="134"/>
    </row>
    <row r="32" spans="1:11" ht="27.75" customHeight="1" x14ac:dyDescent="0.25">
      <c r="A32" s="20"/>
      <c r="B32" s="831" t="s">
        <v>43</v>
      </c>
      <c r="C32" s="832"/>
      <c r="D32" s="188">
        <v>2</v>
      </c>
      <c r="E32" s="189"/>
      <c r="F32" s="188">
        <v>1</v>
      </c>
      <c r="G32" s="189"/>
      <c r="H32" s="833">
        <v>900795368</v>
      </c>
      <c r="I32" s="834"/>
      <c r="J32" s="828">
        <v>141945195</v>
      </c>
      <c r="K32" s="829"/>
    </row>
    <row r="33" spans="1:11" x14ac:dyDescent="0.25">
      <c r="A33" s="20"/>
      <c r="B33" s="135" t="s">
        <v>79</v>
      </c>
      <c r="C33" s="136"/>
      <c r="D33" s="136"/>
      <c r="E33" s="136"/>
      <c r="F33" s="136"/>
      <c r="G33" s="136"/>
      <c r="H33" s="136"/>
      <c r="I33" s="136"/>
      <c r="J33" s="136"/>
      <c r="K33" s="137"/>
    </row>
    <row r="34" spans="1:11" ht="15.75" customHeight="1" x14ac:dyDescent="0.25">
      <c r="A34" s="20"/>
      <c r="B34" s="174"/>
      <c r="C34" s="175"/>
      <c r="D34" s="175"/>
      <c r="E34" s="175"/>
      <c r="F34" s="175"/>
      <c r="G34" s="175"/>
      <c r="H34" s="175"/>
      <c r="I34" s="175"/>
      <c r="J34" s="175"/>
      <c r="K34" s="176"/>
    </row>
    <row r="35" spans="1:11" ht="21" customHeight="1" x14ac:dyDescent="0.25">
      <c r="A35" s="20"/>
      <c r="B35" s="130" t="s">
        <v>34</v>
      </c>
      <c r="C35" s="131"/>
      <c r="D35" s="131"/>
      <c r="E35" s="131"/>
      <c r="F35" s="131"/>
      <c r="G35" s="132"/>
      <c r="H35" s="133" t="s">
        <v>30</v>
      </c>
      <c r="I35" s="134"/>
      <c r="J35" s="133" t="s">
        <v>31</v>
      </c>
      <c r="K35" s="134"/>
    </row>
    <row r="36" spans="1:11" x14ac:dyDescent="0.25">
      <c r="A36" s="20"/>
      <c r="B36" s="844" t="s">
        <v>80</v>
      </c>
      <c r="C36" s="825"/>
      <c r="D36" s="825"/>
      <c r="E36" s="825"/>
      <c r="F36" s="825"/>
      <c r="G36" s="824"/>
      <c r="H36" s="835">
        <v>622097432</v>
      </c>
      <c r="I36" s="836"/>
      <c r="J36" s="835">
        <v>96663676</v>
      </c>
      <c r="K36" s="836"/>
    </row>
    <row r="37" spans="1:11" ht="29.25" customHeight="1" thickBot="1" x14ac:dyDescent="0.3">
      <c r="A37" s="20"/>
      <c r="B37" s="128" t="s">
        <v>81</v>
      </c>
      <c r="C37" s="129"/>
      <c r="D37" s="129"/>
      <c r="E37" s="129"/>
      <c r="F37" s="129"/>
      <c r="G37" s="129"/>
      <c r="H37" s="129"/>
      <c r="I37" s="129"/>
      <c r="J37" s="129"/>
      <c r="K37" s="129"/>
    </row>
    <row r="38" spans="1:11" x14ac:dyDescent="0.25">
      <c r="A38" s="20"/>
      <c r="B38" s="168" t="s">
        <v>34</v>
      </c>
      <c r="C38" s="169"/>
      <c r="D38" s="169"/>
      <c r="E38" s="169"/>
      <c r="F38" s="169"/>
      <c r="G38" s="170"/>
      <c r="H38" s="171" t="s">
        <v>30</v>
      </c>
      <c r="I38" s="171"/>
      <c r="J38" s="172" t="s">
        <v>31</v>
      </c>
      <c r="K38" s="173"/>
    </row>
    <row r="39" spans="1:11" ht="24" customHeight="1" x14ac:dyDescent="0.25">
      <c r="A39" s="20"/>
      <c r="B39" s="177" t="s">
        <v>82</v>
      </c>
      <c r="C39" s="177"/>
      <c r="D39" s="177"/>
      <c r="E39" s="177"/>
      <c r="F39" s="177"/>
      <c r="G39" s="177"/>
      <c r="H39" s="837">
        <v>278697936</v>
      </c>
      <c r="I39" s="837"/>
      <c r="J39" s="837">
        <v>45281519</v>
      </c>
      <c r="K39" s="837"/>
    </row>
    <row r="40" spans="1:11" ht="33.75" customHeight="1" thickBot="1" x14ac:dyDescent="0.3">
      <c r="A40" s="20"/>
      <c r="B40" s="128" t="s">
        <v>83</v>
      </c>
      <c r="C40" s="129"/>
      <c r="D40" s="129"/>
      <c r="E40" s="129"/>
      <c r="F40" s="129"/>
      <c r="G40" s="129"/>
      <c r="H40" s="129"/>
      <c r="I40" s="129"/>
      <c r="J40" s="129"/>
      <c r="K40" s="138"/>
    </row>
    <row r="41" spans="1:11" ht="15.75" thickBot="1" x14ac:dyDescent="0.3">
      <c r="A41" s="20"/>
      <c r="B41" s="130" t="s">
        <v>84</v>
      </c>
      <c r="C41" s="131"/>
      <c r="D41" s="131"/>
      <c r="E41" s="131"/>
      <c r="F41" s="131"/>
      <c r="G41" s="131"/>
      <c r="H41" s="131"/>
      <c r="I41" s="131"/>
      <c r="J41" s="131"/>
      <c r="K41" s="132"/>
    </row>
    <row r="42" spans="1:11" x14ac:dyDescent="0.25">
      <c r="A42" s="20"/>
      <c r="B42" s="130" t="s">
        <v>85</v>
      </c>
      <c r="C42" s="131"/>
      <c r="D42" s="131"/>
      <c r="E42" s="131"/>
      <c r="F42" s="131"/>
      <c r="G42" s="131"/>
      <c r="H42" s="131"/>
      <c r="I42" s="131"/>
      <c r="J42" s="131"/>
      <c r="K42" s="132"/>
    </row>
    <row r="43" spans="1:11" ht="26.25" customHeight="1" x14ac:dyDescent="0.25">
      <c r="A43" s="20"/>
      <c r="B43" s="130" t="s">
        <v>27</v>
      </c>
      <c r="C43" s="132"/>
      <c r="D43" s="133" t="s">
        <v>28</v>
      </c>
      <c r="E43" s="134"/>
      <c r="F43" s="133" t="s">
        <v>38</v>
      </c>
      <c r="G43" s="134"/>
      <c r="H43" s="133" t="s">
        <v>30</v>
      </c>
      <c r="I43" s="134"/>
      <c r="J43" s="133" t="s">
        <v>31</v>
      </c>
      <c r="K43" s="134"/>
    </row>
    <row r="44" spans="1:11" ht="30.75" customHeight="1" x14ac:dyDescent="0.25">
      <c r="A44" s="20"/>
      <c r="B44" s="838" t="s">
        <v>86</v>
      </c>
      <c r="C44" s="839"/>
      <c r="D44" s="840">
        <v>2000000</v>
      </c>
      <c r="E44" s="841"/>
      <c r="F44" s="842">
        <v>2293335.75</v>
      </c>
      <c r="G44" s="843"/>
      <c r="H44" s="845">
        <v>3741919730</v>
      </c>
      <c r="I44" s="846"/>
      <c r="J44" s="845">
        <v>343718372</v>
      </c>
      <c r="K44" s="846"/>
    </row>
    <row r="45" spans="1:11" ht="25.5" customHeight="1" x14ac:dyDescent="0.25">
      <c r="A45" s="43"/>
      <c r="B45" s="178" t="s">
        <v>87</v>
      </c>
      <c r="C45" s="179"/>
      <c r="D45" s="179"/>
      <c r="E45" s="179"/>
      <c r="F45" s="179"/>
      <c r="G45" s="179"/>
      <c r="H45" s="179"/>
      <c r="I45" s="179"/>
      <c r="J45" s="179"/>
      <c r="K45" s="180"/>
    </row>
    <row r="46" spans="1:11" ht="31.5" customHeight="1" x14ac:dyDescent="0.25">
      <c r="A46" s="20"/>
      <c r="B46" s="130" t="s">
        <v>34</v>
      </c>
      <c r="C46" s="131"/>
      <c r="D46" s="131"/>
      <c r="E46" s="131"/>
      <c r="F46" s="131"/>
      <c r="G46" s="132"/>
      <c r="H46" s="133" t="s">
        <v>30</v>
      </c>
      <c r="I46" s="134"/>
      <c r="J46" s="133" t="s">
        <v>31</v>
      </c>
      <c r="K46" s="134"/>
    </row>
    <row r="47" spans="1:11" x14ac:dyDescent="0.25">
      <c r="A47" s="20"/>
      <c r="B47" s="844" t="s">
        <v>88</v>
      </c>
      <c r="C47" s="825"/>
      <c r="D47" s="825"/>
      <c r="E47" s="825"/>
      <c r="F47" s="825"/>
      <c r="G47" s="824"/>
      <c r="H47" s="847">
        <v>3361066754</v>
      </c>
      <c r="I47" s="847"/>
      <c r="J47" s="848">
        <v>328734568</v>
      </c>
      <c r="K47" s="836"/>
    </row>
    <row r="48" spans="1:11" ht="50.25" customHeight="1" x14ac:dyDescent="0.25">
      <c r="A48" s="20"/>
      <c r="B48" s="128" t="s">
        <v>89</v>
      </c>
      <c r="C48" s="129"/>
      <c r="D48" s="129"/>
      <c r="E48" s="129"/>
      <c r="F48" s="129"/>
      <c r="G48" s="129"/>
      <c r="H48" s="129"/>
      <c r="I48" s="129"/>
      <c r="J48" s="129"/>
      <c r="K48" s="129"/>
    </row>
    <row r="49" spans="1:11" ht="15.75" thickBot="1" x14ac:dyDescent="0.3">
      <c r="A49" s="20"/>
      <c r="B49" s="130" t="s">
        <v>34</v>
      </c>
      <c r="C49" s="131"/>
      <c r="D49" s="131"/>
      <c r="E49" s="131"/>
      <c r="F49" s="131"/>
      <c r="G49" s="132"/>
      <c r="H49" s="133" t="s">
        <v>30</v>
      </c>
      <c r="I49" s="134"/>
      <c r="J49" s="133" t="s">
        <v>31</v>
      </c>
      <c r="K49" s="134"/>
    </row>
    <row r="50" spans="1:11" ht="15" customHeight="1" thickBot="1" x14ac:dyDescent="0.3">
      <c r="A50" s="20"/>
      <c r="B50" s="844" t="s">
        <v>90</v>
      </c>
      <c r="C50" s="825"/>
      <c r="D50" s="825"/>
      <c r="E50" s="825"/>
      <c r="F50" s="825"/>
      <c r="G50" s="824"/>
      <c r="H50" s="847">
        <v>302080350</v>
      </c>
      <c r="I50" s="847"/>
      <c r="J50" s="848">
        <v>6901410</v>
      </c>
      <c r="K50" s="836"/>
    </row>
    <row r="51" spans="1:11" x14ac:dyDescent="0.25">
      <c r="A51" s="20"/>
      <c r="B51" s="135" t="s">
        <v>91</v>
      </c>
      <c r="C51" s="136"/>
      <c r="D51" s="136"/>
      <c r="E51" s="136"/>
      <c r="F51" s="136"/>
      <c r="G51" s="136"/>
      <c r="H51" s="136"/>
      <c r="I51" s="136"/>
      <c r="J51" s="136"/>
      <c r="K51" s="137"/>
    </row>
    <row r="52" spans="1:11" ht="6.75" customHeight="1" x14ac:dyDescent="0.25">
      <c r="A52" s="20"/>
      <c r="B52" s="128"/>
      <c r="C52" s="129"/>
      <c r="D52" s="129"/>
      <c r="E52" s="129"/>
      <c r="F52" s="129"/>
      <c r="G52" s="129"/>
      <c r="H52" s="129"/>
      <c r="I52" s="129"/>
      <c r="J52" s="129"/>
      <c r="K52" s="138"/>
    </row>
    <row r="53" spans="1:11" ht="13.5" customHeight="1" thickBot="1" x14ac:dyDescent="0.3">
      <c r="A53" s="20"/>
      <c r="B53" s="130" t="s">
        <v>34</v>
      </c>
      <c r="C53" s="131"/>
      <c r="D53" s="131"/>
      <c r="E53" s="131"/>
      <c r="F53" s="131"/>
      <c r="G53" s="132"/>
      <c r="H53" s="133" t="s">
        <v>30</v>
      </c>
      <c r="I53" s="134"/>
      <c r="J53" s="133" t="s">
        <v>31</v>
      </c>
      <c r="K53" s="134"/>
    </row>
    <row r="54" spans="1:11" ht="18" customHeight="1" thickBot="1" x14ac:dyDescent="0.3">
      <c r="A54" s="20"/>
      <c r="B54" s="844" t="s">
        <v>92</v>
      </c>
      <c r="C54" s="825"/>
      <c r="D54" s="825"/>
      <c r="E54" s="825"/>
      <c r="F54" s="825"/>
      <c r="G54" s="824"/>
      <c r="H54" s="847">
        <v>78772626</v>
      </c>
      <c r="I54" s="847"/>
      <c r="J54" s="848">
        <v>8082394</v>
      </c>
      <c r="K54" s="836"/>
    </row>
    <row r="55" spans="1:11" ht="21.75" customHeight="1" x14ac:dyDescent="0.25">
      <c r="A55" s="20"/>
      <c r="B55" s="135" t="s">
        <v>93</v>
      </c>
      <c r="C55" s="136"/>
      <c r="D55" s="136"/>
      <c r="E55" s="136"/>
      <c r="F55" s="136"/>
      <c r="G55" s="136"/>
      <c r="H55" s="136"/>
      <c r="I55" s="136"/>
      <c r="J55" s="136"/>
      <c r="K55" s="137"/>
    </row>
    <row r="56" spans="1:11" ht="19.5" customHeight="1" x14ac:dyDescent="0.25">
      <c r="A56" s="20"/>
      <c r="B56" s="128"/>
      <c r="C56" s="129"/>
      <c r="D56" s="129"/>
      <c r="E56" s="129"/>
      <c r="F56" s="129"/>
      <c r="G56" s="129"/>
      <c r="H56" s="129"/>
      <c r="I56" s="129"/>
      <c r="J56" s="129"/>
      <c r="K56" s="138"/>
    </row>
    <row r="57" spans="1:11" ht="24.75" customHeight="1" x14ac:dyDescent="0.25">
      <c r="A57" s="20"/>
      <c r="B57" s="130" t="s">
        <v>94</v>
      </c>
      <c r="C57" s="131"/>
      <c r="D57" s="131"/>
      <c r="E57" s="131"/>
      <c r="F57" s="131"/>
      <c r="G57" s="131"/>
      <c r="H57" s="131"/>
      <c r="I57" s="131"/>
      <c r="J57" s="131"/>
      <c r="K57" s="132"/>
    </row>
    <row r="58" spans="1:11" ht="39.75" customHeight="1" x14ac:dyDescent="0.25">
      <c r="A58" s="20"/>
      <c r="B58" s="130" t="s">
        <v>27</v>
      </c>
      <c r="C58" s="132"/>
      <c r="D58" s="133" t="s">
        <v>28</v>
      </c>
      <c r="E58" s="134"/>
      <c r="F58" s="133" t="s">
        <v>29</v>
      </c>
      <c r="G58" s="134"/>
      <c r="H58" s="133" t="s">
        <v>30</v>
      </c>
      <c r="I58" s="134"/>
      <c r="J58" s="133" t="s">
        <v>31</v>
      </c>
      <c r="K58" s="134"/>
    </row>
    <row r="59" spans="1:11" ht="30" customHeight="1" x14ac:dyDescent="0.25">
      <c r="A59" s="20"/>
      <c r="B59" s="849" t="s">
        <v>95</v>
      </c>
      <c r="C59" s="850"/>
      <c r="D59" s="851">
        <v>7000000</v>
      </c>
      <c r="E59" s="852"/>
      <c r="F59" s="853">
        <v>2025682.9</v>
      </c>
      <c r="G59" s="852"/>
      <c r="H59" s="845">
        <v>9461492208</v>
      </c>
      <c r="I59" s="845"/>
      <c r="J59" s="854">
        <v>1074985830</v>
      </c>
      <c r="K59" s="846"/>
    </row>
    <row r="60" spans="1:11" ht="24.75" customHeight="1" x14ac:dyDescent="0.25">
      <c r="A60" s="20"/>
      <c r="B60" s="135" t="s">
        <v>96</v>
      </c>
      <c r="C60" s="136"/>
      <c r="D60" s="136"/>
      <c r="E60" s="136"/>
      <c r="F60" s="136"/>
      <c r="G60" s="136"/>
      <c r="H60" s="136"/>
      <c r="I60" s="136"/>
      <c r="J60" s="136"/>
      <c r="K60" s="137"/>
    </row>
    <row r="61" spans="1:11" ht="30.75" customHeight="1" thickBot="1" x14ac:dyDescent="0.3">
      <c r="A61" s="20"/>
      <c r="B61" s="130" t="s">
        <v>27</v>
      </c>
      <c r="C61" s="132"/>
      <c r="D61" s="133" t="s">
        <v>28</v>
      </c>
      <c r="E61" s="134"/>
      <c r="F61" s="133" t="s">
        <v>29</v>
      </c>
      <c r="G61" s="134"/>
      <c r="H61" s="133" t="s">
        <v>30</v>
      </c>
      <c r="I61" s="134"/>
      <c r="J61" s="133" t="s">
        <v>31</v>
      </c>
      <c r="K61" s="134"/>
    </row>
    <row r="62" spans="1:11" ht="33.75" customHeight="1" thickBot="1" x14ac:dyDescent="0.3">
      <c r="A62" s="20"/>
      <c r="B62" s="849" t="s">
        <v>97</v>
      </c>
      <c r="C62" s="850"/>
      <c r="D62" s="851">
        <v>2000000</v>
      </c>
      <c r="E62" s="852"/>
      <c r="F62" s="853">
        <v>8830.14</v>
      </c>
      <c r="G62" s="852"/>
      <c r="H62" s="845">
        <v>6493279228</v>
      </c>
      <c r="I62" s="845"/>
      <c r="J62" s="854">
        <v>908447096</v>
      </c>
      <c r="K62" s="846"/>
    </row>
    <row r="63" spans="1:11" ht="45.75" customHeight="1" thickBot="1" x14ac:dyDescent="0.3">
      <c r="A63" s="20"/>
      <c r="B63" s="146" t="s">
        <v>98</v>
      </c>
      <c r="C63" s="147"/>
      <c r="D63" s="147"/>
      <c r="E63" s="147"/>
      <c r="F63" s="147"/>
      <c r="G63" s="147"/>
      <c r="H63" s="147"/>
      <c r="I63" s="147"/>
      <c r="J63" s="147"/>
      <c r="K63" s="148"/>
    </row>
    <row r="64" spans="1:11" ht="142.5" hidden="1" customHeight="1" x14ac:dyDescent="0.25">
      <c r="A64" s="20"/>
      <c r="B64" s="149"/>
      <c r="C64" s="150"/>
      <c r="D64" s="150"/>
      <c r="E64" s="150"/>
      <c r="F64" s="150"/>
      <c r="G64" s="150"/>
      <c r="H64" s="150"/>
      <c r="I64" s="150"/>
      <c r="J64" s="150"/>
      <c r="K64" s="151"/>
    </row>
    <row r="65" spans="1:11" ht="15.75" thickBot="1" x14ac:dyDescent="0.3">
      <c r="A65" s="20"/>
      <c r="B65" s="130" t="s">
        <v>27</v>
      </c>
      <c r="C65" s="132"/>
      <c r="D65" s="133" t="s">
        <v>28</v>
      </c>
      <c r="E65" s="134"/>
      <c r="F65" s="133" t="s">
        <v>29</v>
      </c>
      <c r="G65" s="134"/>
      <c r="H65" s="133" t="s">
        <v>30</v>
      </c>
      <c r="I65" s="134"/>
      <c r="J65" s="133" t="s">
        <v>31</v>
      </c>
      <c r="K65" s="134"/>
    </row>
    <row r="66" spans="1:11" ht="37.5" customHeight="1" thickBot="1" x14ac:dyDescent="0.3">
      <c r="A66" s="20"/>
      <c r="B66" s="849" t="s">
        <v>99</v>
      </c>
      <c r="C66" s="850"/>
      <c r="D66" s="851">
        <v>5000000</v>
      </c>
      <c r="E66" s="852"/>
      <c r="F66" s="853">
        <v>2016852.76</v>
      </c>
      <c r="G66" s="852"/>
      <c r="H66" s="845">
        <v>2768000000</v>
      </c>
      <c r="I66" s="845"/>
      <c r="J66" s="854">
        <v>142292336</v>
      </c>
      <c r="K66" s="846"/>
    </row>
    <row r="67" spans="1:11" ht="37.5" customHeight="1" thickBot="1" x14ac:dyDescent="0.3">
      <c r="A67" s="20"/>
      <c r="B67" s="135" t="s">
        <v>100</v>
      </c>
      <c r="C67" s="136"/>
      <c r="D67" s="136"/>
      <c r="E67" s="136"/>
      <c r="F67" s="136"/>
      <c r="G67" s="136"/>
      <c r="H67" s="136"/>
      <c r="I67" s="136"/>
      <c r="J67" s="136"/>
      <c r="K67" s="137"/>
    </row>
    <row r="68" spans="1:11" ht="18" customHeight="1" thickBot="1" x14ac:dyDescent="0.3">
      <c r="A68" s="20"/>
      <c r="B68" s="130" t="s">
        <v>34</v>
      </c>
      <c r="C68" s="131"/>
      <c r="D68" s="131"/>
      <c r="E68" s="131"/>
      <c r="F68" s="131"/>
      <c r="G68" s="132"/>
      <c r="H68" s="133" t="s">
        <v>30</v>
      </c>
      <c r="I68" s="134"/>
      <c r="J68" s="133" t="s">
        <v>31</v>
      </c>
      <c r="K68" s="134"/>
    </row>
    <row r="69" spans="1:11" ht="31.5" customHeight="1" thickBot="1" x14ac:dyDescent="0.3">
      <c r="A69" s="20"/>
      <c r="B69" s="844" t="s">
        <v>101</v>
      </c>
      <c r="C69" s="825"/>
      <c r="D69" s="825"/>
      <c r="E69" s="825"/>
      <c r="F69" s="825"/>
      <c r="G69" s="824"/>
      <c r="H69" s="847">
        <v>2768000000</v>
      </c>
      <c r="I69" s="847"/>
      <c r="J69" s="848">
        <v>142292336</v>
      </c>
      <c r="K69" s="836"/>
    </row>
    <row r="70" spans="1:11" ht="46.5" customHeight="1" thickBot="1" x14ac:dyDescent="0.3">
      <c r="A70" s="20"/>
      <c r="B70" s="135" t="s">
        <v>102</v>
      </c>
      <c r="C70" s="136"/>
      <c r="D70" s="136"/>
      <c r="E70" s="136"/>
      <c r="F70" s="136"/>
      <c r="G70" s="136"/>
      <c r="H70" s="136"/>
      <c r="I70" s="136"/>
      <c r="J70" s="136"/>
      <c r="K70" s="137"/>
    </row>
    <row r="71" spans="1:11" ht="31.5" customHeight="1" thickBot="1" x14ac:dyDescent="0.3">
      <c r="A71" s="20"/>
      <c r="B71" s="130" t="s">
        <v>34</v>
      </c>
      <c r="C71" s="131"/>
      <c r="D71" s="131"/>
      <c r="E71" s="131"/>
      <c r="F71" s="131"/>
      <c r="G71" s="132"/>
      <c r="H71" s="133" t="s">
        <v>30</v>
      </c>
      <c r="I71" s="134"/>
      <c r="J71" s="133" t="s">
        <v>31</v>
      </c>
      <c r="K71" s="134"/>
    </row>
    <row r="72" spans="1:11" ht="18" customHeight="1" thickBot="1" x14ac:dyDescent="0.3">
      <c r="A72" s="20"/>
      <c r="B72" s="844" t="s">
        <v>103</v>
      </c>
      <c r="C72" s="825"/>
      <c r="D72" s="825"/>
      <c r="E72" s="825"/>
      <c r="F72" s="825"/>
      <c r="G72" s="824"/>
      <c r="H72" s="847">
        <v>6493279228</v>
      </c>
      <c r="I72" s="847"/>
      <c r="J72" s="848">
        <v>908447096</v>
      </c>
      <c r="K72" s="836"/>
    </row>
    <row r="73" spans="1:11" ht="46.5" customHeight="1" thickBot="1" x14ac:dyDescent="0.3">
      <c r="A73" s="20"/>
      <c r="B73" s="135" t="s">
        <v>104</v>
      </c>
      <c r="C73" s="136"/>
      <c r="D73" s="136"/>
      <c r="E73" s="136"/>
      <c r="F73" s="136"/>
      <c r="G73" s="136"/>
      <c r="H73" s="136"/>
      <c r="I73" s="136"/>
      <c r="J73" s="136"/>
      <c r="K73" s="137"/>
    </row>
    <row r="74" spans="1:11" ht="15.75" thickBot="1" x14ac:dyDescent="0.3">
      <c r="A74" s="20"/>
      <c r="B74" s="130" t="s">
        <v>34</v>
      </c>
      <c r="C74" s="131"/>
      <c r="D74" s="131"/>
      <c r="E74" s="131"/>
      <c r="F74" s="131"/>
      <c r="G74" s="132"/>
      <c r="H74" s="133" t="s">
        <v>30</v>
      </c>
      <c r="I74" s="134"/>
      <c r="J74" s="133" t="s">
        <v>31</v>
      </c>
      <c r="K74" s="134"/>
    </row>
    <row r="75" spans="1:11" ht="15" customHeight="1" thickBot="1" x14ac:dyDescent="0.3">
      <c r="A75" s="20"/>
      <c r="B75" s="844" t="s">
        <v>105</v>
      </c>
      <c r="C75" s="825"/>
      <c r="D75" s="825"/>
      <c r="E75" s="825"/>
      <c r="F75" s="825"/>
      <c r="G75" s="824"/>
      <c r="H75" s="847">
        <v>200212980</v>
      </c>
      <c r="I75" s="847"/>
      <c r="J75" s="848">
        <v>24246398</v>
      </c>
      <c r="K75" s="836"/>
    </row>
    <row r="76" spans="1:11" ht="42" customHeight="1" thickBot="1" x14ac:dyDescent="0.3">
      <c r="A76" s="20"/>
      <c r="B76" s="135" t="s">
        <v>106</v>
      </c>
      <c r="C76" s="136"/>
      <c r="D76" s="136"/>
      <c r="E76" s="136"/>
      <c r="F76" s="136"/>
      <c r="G76" s="136"/>
      <c r="H76" s="136"/>
      <c r="I76" s="136"/>
      <c r="J76" s="136"/>
      <c r="K76" s="137"/>
    </row>
    <row r="77" spans="1:11" x14ac:dyDescent="0.25">
      <c r="A77" s="20"/>
      <c r="B77" s="184" t="s">
        <v>61</v>
      </c>
      <c r="C77" s="185"/>
      <c r="D77" s="185"/>
      <c r="E77" s="185"/>
      <c r="F77" s="185"/>
      <c r="G77" s="185"/>
      <c r="H77" s="185"/>
      <c r="I77" s="185"/>
      <c r="J77" s="185"/>
      <c r="K77" s="186"/>
    </row>
    <row r="78" spans="1:11" x14ac:dyDescent="0.25">
      <c r="A78" s="20"/>
      <c r="B78" s="187" t="s">
        <v>62</v>
      </c>
      <c r="C78" s="153"/>
      <c r="D78" s="152" t="s">
        <v>63</v>
      </c>
      <c r="E78" s="153"/>
      <c r="F78" s="152" t="s">
        <v>64</v>
      </c>
      <c r="G78" s="152"/>
      <c r="H78" s="153"/>
      <c r="I78" s="152" t="s">
        <v>65</v>
      </c>
      <c r="J78" s="152"/>
      <c r="K78" s="153"/>
    </row>
    <row r="79" spans="1:11" ht="78" customHeight="1" x14ac:dyDescent="0.25">
      <c r="A79" s="20"/>
      <c r="B79" s="142" t="s">
        <v>107</v>
      </c>
      <c r="C79" s="143"/>
      <c r="D79" s="144">
        <v>30</v>
      </c>
      <c r="E79" s="145"/>
      <c r="F79" s="144">
        <v>9</v>
      </c>
      <c r="G79" s="144"/>
      <c r="H79" s="145"/>
      <c r="I79" s="855" t="s">
        <v>108</v>
      </c>
      <c r="J79" s="855"/>
      <c r="K79" s="856"/>
    </row>
    <row r="80" spans="1:11" ht="77.25" customHeight="1" x14ac:dyDescent="0.25">
      <c r="A80" s="20"/>
      <c r="B80" s="142" t="s">
        <v>109</v>
      </c>
      <c r="C80" s="143"/>
      <c r="D80" s="183">
        <v>600000</v>
      </c>
      <c r="E80" s="145"/>
      <c r="F80" s="183">
        <v>326871</v>
      </c>
      <c r="G80" s="144"/>
      <c r="H80" s="145"/>
      <c r="I80" s="855" t="s">
        <v>110</v>
      </c>
      <c r="J80" s="855"/>
      <c r="K80" s="856"/>
    </row>
    <row r="81" spans="1:11" ht="141.75" customHeight="1" x14ac:dyDescent="0.25">
      <c r="A81" s="20"/>
      <c r="B81" s="142" t="s">
        <v>111</v>
      </c>
      <c r="C81" s="143"/>
      <c r="D81" s="181">
        <v>1</v>
      </c>
      <c r="E81" s="145"/>
      <c r="F81" s="182">
        <v>0</v>
      </c>
      <c r="G81" s="144"/>
      <c r="H81" s="145"/>
      <c r="I81" s="857" t="s">
        <v>112</v>
      </c>
      <c r="J81" s="857"/>
      <c r="K81" s="858"/>
    </row>
  </sheetData>
  <mergeCells count="164">
    <mergeCell ref="B2:C4"/>
    <mergeCell ref="B36:G36"/>
    <mergeCell ref="H36:I36"/>
    <mergeCell ref="J36:K36"/>
    <mergeCell ref="B32:C32"/>
    <mergeCell ref="D32:E32"/>
    <mergeCell ref="F32:G32"/>
    <mergeCell ref="H32:I32"/>
    <mergeCell ref="J32:K32"/>
    <mergeCell ref="B11:K11"/>
    <mergeCell ref="B12:K12"/>
    <mergeCell ref="B13:K13"/>
    <mergeCell ref="B15:K15"/>
    <mergeCell ref="B16:D16"/>
    <mergeCell ref="E16:H16"/>
    <mergeCell ref="I16:K16"/>
    <mergeCell ref="D2:E4"/>
    <mergeCell ref="J35:K35"/>
    <mergeCell ref="B24:K24"/>
    <mergeCell ref="B25:C25"/>
    <mergeCell ref="D25:F25"/>
    <mergeCell ref="B26:C26"/>
    <mergeCell ref="D26:F26"/>
    <mergeCell ref="B28:K28"/>
    <mergeCell ref="B81:C81"/>
    <mergeCell ref="D81:E81"/>
    <mergeCell ref="F81:H81"/>
    <mergeCell ref="I81:K81"/>
    <mergeCell ref="B66:C66"/>
    <mergeCell ref="B69:G69"/>
    <mergeCell ref="H69:I69"/>
    <mergeCell ref="J69:K69"/>
    <mergeCell ref="D66:E66"/>
    <mergeCell ref="B75:G75"/>
    <mergeCell ref="F66:G66"/>
    <mergeCell ref="H66:I66"/>
    <mergeCell ref="J66:K66"/>
    <mergeCell ref="B80:C80"/>
    <mergeCell ref="D80:E80"/>
    <mergeCell ref="F80:H80"/>
    <mergeCell ref="I80:K80"/>
    <mergeCell ref="H75:I75"/>
    <mergeCell ref="J75:K75"/>
    <mergeCell ref="B77:K77"/>
    <mergeCell ref="B78:C78"/>
    <mergeCell ref="B46:G46"/>
    <mergeCell ref="B47:G47"/>
    <mergeCell ref="H47:I47"/>
    <mergeCell ref="J47:K47"/>
    <mergeCell ref="H46:I46"/>
    <mergeCell ref="J46:K46"/>
    <mergeCell ref="B40:K40"/>
    <mergeCell ref="B41:K41"/>
    <mergeCell ref="B43:C43"/>
    <mergeCell ref="D43:E43"/>
    <mergeCell ref="F43:G43"/>
    <mergeCell ref="H43:I43"/>
    <mergeCell ref="J43:K43"/>
    <mergeCell ref="B44:C44"/>
    <mergeCell ref="D44:E44"/>
    <mergeCell ref="F44:G44"/>
    <mergeCell ref="H44:I44"/>
    <mergeCell ref="J44:K44"/>
    <mergeCell ref="B45:K45"/>
    <mergeCell ref="B29:K29"/>
    <mergeCell ref="B30:K30"/>
    <mergeCell ref="B31:C31"/>
    <mergeCell ref="D31:E31"/>
    <mergeCell ref="F31:G31"/>
    <mergeCell ref="H31:I31"/>
    <mergeCell ref="J31:K31"/>
    <mergeCell ref="B42:K42"/>
    <mergeCell ref="B37:K37"/>
    <mergeCell ref="B38:G38"/>
    <mergeCell ref="H38:I38"/>
    <mergeCell ref="J38:K38"/>
    <mergeCell ref="B33:K34"/>
    <mergeCell ref="B35:G35"/>
    <mergeCell ref="H35:I35"/>
    <mergeCell ref="B39:G39"/>
    <mergeCell ref="H39:I39"/>
    <mergeCell ref="J39:K39"/>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J58:K58"/>
    <mergeCell ref="B60:K60"/>
    <mergeCell ref="B61:C61"/>
    <mergeCell ref="D61:E61"/>
    <mergeCell ref="F61:G61"/>
    <mergeCell ref="H61:I61"/>
    <mergeCell ref="J61:K61"/>
    <mergeCell ref="H59:I59"/>
    <mergeCell ref="J59:K59"/>
    <mergeCell ref="B63:K64"/>
    <mergeCell ref="B65:C65"/>
    <mergeCell ref="D65:E65"/>
    <mergeCell ref="F65:G65"/>
    <mergeCell ref="H65:I65"/>
    <mergeCell ref="J65:K65"/>
    <mergeCell ref="D78:E78"/>
    <mergeCell ref="F78:H78"/>
    <mergeCell ref="I78:K78"/>
    <mergeCell ref="H72:I72"/>
    <mergeCell ref="J72:K72"/>
    <mergeCell ref="B68:G68"/>
    <mergeCell ref="H68:I68"/>
    <mergeCell ref="J68:K68"/>
    <mergeCell ref="B70:K70"/>
    <mergeCell ref="B71:G71"/>
    <mergeCell ref="H71:I71"/>
    <mergeCell ref="J71:K71"/>
    <mergeCell ref="B57:K57"/>
    <mergeCell ref="B58:C58"/>
    <mergeCell ref="D58:E58"/>
    <mergeCell ref="F58:G58"/>
    <mergeCell ref="H58:I58"/>
    <mergeCell ref="B79:C79"/>
    <mergeCell ref="D79:E79"/>
    <mergeCell ref="F79:H79"/>
    <mergeCell ref="I79:K79"/>
    <mergeCell ref="B62:C62"/>
    <mergeCell ref="D62:E62"/>
    <mergeCell ref="F62:G62"/>
    <mergeCell ref="H62:I62"/>
    <mergeCell ref="J62:K62"/>
    <mergeCell ref="B59:C59"/>
    <mergeCell ref="D59:E59"/>
    <mergeCell ref="F59:G59"/>
    <mergeCell ref="B67:K67"/>
    <mergeCell ref="B73:K73"/>
    <mergeCell ref="B74:G74"/>
    <mergeCell ref="H74:I74"/>
    <mergeCell ref="J74:K74"/>
    <mergeCell ref="B76:K76"/>
    <mergeCell ref="B72:G72"/>
    <mergeCell ref="B48:K48"/>
    <mergeCell ref="B49:G49"/>
    <mergeCell ref="H49:I49"/>
    <mergeCell ref="J49:K49"/>
    <mergeCell ref="B51:K52"/>
    <mergeCell ref="B53:G53"/>
    <mergeCell ref="H53:I53"/>
    <mergeCell ref="J53:K53"/>
    <mergeCell ref="B55:K56"/>
    <mergeCell ref="B50:G50"/>
    <mergeCell ref="H50:I50"/>
    <mergeCell ref="J50:K50"/>
    <mergeCell ref="B54:G54"/>
    <mergeCell ref="H54:I54"/>
    <mergeCell ref="J54:K54"/>
  </mergeCells>
  <pageMargins left="0.7" right="0.7" top="0.75" bottom="0.75" header="0.3" footer="0.3"/>
  <pageSetup scale="55"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92"/>
  <sheetViews>
    <sheetView showGridLines="0" view="pageBreakPreview" topLeftCell="B1" zoomScaleNormal="100" zoomScaleSheetLayoutView="100" workbookViewId="0">
      <selection activeCell="J9" sqref="J9:K9"/>
    </sheetView>
  </sheetViews>
  <sheetFormatPr baseColWidth="10" defaultColWidth="11.42578125" defaultRowHeight="15" x14ac:dyDescent="0.25"/>
  <cols>
    <col min="1" max="1" width="2.5703125" customWidth="1"/>
    <col min="2" max="2" width="16.7109375" customWidth="1"/>
    <col min="3" max="3" width="20.7109375" customWidth="1"/>
    <col min="4" max="4" width="12.28515625" customWidth="1"/>
    <col min="5" max="5" width="6.7109375" customWidth="1"/>
    <col min="6" max="6" width="12.28515625" customWidth="1"/>
    <col min="7" max="7" width="10.42578125" customWidth="1"/>
    <col min="8" max="8" width="20.5703125" customWidth="1"/>
    <col min="9" max="9" width="13.7109375" customWidth="1"/>
    <col min="10" max="10" width="23.5703125" customWidth="1"/>
    <col min="11" max="11" width="18" customWidth="1"/>
    <col min="12" max="12" width="27.42578125" customWidth="1"/>
  </cols>
  <sheetData>
    <row r="6" spans="2:11" ht="18.75" x14ac:dyDescent="0.25">
      <c r="B6" s="273" t="s">
        <v>0</v>
      </c>
      <c r="C6" s="273"/>
      <c r="D6" s="273"/>
      <c r="E6" s="273"/>
      <c r="F6" s="273"/>
      <c r="G6" s="273"/>
      <c r="H6" s="273"/>
      <c r="I6" s="273"/>
      <c r="J6" s="273"/>
      <c r="K6" s="273"/>
    </row>
    <row r="7" spans="2:11" ht="15.75" thickBot="1" x14ac:dyDescent="0.3"/>
    <row r="8" spans="2:11" ht="15.75" thickBot="1" x14ac:dyDescent="0.3">
      <c r="B8" s="260" t="s">
        <v>113</v>
      </c>
      <c r="C8" s="261"/>
      <c r="D8" s="261"/>
      <c r="E8" s="261"/>
      <c r="F8" s="261"/>
      <c r="G8" s="261"/>
      <c r="H8" s="261"/>
      <c r="I8" s="261"/>
      <c r="J8" s="261"/>
      <c r="K8" s="262"/>
    </row>
    <row r="9" spans="2:11" ht="22.5" customHeight="1" thickBot="1" x14ac:dyDescent="0.3">
      <c r="B9" s="266" t="s">
        <v>114</v>
      </c>
      <c r="C9" s="267"/>
      <c r="D9" s="267"/>
      <c r="E9" s="864" t="s">
        <v>160</v>
      </c>
      <c r="F9" s="865"/>
      <c r="G9" s="274" t="s">
        <v>115</v>
      </c>
      <c r="H9" s="275"/>
      <c r="I9" s="275"/>
      <c r="J9" s="866">
        <v>44658</v>
      </c>
      <c r="K9" s="867"/>
    </row>
    <row r="10" spans="2:11" ht="15.75" thickBot="1" x14ac:dyDescent="0.3">
      <c r="B10" s="266" t="s">
        <v>116</v>
      </c>
      <c r="C10" s="267"/>
      <c r="D10" s="267"/>
      <c r="E10" s="267"/>
      <c r="F10" s="267"/>
      <c r="G10" s="267"/>
      <c r="H10" s="267"/>
      <c r="I10" s="267"/>
      <c r="J10" s="267"/>
      <c r="K10" s="270"/>
    </row>
    <row r="11" spans="2:11" ht="30.75" customHeight="1" thickBot="1" x14ac:dyDescent="0.3">
      <c r="B11" s="287" t="s">
        <v>5</v>
      </c>
      <c r="C11" s="288"/>
      <c r="D11" s="288"/>
      <c r="E11" s="288"/>
      <c r="F11" s="288"/>
      <c r="G11" s="288"/>
      <c r="H11" s="288"/>
      <c r="I11" s="288"/>
      <c r="J11" s="288"/>
      <c r="K11" s="289"/>
    </row>
    <row r="12" spans="2:11" ht="30.75" customHeight="1" thickBot="1" x14ac:dyDescent="0.3">
      <c r="B12" s="287" t="s">
        <v>117</v>
      </c>
      <c r="C12" s="288"/>
      <c r="D12" s="288"/>
      <c r="E12" s="288"/>
      <c r="F12" s="288"/>
      <c r="G12" s="268"/>
      <c r="H12" s="268"/>
      <c r="I12" s="268"/>
      <c r="J12" s="268"/>
      <c r="K12" s="269"/>
    </row>
    <row r="13" spans="2:11" ht="15.75" thickBot="1" x14ac:dyDescent="0.3">
      <c r="B13" s="287" t="s">
        <v>118</v>
      </c>
      <c r="C13" s="288"/>
      <c r="D13" s="288"/>
      <c r="E13" s="288"/>
      <c r="F13" s="288"/>
      <c r="G13" s="268"/>
      <c r="H13" s="268"/>
      <c r="I13" s="268"/>
      <c r="J13" s="268"/>
      <c r="K13" s="269"/>
    </row>
    <row r="14" spans="2:11" ht="15.75" thickBot="1" x14ac:dyDescent="0.3"/>
    <row r="15" spans="2:11" ht="15.75" customHeight="1" thickBot="1" x14ac:dyDescent="0.3">
      <c r="B15" s="290" t="s">
        <v>8</v>
      </c>
      <c r="C15" s="291"/>
      <c r="D15" s="291"/>
      <c r="E15" s="291"/>
      <c r="F15" s="291"/>
      <c r="G15" s="291"/>
      <c r="H15" s="291"/>
      <c r="I15" s="291"/>
      <c r="J15" s="291"/>
      <c r="K15" s="292"/>
    </row>
    <row r="16" spans="2:11" x14ac:dyDescent="0.25">
      <c r="B16" s="293" t="s">
        <v>9</v>
      </c>
      <c r="C16" s="294"/>
      <c r="D16" s="295"/>
      <c r="E16" s="293" t="s">
        <v>10</v>
      </c>
      <c r="F16" s="294"/>
      <c r="G16" s="294"/>
      <c r="H16" s="295"/>
      <c r="I16" s="293" t="s">
        <v>11</v>
      </c>
      <c r="J16" s="294"/>
      <c r="K16" s="295"/>
    </row>
    <row r="17" spans="2:13" x14ac:dyDescent="0.25">
      <c r="B17" s="282">
        <v>0.06</v>
      </c>
      <c r="C17" s="282"/>
      <c r="D17" s="282"/>
      <c r="E17" s="282">
        <v>8.3999999999999995E-3</v>
      </c>
      <c r="F17" s="282"/>
      <c r="G17" s="282"/>
      <c r="H17" s="282"/>
      <c r="I17" s="283">
        <v>0.04</v>
      </c>
      <c r="J17" s="283"/>
      <c r="K17" s="283"/>
    </row>
    <row r="18" spans="2:13" ht="21" x14ac:dyDescent="0.35">
      <c r="B18" s="27"/>
      <c r="C18" s="27"/>
      <c r="D18" s="27"/>
      <c r="E18" s="27"/>
      <c r="F18" s="27"/>
      <c r="G18" s="27"/>
      <c r="H18" s="27"/>
      <c r="I18" s="27"/>
      <c r="J18" s="27"/>
      <c r="K18" s="27"/>
    </row>
    <row r="19" spans="2:13" ht="15.75" thickBot="1" x14ac:dyDescent="0.3">
      <c r="B19" s="279" t="s">
        <v>119</v>
      </c>
      <c r="C19" s="280"/>
      <c r="D19" s="280"/>
      <c r="E19" s="280"/>
      <c r="F19" s="280"/>
      <c r="G19" s="280"/>
      <c r="H19" s="280"/>
      <c r="I19" s="280"/>
      <c r="J19" s="280"/>
      <c r="K19" s="281"/>
    </row>
    <row r="20" spans="2:13" ht="24" x14ac:dyDescent="0.25">
      <c r="B20" s="284" t="s">
        <v>13</v>
      </c>
      <c r="C20" s="285"/>
      <c r="D20" s="284" t="s">
        <v>14</v>
      </c>
      <c r="E20" s="286"/>
      <c r="F20" s="285"/>
      <c r="G20" s="28" t="s">
        <v>120</v>
      </c>
      <c r="H20" s="28" t="s">
        <v>16</v>
      </c>
      <c r="I20" s="28" t="s">
        <v>17</v>
      </c>
      <c r="J20" s="29" t="s">
        <v>18</v>
      </c>
      <c r="K20" s="28" t="s">
        <v>121</v>
      </c>
    </row>
    <row r="21" spans="2:13" s="14" customFormat="1" ht="25.5" customHeight="1" x14ac:dyDescent="0.25">
      <c r="B21" s="276">
        <v>8130000000</v>
      </c>
      <c r="C21" s="277"/>
      <c r="D21" s="278">
        <v>1452343702</v>
      </c>
      <c r="E21" s="278"/>
      <c r="F21" s="278"/>
      <c r="G21" s="54">
        <f>D21/B21</f>
        <v>0.17864006174661748</v>
      </c>
      <c r="H21" s="56">
        <v>450341865</v>
      </c>
      <c r="I21" s="55">
        <f>H21/B21</f>
        <v>5.5392603321033212E-2</v>
      </c>
      <c r="J21" s="56">
        <v>408405762</v>
      </c>
      <c r="K21" s="55">
        <f>J21/B21</f>
        <v>5.0234411070110702E-2</v>
      </c>
    </row>
    <row r="22" spans="2:13" x14ac:dyDescent="0.25">
      <c r="B22" s="30"/>
      <c r="C22" s="30"/>
      <c r="D22" s="31"/>
      <c r="E22" s="31"/>
      <c r="F22" s="31"/>
      <c r="G22" s="31"/>
      <c r="H22" s="32" t="s">
        <v>122</v>
      </c>
      <c r="I22" s="31"/>
      <c r="J22" s="31"/>
      <c r="K22" s="31"/>
    </row>
    <row r="23" spans="2:13" ht="15.75" customHeight="1" x14ac:dyDescent="0.25">
      <c r="B23" s="279" t="s">
        <v>123</v>
      </c>
      <c r="C23" s="280"/>
      <c r="D23" s="280"/>
      <c r="E23" s="280"/>
      <c r="F23" s="280"/>
      <c r="G23" s="280"/>
      <c r="H23" s="280"/>
      <c r="I23" s="280"/>
      <c r="J23" s="280"/>
      <c r="K23" s="281"/>
      <c r="M23" s="21"/>
    </row>
    <row r="24" spans="2:13" ht="15.75" customHeight="1" thickBot="1" x14ac:dyDescent="0.3">
      <c r="B24" s="252" t="s">
        <v>124</v>
      </c>
      <c r="C24" s="253"/>
      <c r="D24" s="253"/>
      <c r="E24" s="253"/>
      <c r="F24" s="253"/>
      <c r="G24" s="253"/>
      <c r="H24" s="253"/>
      <c r="I24" s="253"/>
      <c r="J24" s="253"/>
      <c r="K24" s="254"/>
    </row>
    <row r="25" spans="2:13" ht="24" x14ac:dyDescent="0.25">
      <c r="B25" s="255" t="s">
        <v>13</v>
      </c>
      <c r="C25" s="256"/>
      <c r="D25" s="255" t="s">
        <v>14</v>
      </c>
      <c r="E25" s="257"/>
      <c r="F25" s="256"/>
      <c r="G25" s="24" t="s">
        <v>120</v>
      </c>
      <c r="H25" s="24" t="s">
        <v>16</v>
      </c>
      <c r="I25" s="24" t="s">
        <v>17</v>
      </c>
      <c r="J25" s="1" t="s">
        <v>18</v>
      </c>
      <c r="K25" s="24" t="s">
        <v>121</v>
      </c>
      <c r="M25" s="22"/>
    </row>
    <row r="26" spans="2:13" s="14" customFormat="1" ht="26.25" customHeight="1" x14ac:dyDescent="0.25">
      <c r="B26" s="208" t="s">
        <v>125</v>
      </c>
      <c r="C26" s="258"/>
      <c r="D26" s="259">
        <v>0</v>
      </c>
      <c r="E26" s="259"/>
      <c r="F26" s="259"/>
      <c r="G26" s="57" t="e">
        <f>D26/B26</f>
        <v>#VALUE!</v>
      </c>
      <c r="H26" s="58">
        <v>0</v>
      </c>
      <c r="I26" s="57" t="e">
        <f>H26/B26</f>
        <v>#VALUE!</v>
      </c>
      <c r="J26" s="59">
        <v>0</v>
      </c>
      <c r="K26" s="57" t="e">
        <f>J26/B26</f>
        <v>#VALUE!</v>
      </c>
    </row>
    <row r="27" spans="2:13" x14ac:dyDescent="0.25">
      <c r="B27" s="2"/>
      <c r="C27" s="2"/>
      <c r="D27" s="3"/>
      <c r="E27" s="3"/>
      <c r="F27" s="3"/>
      <c r="G27" s="3"/>
      <c r="H27" s="4"/>
      <c r="I27" s="3"/>
      <c r="J27" s="3"/>
      <c r="K27" s="3"/>
    </row>
    <row r="28" spans="2:13" ht="15.75" customHeight="1" x14ac:dyDescent="0.25">
      <c r="B28" s="260" t="s">
        <v>126</v>
      </c>
      <c r="C28" s="261"/>
      <c r="D28" s="261"/>
      <c r="E28" s="261"/>
      <c r="F28" s="261"/>
      <c r="G28" s="261"/>
      <c r="H28" s="261"/>
      <c r="I28" s="261"/>
      <c r="J28" s="261"/>
      <c r="K28" s="262"/>
    </row>
    <row r="29" spans="2:13" ht="39.75" customHeight="1" thickBot="1" x14ac:dyDescent="0.3">
      <c r="B29" s="263" t="s">
        <v>127</v>
      </c>
      <c r="C29" s="264"/>
      <c r="D29" s="264"/>
      <c r="E29" s="264"/>
      <c r="F29" s="264"/>
      <c r="G29" s="264"/>
      <c r="H29" s="264"/>
      <c r="I29" s="264"/>
      <c r="J29" s="264"/>
      <c r="K29" s="265"/>
    </row>
    <row r="30" spans="2:13" ht="17.25" customHeight="1" thickBot="1" x14ac:dyDescent="0.3">
      <c r="B30" s="266" t="s">
        <v>128</v>
      </c>
      <c r="C30" s="267"/>
      <c r="D30" s="267"/>
      <c r="E30" s="267"/>
      <c r="F30" s="267"/>
      <c r="G30" s="267"/>
      <c r="H30" s="267"/>
      <c r="I30" s="267"/>
      <c r="J30" s="268"/>
      <c r="K30" s="269"/>
    </row>
    <row r="31" spans="2:13" ht="38.25" customHeight="1" x14ac:dyDescent="0.25">
      <c r="B31" s="266" t="s">
        <v>27</v>
      </c>
      <c r="C31" s="270"/>
      <c r="D31" s="271" t="s">
        <v>28</v>
      </c>
      <c r="E31" s="272"/>
      <c r="F31" s="271" t="s">
        <v>29</v>
      </c>
      <c r="G31" s="272"/>
      <c r="H31" s="271" t="s">
        <v>30</v>
      </c>
      <c r="I31" s="272"/>
      <c r="J31" s="271" t="s">
        <v>31</v>
      </c>
      <c r="K31" s="272"/>
    </row>
    <row r="32" spans="2:13" ht="42" customHeight="1" x14ac:dyDescent="0.25">
      <c r="B32" s="302" t="s">
        <v>129</v>
      </c>
      <c r="C32" s="303"/>
      <c r="D32" s="304">
        <v>780000</v>
      </c>
      <c r="E32" s="305"/>
      <c r="F32" s="306">
        <v>59055</v>
      </c>
      <c r="G32" s="307"/>
      <c r="H32" s="308">
        <f>H37+H42</f>
        <v>3524200452</v>
      </c>
      <c r="I32" s="309"/>
      <c r="J32" s="310">
        <f>J37+J42</f>
        <v>312494885.39999998</v>
      </c>
      <c r="K32" s="210"/>
    </row>
    <row r="33" spans="2:11" ht="14.25" customHeight="1" x14ac:dyDescent="0.25">
      <c r="B33" s="311" t="s">
        <v>130</v>
      </c>
      <c r="C33" s="312"/>
      <c r="D33" s="312"/>
      <c r="E33" s="312"/>
      <c r="F33" s="312"/>
      <c r="G33" s="312"/>
      <c r="H33" s="312"/>
      <c r="I33" s="312"/>
      <c r="J33" s="312"/>
      <c r="K33" s="313"/>
    </row>
    <row r="34" spans="2:11" ht="14.25" customHeight="1" x14ac:dyDescent="0.25">
      <c r="B34" s="314"/>
      <c r="C34" s="315"/>
      <c r="D34" s="315"/>
      <c r="E34" s="315"/>
      <c r="F34" s="315"/>
      <c r="G34" s="315"/>
      <c r="H34" s="315"/>
      <c r="I34" s="315"/>
      <c r="J34" s="315"/>
      <c r="K34" s="316"/>
    </row>
    <row r="35" spans="2:11" ht="14.25" customHeight="1" x14ac:dyDescent="0.25">
      <c r="B35" s="317"/>
      <c r="C35" s="318"/>
      <c r="D35" s="318"/>
      <c r="E35" s="318"/>
      <c r="F35" s="318"/>
      <c r="G35" s="318"/>
      <c r="H35" s="318"/>
      <c r="I35" s="318"/>
      <c r="J35" s="318"/>
      <c r="K35" s="319"/>
    </row>
    <row r="36" spans="2:11" ht="18.75" customHeight="1" x14ac:dyDescent="0.25">
      <c r="B36" s="320" t="s">
        <v>34</v>
      </c>
      <c r="C36" s="321"/>
      <c r="D36" s="321"/>
      <c r="E36" s="321"/>
      <c r="F36" s="321"/>
      <c r="G36" s="322"/>
      <c r="H36" s="271" t="s">
        <v>30</v>
      </c>
      <c r="I36" s="272"/>
      <c r="J36" s="271" t="s">
        <v>31</v>
      </c>
      <c r="K36" s="272"/>
    </row>
    <row r="37" spans="2:11" ht="27" customHeight="1" x14ac:dyDescent="0.25">
      <c r="B37" s="296" t="s">
        <v>131</v>
      </c>
      <c r="C37" s="297"/>
      <c r="D37" s="297"/>
      <c r="E37" s="297"/>
      <c r="F37" s="297"/>
      <c r="G37" s="298"/>
      <c r="H37" s="299">
        <v>2981093879</v>
      </c>
      <c r="I37" s="300"/>
      <c r="J37" s="301">
        <v>292079576.39999998</v>
      </c>
      <c r="K37" s="301"/>
    </row>
    <row r="38" spans="2:11" ht="19.5" customHeight="1" x14ac:dyDescent="0.25">
      <c r="B38" s="328" t="s">
        <v>132</v>
      </c>
      <c r="C38" s="329"/>
      <c r="D38" s="329"/>
      <c r="E38" s="329"/>
      <c r="F38" s="329"/>
      <c r="G38" s="329"/>
      <c r="H38" s="329"/>
      <c r="I38" s="329"/>
      <c r="J38" s="329"/>
      <c r="K38" s="330"/>
    </row>
    <row r="39" spans="2:11" ht="19.5" customHeight="1" x14ac:dyDescent="0.25">
      <c r="B39" s="331"/>
      <c r="C39" s="332"/>
      <c r="D39" s="332"/>
      <c r="E39" s="332"/>
      <c r="F39" s="332"/>
      <c r="G39" s="332"/>
      <c r="H39" s="332"/>
      <c r="I39" s="332"/>
      <c r="J39" s="332"/>
      <c r="K39" s="333"/>
    </row>
    <row r="40" spans="2:11" ht="19.5" customHeight="1" x14ac:dyDescent="0.25">
      <c r="B40" s="334"/>
      <c r="C40" s="335"/>
      <c r="D40" s="335"/>
      <c r="E40" s="335"/>
      <c r="F40" s="335"/>
      <c r="G40" s="335"/>
      <c r="H40" s="335"/>
      <c r="I40" s="335"/>
      <c r="J40" s="335"/>
      <c r="K40" s="336"/>
    </row>
    <row r="41" spans="2:11" ht="18.75" customHeight="1" x14ac:dyDescent="0.25">
      <c r="B41" s="320" t="s">
        <v>34</v>
      </c>
      <c r="C41" s="321"/>
      <c r="D41" s="321"/>
      <c r="E41" s="321"/>
      <c r="F41" s="321"/>
      <c r="G41" s="322"/>
      <c r="H41" s="271" t="s">
        <v>30</v>
      </c>
      <c r="I41" s="337"/>
      <c r="J41" s="271" t="s">
        <v>31</v>
      </c>
      <c r="K41" s="272"/>
    </row>
    <row r="42" spans="2:11" ht="27" customHeight="1" x14ac:dyDescent="0.25">
      <c r="B42" s="296" t="s">
        <v>133</v>
      </c>
      <c r="C42" s="297"/>
      <c r="D42" s="297"/>
      <c r="E42" s="297"/>
      <c r="F42" s="297"/>
      <c r="G42" s="298"/>
      <c r="H42" s="338">
        <v>543106573</v>
      </c>
      <c r="I42" s="338"/>
      <c r="J42" s="301">
        <v>20415309</v>
      </c>
      <c r="K42" s="301"/>
    </row>
    <row r="43" spans="2:11" ht="12.75" customHeight="1" x14ac:dyDescent="0.25">
      <c r="B43" s="328" t="s">
        <v>134</v>
      </c>
      <c r="C43" s="329"/>
      <c r="D43" s="329"/>
      <c r="E43" s="329"/>
      <c r="F43" s="329"/>
      <c r="G43" s="329"/>
      <c r="H43" s="329"/>
      <c r="I43" s="329"/>
      <c r="J43" s="329"/>
      <c r="K43" s="330"/>
    </row>
    <row r="44" spans="2:11" ht="12.75" customHeight="1" x14ac:dyDescent="0.25">
      <c r="B44" s="331"/>
      <c r="C44" s="332"/>
      <c r="D44" s="332"/>
      <c r="E44" s="332"/>
      <c r="F44" s="332"/>
      <c r="G44" s="332"/>
      <c r="H44" s="332"/>
      <c r="I44" s="332"/>
      <c r="J44" s="332"/>
      <c r="K44" s="333"/>
    </row>
    <row r="45" spans="2:11" ht="12.75" customHeight="1" x14ac:dyDescent="0.25">
      <c r="B45" s="334"/>
      <c r="C45" s="335"/>
      <c r="D45" s="335"/>
      <c r="E45" s="335"/>
      <c r="F45" s="335"/>
      <c r="G45" s="335"/>
      <c r="H45" s="335"/>
      <c r="I45" s="335"/>
      <c r="J45" s="335"/>
      <c r="K45" s="336"/>
    </row>
    <row r="46" spans="2:11" ht="15" customHeight="1" x14ac:dyDescent="0.25">
      <c r="B46" s="241" t="s">
        <v>135</v>
      </c>
      <c r="C46" s="242"/>
      <c r="D46" s="242"/>
      <c r="E46" s="242"/>
      <c r="F46" s="242"/>
      <c r="G46" s="242"/>
      <c r="H46" s="242"/>
      <c r="I46" s="242"/>
      <c r="J46" s="242"/>
      <c r="K46" s="243"/>
    </row>
    <row r="47" spans="2:11" ht="26.25" customHeight="1" x14ac:dyDescent="0.25">
      <c r="B47" s="244" t="s">
        <v>27</v>
      </c>
      <c r="C47" s="245"/>
      <c r="D47" s="246" t="s">
        <v>28</v>
      </c>
      <c r="E47" s="247"/>
      <c r="F47" s="246" t="s">
        <v>38</v>
      </c>
      <c r="G47" s="247"/>
      <c r="H47" s="246" t="s">
        <v>30</v>
      </c>
      <c r="I47" s="247"/>
      <c r="J47" s="246" t="s">
        <v>31</v>
      </c>
      <c r="K47" s="247"/>
    </row>
    <row r="48" spans="2:11" s="17" customFormat="1" ht="31.5" customHeight="1" x14ac:dyDescent="0.25">
      <c r="B48" s="248" t="s">
        <v>136</v>
      </c>
      <c r="C48" s="249"/>
      <c r="D48" s="250">
        <v>780000</v>
      </c>
      <c r="E48" s="251"/>
      <c r="F48" s="250">
        <v>143914</v>
      </c>
      <c r="G48" s="339"/>
      <c r="H48" s="201">
        <f>H51+H56</f>
        <v>661686069</v>
      </c>
      <c r="I48" s="202"/>
      <c r="J48" s="201">
        <v>31723812</v>
      </c>
      <c r="K48" s="202"/>
    </row>
    <row r="49" spans="2:11" ht="47.25" customHeight="1" x14ac:dyDescent="0.25">
      <c r="B49" s="214" t="s">
        <v>137</v>
      </c>
      <c r="C49" s="215"/>
      <c r="D49" s="215"/>
      <c r="E49" s="215"/>
      <c r="F49" s="215"/>
      <c r="G49" s="215"/>
      <c r="H49" s="215"/>
      <c r="I49" s="215"/>
      <c r="J49" s="215"/>
      <c r="K49" s="216"/>
    </row>
    <row r="50" spans="2:11" ht="15" customHeight="1" x14ac:dyDescent="0.25">
      <c r="B50" s="223" t="s">
        <v>34</v>
      </c>
      <c r="C50" s="224"/>
      <c r="D50" s="224"/>
      <c r="E50" s="224"/>
      <c r="F50" s="224"/>
      <c r="G50" s="225"/>
      <c r="H50" s="226" t="s">
        <v>30</v>
      </c>
      <c r="I50" s="227"/>
      <c r="J50" s="226" t="s">
        <v>31</v>
      </c>
      <c r="K50" s="227"/>
    </row>
    <row r="51" spans="2:11" s="14" customFormat="1" ht="28.5" customHeight="1" x14ac:dyDescent="0.25">
      <c r="B51" s="208" t="s">
        <v>138</v>
      </c>
      <c r="C51" s="209"/>
      <c r="D51" s="209"/>
      <c r="E51" s="209"/>
      <c r="F51" s="209"/>
      <c r="G51" s="210"/>
      <c r="H51" s="340">
        <v>351077176</v>
      </c>
      <c r="I51" s="341"/>
      <c r="J51" s="201">
        <v>14638091</v>
      </c>
      <c r="K51" s="202"/>
    </row>
    <row r="52" spans="2:11" ht="11.25" customHeight="1" x14ac:dyDescent="0.25">
      <c r="B52" s="214" t="s">
        <v>139</v>
      </c>
      <c r="C52" s="215"/>
      <c r="D52" s="215"/>
      <c r="E52" s="215"/>
      <c r="F52" s="215"/>
      <c r="G52" s="215"/>
      <c r="H52" s="215"/>
      <c r="I52" s="215"/>
      <c r="J52" s="215"/>
      <c r="K52" s="216"/>
    </row>
    <row r="53" spans="2:11" ht="11.25" customHeight="1" x14ac:dyDescent="0.25">
      <c r="B53" s="217"/>
      <c r="C53" s="218"/>
      <c r="D53" s="218"/>
      <c r="E53" s="218"/>
      <c r="F53" s="218"/>
      <c r="G53" s="218"/>
      <c r="H53" s="218"/>
      <c r="I53" s="218"/>
      <c r="J53" s="218"/>
      <c r="K53" s="219"/>
    </row>
    <row r="54" spans="2:11" ht="11.25" customHeight="1" x14ac:dyDescent="0.25">
      <c r="B54" s="220"/>
      <c r="C54" s="221"/>
      <c r="D54" s="221"/>
      <c r="E54" s="221"/>
      <c r="F54" s="221"/>
      <c r="G54" s="221"/>
      <c r="H54" s="221"/>
      <c r="I54" s="221"/>
      <c r="J54" s="221"/>
      <c r="K54" s="222"/>
    </row>
    <row r="55" spans="2:11" x14ac:dyDescent="0.25">
      <c r="B55" s="320" t="s">
        <v>34</v>
      </c>
      <c r="C55" s="321"/>
      <c r="D55" s="321"/>
      <c r="E55" s="321"/>
      <c r="F55" s="321"/>
      <c r="G55" s="322"/>
      <c r="H55" s="271" t="s">
        <v>30</v>
      </c>
      <c r="I55" s="337"/>
      <c r="J55" s="271" t="s">
        <v>31</v>
      </c>
      <c r="K55" s="272"/>
    </row>
    <row r="56" spans="2:11" ht="15" customHeight="1" x14ac:dyDescent="0.25">
      <c r="B56" s="325" t="s">
        <v>140</v>
      </c>
      <c r="C56" s="326"/>
      <c r="D56" s="326"/>
      <c r="E56" s="326"/>
      <c r="F56" s="326"/>
      <c r="G56" s="327"/>
      <c r="H56" s="323">
        <v>310608893</v>
      </c>
      <c r="I56" s="324"/>
      <c r="J56" s="323">
        <v>17085721</v>
      </c>
      <c r="K56" s="324"/>
    </row>
    <row r="57" spans="2:11" ht="12" customHeight="1" x14ac:dyDescent="0.25">
      <c r="B57" s="214" t="s">
        <v>141</v>
      </c>
      <c r="C57" s="215"/>
      <c r="D57" s="215"/>
      <c r="E57" s="215"/>
      <c r="F57" s="215"/>
      <c r="G57" s="215"/>
      <c r="H57" s="215"/>
      <c r="I57" s="215"/>
      <c r="J57" s="215"/>
      <c r="K57" s="216"/>
    </row>
    <row r="58" spans="2:11" ht="12" customHeight="1" x14ac:dyDescent="0.25">
      <c r="B58" s="217"/>
      <c r="C58" s="218"/>
      <c r="D58" s="218"/>
      <c r="E58" s="218"/>
      <c r="F58" s="218"/>
      <c r="G58" s="218"/>
      <c r="H58" s="218"/>
      <c r="I58" s="218"/>
      <c r="J58" s="218"/>
      <c r="K58" s="219"/>
    </row>
    <row r="59" spans="2:11" ht="12" customHeight="1" x14ac:dyDescent="0.25">
      <c r="B59" s="220"/>
      <c r="C59" s="221"/>
      <c r="D59" s="221"/>
      <c r="E59" s="221"/>
      <c r="F59" s="221"/>
      <c r="G59" s="221"/>
      <c r="H59" s="221"/>
      <c r="I59" s="221"/>
      <c r="J59" s="221"/>
      <c r="K59" s="222"/>
    </row>
    <row r="60" spans="2:11" ht="15" customHeight="1" x14ac:dyDescent="0.25">
      <c r="B60" s="241" t="s">
        <v>142</v>
      </c>
      <c r="C60" s="242"/>
      <c r="D60" s="242"/>
      <c r="E60" s="242"/>
      <c r="F60" s="242"/>
      <c r="G60" s="242"/>
      <c r="H60" s="242"/>
      <c r="I60" s="242"/>
      <c r="J60" s="242"/>
      <c r="K60" s="243"/>
    </row>
    <row r="61" spans="2:11" ht="26.25" customHeight="1" x14ac:dyDescent="0.25">
      <c r="B61" s="244" t="s">
        <v>27</v>
      </c>
      <c r="C61" s="245"/>
      <c r="D61" s="246" t="s">
        <v>28</v>
      </c>
      <c r="E61" s="247"/>
      <c r="F61" s="246" t="s">
        <v>38</v>
      </c>
      <c r="G61" s="247"/>
      <c r="H61" s="246" t="s">
        <v>30</v>
      </c>
      <c r="I61" s="247"/>
      <c r="J61" s="246" t="s">
        <v>31</v>
      </c>
      <c r="K61" s="247"/>
    </row>
    <row r="62" spans="2:11" s="17" customFormat="1" ht="50.25" customHeight="1" x14ac:dyDescent="0.25">
      <c r="B62" s="248" t="s">
        <v>143</v>
      </c>
      <c r="C62" s="249"/>
      <c r="D62" s="250">
        <v>54000</v>
      </c>
      <c r="E62" s="251"/>
      <c r="F62" s="344">
        <v>15715</v>
      </c>
      <c r="G62" s="258"/>
      <c r="H62" s="345">
        <f>H65+H70</f>
        <v>2474632838</v>
      </c>
      <c r="I62" s="346"/>
      <c r="J62" s="345">
        <v>76557007</v>
      </c>
      <c r="K62" s="346"/>
    </row>
    <row r="63" spans="2:11" ht="36.75" customHeight="1" x14ac:dyDescent="0.25">
      <c r="B63" s="347" t="s">
        <v>141</v>
      </c>
      <c r="C63" s="348"/>
      <c r="D63" s="348"/>
      <c r="E63" s="348"/>
      <c r="F63" s="348"/>
      <c r="G63" s="348"/>
      <c r="H63" s="348"/>
      <c r="I63" s="348"/>
      <c r="J63" s="348"/>
      <c r="K63" s="349"/>
    </row>
    <row r="64" spans="2:11" x14ac:dyDescent="0.25">
      <c r="B64" s="223" t="s">
        <v>34</v>
      </c>
      <c r="C64" s="224"/>
      <c r="D64" s="224"/>
      <c r="E64" s="224"/>
      <c r="F64" s="224"/>
      <c r="G64" s="225"/>
      <c r="H64" s="350" t="s">
        <v>30</v>
      </c>
      <c r="I64" s="227"/>
      <c r="J64" s="350" t="s">
        <v>31</v>
      </c>
      <c r="K64" s="227"/>
    </row>
    <row r="65" spans="2:11" s="14" customFormat="1" ht="37.5" customHeight="1" x14ac:dyDescent="0.25">
      <c r="B65" s="208" t="s">
        <v>144</v>
      </c>
      <c r="C65" s="209"/>
      <c r="D65" s="209"/>
      <c r="E65" s="209"/>
      <c r="F65" s="209"/>
      <c r="G65" s="210"/>
      <c r="H65" s="342">
        <v>1736210548</v>
      </c>
      <c r="I65" s="343"/>
      <c r="J65" s="342">
        <v>57741226</v>
      </c>
      <c r="K65" s="343"/>
    </row>
    <row r="66" spans="2:11" ht="9" customHeight="1" x14ac:dyDescent="0.25">
      <c r="B66" s="214" t="s">
        <v>145</v>
      </c>
      <c r="C66" s="215"/>
      <c r="D66" s="215"/>
      <c r="E66" s="215"/>
      <c r="F66" s="215"/>
      <c r="G66" s="215"/>
      <c r="H66" s="215"/>
      <c r="I66" s="215"/>
      <c r="J66" s="215"/>
      <c r="K66" s="216"/>
    </row>
    <row r="67" spans="2:11" ht="16.5" customHeight="1" x14ac:dyDescent="0.25">
      <c r="B67" s="217"/>
      <c r="C67" s="218"/>
      <c r="D67" s="218"/>
      <c r="E67" s="218"/>
      <c r="F67" s="218"/>
      <c r="G67" s="218"/>
      <c r="H67" s="218"/>
      <c r="I67" s="218"/>
      <c r="J67" s="218"/>
      <c r="K67" s="219"/>
    </row>
    <row r="68" spans="2:11" ht="16.5" customHeight="1" x14ac:dyDescent="0.25">
      <c r="B68" s="220"/>
      <c r="C68" s="221"/>
      <c r="D68" s="221"/>
      <c r="E68" s="221"/>
      <c r="F68" s="221"/>
      <c r="G68" s="221"/>
      <c r="H68" s="221"/>
      <c r="I68" s="221"/>
      <c r="J68" s="221"/>
      <c r="K68" s="222"/>
    </row>
    <row r="69" spans="2:11" x14ac:dyDescent="0.25">
      <c r="B69" s="320" t="s">
        <v>34</v>
      </c>
      <c r="C69" s="321"/>
      <c r="D69" s="321"/>
      <c r="E69" s="321"/>
      <c r="F69" s="321"/>
      <c r="G69" s="322"/>
      <c r="H69" s="271" t="s">
        <v>30</v>
      </c>
      <c r="I69" s="337"/>
      <c r="J69" s="271" t="s">
        <v>31</v>
      </c>
      <c r="K69" s="272"/>
    </row>
    <row r="70" spans="2:11" ht="33" customHeight="1" x14ac:dyDescent="0.25">
      <c r="B70" s="208" t="s">
        <v>146</v>
      </c>
      <c r="C70" s="209"/>
      <c r="D70" s="209"/>
      <c r="E70" s="209"/>
      <c r="F70" s="209"/>
      <c r="G70" s="210"/>
      <c r="H70" s="323">
        <v>738422290</v>
      </c>
      <c r="I70" s="324"/>
      <c r="J70" s="323">
        <v>18815781</v>
      </c>
      <c r="K70" s="324"/>
    </row>
    <row r="71" spans="2:11" ht="18" customHeight="1" x14ac:dyDescent="0.25">
      <c r="B71" s="214" t="s">
        <v>147</v>
      </c>
      <c r="C71" s="215"/>
      <c r="D71" s="215"/>
      <c r="E71" s="215"/>
      <c r="F71" s="215"/>
      <c r="G71" s="215"/>
      <c r="H71" s="215"/>
      <c r="I71" s="215"/>
      <c r="J71" s="215"/>
      <c r="K71" s="216"/>
    </row>
    <row r="72" spans="2:11" ht="12" customHeight="1" x14ac:dyDescent="0.25">
      <c r="B72" s="217"/>
      <c r="C72" s="218"/>
      <c r="D72" s="218"/>
      <c r="E72" s="218"/>
      <c r="F72" s="218"/>
      <c r="G72" s="218"/>
      <c r="H72" s="218"/>
      <c r="I72" s="218"/>
      <c r="J72" s="218"/>
      <c r="K72" s="219"/>
    </row>
    <row r="73" spans="2:11" ht="12" customHeight="1" x14ac:dyDescent="0.25">
      <c r="B73" s="220"/>
      <c r="C73" s="221"/>
      <c r="D73" s="221"/>
      <c r="E73" s="221"/>
      <c r="F73" s="221"/>
      <c r="G73" s="221"/>
      <c r="H73" s="221"/>
      <c r="I73" s="221"/>
      <c r="J73" s="221"/>
      <c r="K73" s="222"/>
    </row>
    <row r="74" spans="2:11" ht="15" customHeight="1" x14ac:dyDescent="0.25">
      <c r="B74" s="238" t="s">
        <v>148</v>
      </c>
      <c r="C74" s="239"/>
      <c r="D74" s="239"/>
      <c r="E74" s="239"/>
      <c r="F74" s="239"/>
      <c r="G74" s="239"/>
      <c r="H74" s="239"/>
      <c r="I74" s="239"/>
      <c r="J74" s="239"/>
      <c r="K74" s="240"/>
    </row>
    <row r="75" spans="2:11" ht="15" customHeight="1" x14ac:dyDescent="0.25">
      <c r="B75" s="241" t="s">
        <v>149</v>
      </c>
      <c r="C75" s="242"/>
      <c r="D75" s="242"/>
      <c r="E75" s="242"/>
      <c r="F75" s="242"/>
      <c r="G75" s="242"/>
      <c r="H75" s="242"/>
      <c r="I75" s="242"/>
      <c r="J75" s="242"/>
      <c r="K75" s="243"/>
    </row>
    <row r="76" spans="2:11" ht="26.25" customHeight="1" x14ac:dyDescent="0.25">
      <c r="B76" s="244" t="s">
        <v>27</v>
      </c>
      <c r="C76" s="245"/>
      <c r="D76" s="246" t="s">
        <v>28</v>
      </c>
      <c r="E76" s="247"/>
      <c r="F76" s="246" t="s">
        <v>38</v>
      </c>
      <c r="G76" s="247"/>
      <c r="H76" s="246" t="s">
        <v>30</v>
      </c>
      <c r="I76" s="247"/>
      <c r="J76" s="246" t="s">
        <v>31</v>
      </c>
      <c r="K76" s="247"/>
    </row>
    <row r="77" spans="2:11" s="17" customFormat="1" ht="31.5" customHeight="1" x14ac:dyDescent="0.25">
      <c r="B77" s="248" t="s">
        <v>150</v>
      </c>
      <c r="C77" s="249"/>
      <c r="D77" s="250">
        <v>1</v>
      </c>
      <c r="E77" s="251"/>
      <c r="F77" s="250">
        <v>0</v>
      </c>
      <c r="G77" s="251"/>
      <c r="H77" s="201">
        <f>H80+H85</f>
        <v>1469480641</v>
      </c>
      <c r="I77" s="202"/>
      <c r="J77" s="201">
        <v>29566161</v>
      </c>
      <c r="K77" s="202"/>
    </row>
    <row r="78" spans="2:11" ht="62.25" customHeight="1" x14ac:dyDescent="0.25">
      <c r="B78" s="214" t="s">
        <v>151</v>
      </c>
      <c r="C78" s="215"/>
      <c r="D78" s="215"/>
      <c r="E78" s="215"/>
      <c r="F78" s="215"/>
      <c r="G78" s="215"/>
      <c r="H78" s="215"/>
      <c r="I78" s="215"/>
      <c r="J78" s="215"/>
      <c r="K78" s="216"/>
    </row>
    <row r="79" spans="2:11" ht="15" customHeight="1" x14ac:dyDescent="0.25">
      <c r="B79" s="223" t="s">
        <v>34</v>
      </c>
      <c r="C79" s="224"/>
      <c r="D79" s="224"/>
      <c r="E79" s="224"/>
      <c r="F79" s="224"/>
      <c r="G79" s="225"/>
      <c r="H79" s="226" t="s">
        <v>30</v>
      </c>
      <c r="I79" s="227"/>
      <c r="J79" s="226" t="s">
        <v>31</v>
      </c>
      <c r="K79" s="227"/>
    </row>
    <row r="80" spans="2:11" s="14" customFormat="1" ht="37.5" customHeight="1" x14ac:dyDescent="0.25">
      <c r="B80" s="208" t="s">
        <v>152</v>
      </c>
      <c r="C80" s="209"/>
      <c r="D80" s="209"/>
      <c r="E80" s="209"/>
      <c r="F80" s="209"/>
      <c r="G80" s="210"/>
      <c r="H80" s="228">
        <v>447839136</v>
      </c>
      <c r="I80" s="228"/>
      <c r="J80" s="228">
        <v>29566161</v>
      </c>
      <c r="K80" s="228"/>
    </row>
    <row r="81" spans="2:11" ht="23.25" customHeight="1" x14ac:dyDescent="0.25">
      <c r="B81" s="229" t="s">
        <v>153</v>
      </c>
      <c r="C81" s="230"/>
      <c r="D81" s="230"/>
      <c r="E81" s="230"/>
      <c r="F81" s="230"/>
      <c r="G81" s="230"/>
      <c r="H81" s="230"/>
      <c r="I81" s="230"/>
      <c r="J81" s="230"/>
      <c r="K81" s="231"/>
    </row>
    <row r="82" spans="2:11" ht="23.25" customHeight="1" x14ac:dyDescent="0.25">
      <c r="B82" s="232"/>
      <c r="C82" s="233"/>
      <c r="D82" s="233"/>
      <c r="E82" s="233"/>
      <c r="F82" s="233"/>
      <c r="G82" s="233"/>
      <c r="H82" s="233"/>
      <c r="I82" s="233"/>
      <c r="J82" s="233"/>
      <c r="K82" s="234"/>
    </row>
    <row r="83" spans="2:11" ht="23.25" customHeight="1" x14ac:dyDescent="0.25">
      <c r="B83" s="235"/>
      <c r="C83" s="236"/>
      <c r="D83" s="236"/>
      <c r="E83" s="236"/>
      <c r="F83" s="236"/>
      <c r="G83" s="236"/>
      <c r="H83" s="236"/>
      <c r="I83" s="236"/>
      <c r="J83" s="236"/>
      <c r="K83" s="237"/>
    </row>
    <row r="84" spans="2:11" ht="15" customHeight="1" x14ac:dyDescent="0.25">
      <c r="B84" s="203" t="s">
        <v>34</v>
      </c>
      <c r="C84" s="204"/>
      <c r="D84" s="204"/>
      <c r="E84" s="204"/>
      <c r="F84" s="204"/>
      <c r="G84" s="205"/>
      <c r="H84" s="206" t="s">
        <v>30</v>
      </c>
      <c r="I84" s="207"/>
      <c r="J84" s="206" t="s">
        <v>31</v>
      </c>
      <c r="K84" s="207"/>
    </row>
    <row r="85" spans="2:11" s="14" customFormat="1" ht="42" customHeight="1" x14ac:dyDescent="0.25">
      <c r="B85" s="208" t="s">
        <v>154</v>
      </c>
      <c r="C85" s="209"/>
      <c r="D85" s="209"/>
      <c r="E85" s="209"/>
      <c r="F85" s="209"/>
      <c r="G85" s="210"/>
      <c r="H85" s="211">
        <v>1021641505</v>
      </c>
      <c r="I85" s="211"/>
      <c r="J85" s="212">
        <v>0</v>
      </c>
      <c r="K85" s="213"/>
    </row>
    <row r="86" spans="2:11" ht="15" customHeight="1" x14ac:dyDescent="0.25">
      <c r="B86" s="214" t="s">
        <v>155</v>
      </c>
      <c r="C86" s="215"/>
      <c r="D86" s="215"/>
      <c r="E86" s="215"/>
      <c r="F86" s="215"/>
      <c r="G86" s="215"/>
      <c r="H86" s="215"/>
      <c r="I86" s="215"/>
      <c r="J86" s="215"/>
      <c r="K86" s="216"/>
    </row>
    <row r="87" spans="2:11" ht="15" customHeight="1" x14ac:dyDescent="0.25">
      <c r="B87" s="217"/>
      <c r="C87" s="218"/>
      <c r="D87" s="218"/>
      <c r="E87" s="218"/>
      <c r="F87" s="218"/>
      <c r="G87" s="218"/>
      <c r="H87" s="218"/>
      <c r="I87" s="218"/>
      <c r="J87" s="218"/>
      <c r="K87" s="219"/>
    </row>
    <row r="88" spans="2:11" ht="15" customHeight="1" x14ac:dyDescent="0.25">
      <c r="B88" s="220"/>
      <c r="C88" s="221"/>
      <c r="D88" s="221"/>
      <c r="E88" s="221"/>
      <c r="F88" s="221"/>
      <c r="G88" s="221"/>
      <c r="H88" s="221"/>
      <c r="I88" s="221"/>
      <c r="J88" s="221"/>
      <c r="K88" s="222"/>
    </row>
    <row r="89" spans="2:11" x14ac:dyDescent="0.25">
      <c r="B89" s="184" t="s">
        <v>61</v>
      </c>
      <c r="C89" s="185"/>
      <c r="D89" s="185"/>
      <c r="E89" s="185"/>
      <c r="F89" s="185"/>
      <c r="G89" s="185"/>
      <c r="H89" s="185"/>
      <c r="I89" s="185"/>
      <c r="J89" s="185"/>
      <c r="K89" s="186"/>
    </row>
    <row r="90" spans="2:11" x14ac:dyDescent="0.25">
      <c r="B90" s="187" t="s">
        <v>62</v>
      </c>
      <c r="C90" s="153"/>
      <c r="D90" s="152" t="s">
        <v>63</v>
      </c>
      <c r="E90" s="153"/>
      <c r="F90" s="152" t="s">
        <v>64</v>
      </c>
      <c r="G90" s="152"/>
      <c r="H90" s="153"/>
      <c r="I90" s="152" t="s">
        <v>65</v>
      </c>
      <c r="J90" s="152"/>
      <c r="K90" s="153"/>
    </row>
    <row r="91" spans="2:11" ht="69.75" customHeight="1" x14ac:dyDescent="0.25">
      <c r="B91" s="859" t="s">
        <v>156</v>
      </c>
      <c r="C91" s="860"/>
      <c r="D91" s="198">
        <v>0.75</v>
      </c>
      <c r="E91" s="199"/>
      <c r="F91" s="200">
        <v>0.254</v>
      </c>
      <c r="G91" s="79"/>
      <c r="H91" s="77"/>
      <c r="I91" s="861" t="s">
        <v>157</v>
      </c>
      <c r="J91" s="819"/>
      <c r="K91" s="820"/>
    </row>
    <row r="92" spans="2:11" ht="60" customHeight="1" x14ac:dyDescent="0.25">
      <c r="B92" s="861" t="s">
        <v>158</v>
      </c>
      <c r="C92" s="862"/>
      <c r="D92" s="76">
        <v>1</v>
      </c>
      <c r="E92" s="199"/>
      <c r="F92" s="78">
        <v>0.05</v>
      </c>
      <c r="G92" s="79"/>
      <c r="H92" s="77"/>
      <c r="I92" s="821" t="s">
        <v>159</v>
      </c>
      <c r="J92" s="821"/>
      <c r="K92" s="822"/>
    </row>
  </sheetData>
  <mergeCells count="148">
    <mergeCell ref="B65:G65"/>
    <mergeCell ref="H65:I65"/>
    <mergeCell ref="J65:K65"/>
    <mergeCell ref="B66:K68"/>
    <mergeCell ref="B69:G69"/>
    <mergeCell ref="H69:I69"/>
    <mergeCell ref="J69:K69"/>
    <mergeCell ref="B70:G70"/>
    <mergeCell ref="B62:C62"/>
    <mergeCell ref="D62:E62"/>
    <mergeCell ref="F62:G62"/>
    <mergeCell ref="H62:I62"/>
    <mergeCell ref="J62:K62"/>
    <mergeCell ref="B63:K63"/>
    <mergeCell ref="B64:G64"/>
    <mergeCell ref="H64:I64"/>
    <mergeCell ref="J64:K64"/>
    <mergeCell ref="H70:I70"/>
    <mergeCell ref="J70:K70"/>
    <mergeCell ref="B51:G51"/>
    <mergeCell ref="H51:I51"/>
    <mergeCell ref="J51:K51"/>
    <mergeCell ref="H61:I61"/>
    <mergeCell ref="J61:K61"/>
    <mergeCell ref="B60:K60"/>
    <mergeCell ref="B61:C61"/>
    <mergeCell ref="D61:E61"/>
    <mergeCell ref="F61:G61"/>
    <mergeCell ref="B57:K59"/>
    <mergeCell ref="B52:K54"/>
    <mergeCell ref="B55:G55"/>
    <mergeCell ref="H55:I55"/>
    <mergeCell ref="J55:K55"/>
    <mergeCell ref="B49:K49"/>
    <mergeCell ref="B50:G50"/>
    <mergeCell ref="H50:I50"/>
    <mergeCell ref="J50:K50"/>
    <mergeCell ref="J56:K56"/>
    <mergeCell ref="B56:G56"/>
    <mergeCell ref="H56:I56"/>
    <mergeCell ref="B38:K40"/>
    <mergeCell ref="B41:G41"/>
    <mergeCell ref="H41:I41"/>
    <mergeCell ref="J41:K41"/>
    <mergeCell ref="B42:G42"/>
    <mergeCell ref="H42:I42"/>
    <mergeCell ref="J42:K42"/>
    <mergeCell ref="B43:K45"/>
    <mergeCell ref="B46:K46"/>
    <mergeCell ref="B47:C47"/>
    <mergeCell ref="D47:E47"/>
    <mergeCell ref="F47:G47"/>
    <mergeCell ref="H47:I47"/>
    <mergeCell ref="J47:K47"/>
    <mergeCell ref="B48:C48"/>
    <mergeCell ref="D48:E48"/>
    <mergeCell ref="F48:G48"/>
    <mergeCell ref="H48:I48"/>
    <mergeCell ref="J48:K48"/>
    <mergeCell ref="B37:G37"/>
    <mergeCell ref="H37:I37"/>
    <mergeCell ref="J37:K37"/>
    <mergeCell ref="B32:C32"/>
    <mergeCell ref="D32:E32"/>
    <mergeCell ref="F32:G32"/>
    <mergeCell ref="H32:I32"/>
    <mergeCell ref="J32:K32"/>
    <mergeCell ref="B33:K35"/>
    <mergeCell ref="B36:G36"/>
    <mergeCell ref="H36:I36"/>
    <mergeCell ref="J36:K36"/>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25:C25"/>
    <mergeCell ref="D25:F25"/>
    <mergeCell ref="B26:C26"/>
    <mergeCell ref="D26:F26"/>
    <mergeCell ref="B28:K28"/>
    <mergeCell ref="B29:K29"/>
    <mergeCell ref="B30:K30"/>
    <mergeCell ref="B31:C31"/>
    <mergeCell ref="D31:E31"/>
    <mergeCell ref="F31:G31"/>
    <mergeCell ref="H31:I31"/>
    <mergeCell ref="J31:K31"/>
    <mergeCell ref="B71:K73"/>
    <mergeCell ref="B78:K78"/>
    <mergeCell ref="B79:G79"/>
    <mergeCell ref="H79:I79"/>
    <mergeCell ref="J79:K79"/>
    <mergeCell ref="B80:G80"/>
    <mergeCell ref="H80:I80"/>
    <mergeCell ref="J80:K80"/>
    <mergeCell ref="B92:C92"/>
    <mergeCell ref="D92:E92"/>
    <mergeCell ref="F92:H92"/>
    <mergeCell ref="I92:K92"/>
    <mergeCell ref="B81:K83"/>
    <mergeCell ref="B74:K74"/>
    <mergeCell ref="B75:K75"/>
    <mergeCell ref="B76:C76"/>
    <mergeCell ref="D76:E76"/>
    <mergeCell ref="F76:G76"/>
    <mergeCell ref="H76:I76"/>
    <mergeCell ref="J76:K76"/>
    <mergeCell ref="B77:C77"/>
    <mergeCell ref="D77:E77"/>
    <mergeCell ref="F77:G77"/>
    <mergeCell ref="H77:I77"/>
    <mergeCell ref="B91:C91"/>
    <mergeCell ref="D91:E91"/>
    <mergeCell ref="F91:H91"/>
    <mergeCell ref="I91:K91"/>
    <mergeCell ref="J77:K77"/>
    <mergeCell ref="B84:G84"/>
    <mergeCell ref="H84:I84"/>
    <mergeCell ref="J84:K84"/>
    <mergeCell ref="B85:G85"/>
    <mergeCell ref="H85:I85"/>
    <mergeCell ref="J85:K85"/>
    <mergeCell ref="B86:K88"/>
    <mergeCell ref="B90:C90"/>
    <mergeCell ref="D90:E90"/>
    <mergeCell ref="F90:H90"/>
    <mergeCell ref="I90:K90"/>
    <mergeCell ref="B89:K89"/>
  </mergeCells>
  <pageMargins left="0.7" right="0.7" top="0.75" bottom="0.75" header="0.3" footer="0.3"/>
  <pageSetup scale="58" orientation="portrait" horizontalDpi="4294967293" r:id="rId1"/>
  <rowBreaks count="2" manualBreakCount="2">
    <brk id="51" min="1" max="10" man="1"/>
    <brk id="54"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144"/>
  <sheetViews>
    <sheetView showGridLines="0" view="pageBreakPreview" zoomScaleNormal="100" zoomScaleSheetLayoutView="100" workbookViewId="0">
      <selection activeCell="J9" sqref="J9:K9"/>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10.7109375" customWidth="1"/>
    <col min="8" max="8" width="16.7109375" customWidth="1"/>
    <col min="9" max="9" width="26.28515625" customWidth="1"/>
    <col min="10" max="10" width="24.85546875" customWidth="1"/>
    <col min="11" max="11" width="22" customWidth="1"/>
    <col min="12" max="12" width="2.5703125" customWidth="1"/>
    <col min="14" max="14" width="18.42578125" customWidth="1"/>
  </cols>
  <sheetData>
    <row r="6" spans="2:11" ht="18.75" x14ac:dyDescent="0.25">
      <c r="B6" s="273" t="s">
        <v>0</v>
      </c>
      <c r="C6" s="273"/>
      <c r="D6" s="273"/>
      <c r="E6" s="273"/>
      <c r="F6" s="273"/>
      <c r="G6" s="273"/>
      <c r="H6" s="273"/>
      <c r="I6" s="273"/>
      <c r="J6" s="273"/>
      <c r="K6" s="273"/>
    </row>
    <row r="7" spans="2:11" ht="15.75" thickBot="1" x14ac:dyDescent="0.3"/>
    <row r="8" spans="2:11" ht="15.75" thickBot="1" x14ac:dyDescent="0.3">
      <c r="B8" s="260" t="s">
        <v>113</v>
      </c>
      <c r="C8" s="261"/>
      <c r="D8" s="261"/>
      <c r="E8" s="261"/>
      <c r="F8" s="261"/>
      <c r="G8" s="261"/>
      <c r="H8" s="261"/>
      <c r="I8" s="261"/>
      <c r="J8" s="261"/>
      <c r="K8" s="262"/>
    </row>
    <row r="9" spans="2:11" ht="22.5" customHeight="1" thickBot="1" x14ac:dyDescent="0.3">
      <c r="B9" s="266" t="s">
        <v>114</v>
      </c>
      <c r="C9" s="267"/>
      <c r="D9" s="267"/>
      <c r="E9" s="868" t="s">
        <v>160</v>
      </c>
      <c r="F9" s="869"/>
      <c r="G9" s="274" t="s">
        <v>115</v>
      </c>
      <c r="H9" s="275"/>
      <c r="I9" s="275"/>
      <c r="J9" s="870">
        <v>44658</v>
      </c>
      <c r="K9" s="871"/>
    </row>
    <row r="10" spans="2:11" ht="57" customHeight="1" thickBot="1" x14ac:dyDescent="0.3">
      <c r="B10" s="401" t="s">
        <v>162</v>
      </c>
      <c r="C10" s="402"/>
      <c r="D10" s="402"/>
      <c r="E10" s="402"/>
      <c r="F10" s="402"/>
      <c r="G10" s="402"/>
      <c r="H10" s="402"/>
      <c r="I10" s="402"/>
      <c r="J10" s="402"/>
      <c r="K10" s="403"/>
    </row>
    <row r="11" spans="2:11" ht="60.75" customHeight="1" thickBot="1" x14ac:dyDescent="0.3">
      <c r="B11" s="420" t="s">
        <v>163</v>
      </c>
      <c r="C11" s="421"/>
      <c r="D11" s="421"/>
      <c r="E11" s="421"/>
      <c r="F11" s="421"/>
      <c r="G11" s="421"/>
      <c r="H11" s="421"/>
      <c r="I11" s="421"/>
      <c r="J11" s="421"/>
      <c r="K11" s="422"/>
    </row>
    <row r="12" spans="2:11" ht="15.75" thickBot="1" x14ac:dyDescent="0.3">
      <c r="B12" s="401" t="s">
        <v>164</v>
      </c>
      <c r="C12" s="402"/>
      <c r="D12" s="402"/>
      <c r="E12" s="402"/>
      <c r="F12" s="402"/>
      <c r="G12" s="402"/>
      <c r="H12" s="402"/>
      <c r="I12" s="402"/>
      <c r="J12" s="402"/>
      <c r="K12" s="403"/>
    </row>
    <row r="13" spans="2:11" ht="15.75" thickBot="1" x14ac:dyDescent="0.3">
      <c r="B13" s="401" t="s">
        <v>165</v>
      </c>
      <c r="C13" s="402"/>
      <c r="D13" s="402"/>
      <c r="E13" s="402"/>
      <c r="F13" s="402"/>
      <c r="G13" s="402"/>
      <c r="H13" s="402"/>
      <c r="I13" s="402"/>
      <c r="J13" s="402"/>
      <c r="K13" s="403"/>
    </row>
    <row r="15" spans="2:11" ht="15.75" customHeight="1" thickBot="1" x14ac:dyDescent="0.3">
      <c r="B15" s="290" t="s">
        <v>8</v>
      </c>
      <c r="C15" s="291"/>
      <c r="D15" s="291"/>
      <c r="E15" s="291"/>
      <c r="F15" s="291"/>
      <c r="G15" s="291"/>
      <c r="H15" s="291"/>
      <c r="I15" s="291"/>
      <c r="J15" s="291"/>
      <c r="K15" s="292"/>
    </row>
    <row r="16" spans="2:11" x14ac:dyDescent="0.25">
      <c r="B16" s="293" t="s">
        <v>9</v>
      </c>
      <c r="C16" s="294"/>
      <c r="D16" s="295"/>
      <c r="E16" s="293" t="s">
        <v>10</v>
      </c>
      <c r="F16" s="294"/>
      <c r="G16" s="294"/>
      <c r="H16" s="295"/>
      <c r="I16" s="293" t="s">
        <v>11</v>
      </c>
      <c r="J16" s="294"/>
      <c r="K16" s="295"/>
    </row>
    <row r="17" spans="2:14" x14ac:dyDescent="0.25">
      <c r="B17" s="442">
        <v>0</v>
      </c>
      <c r="C17" s="443"/>
      <c r="D17" s="444"/>
      <c r="E17" s="442">
        <v>1.7999999999999999E-2</v>
      </c>
      <c r="F17" s="443"/>
      <c r="G17" s="443"/>
      <c r="H17" s="445"/>
      <c r="I17" s="442">
        <v>3.5999999999999997E-2</v>
      </c>
      <c r="J17" s="443"/>
      <c r="K17" s="445"/>
      <c r="M17" s="47"/>
    </row>
    <row r="19" spans="2:14" x14ac:dyDescent="0.25">
      <c r="B19" s="290" t="s">
        <v>119</v>
      </c>
      <c r="C19" s="291"/>
      <c r="D19" s="291"/>
      <c r="E19" s="291"/>
      <c r="F19" s="291"/>
      <c r="G19" s="291"/>
      <c r="H19" s="291"/>
      <c r="I19" s="291"/>
      <c r="J19" s="291"/>
      <c r="K19" s="292"/>
    </row>
    <row r="20" spans="2:14" ht="24" x14ac:dyDescent="0.25">
      <c r="B20" s="255" t="s">
        <v>13</v>
      </c>
      <c r="C20" s="256"/>
      <c r="D20" s="255" t="s">
        <v>14</v>
      </c>
      <c r="E20" s="257"/>
      <c r="F20" s="256"/>
      <c r="G20" s="24" t="s">
        <v>120</v>
      </c>
      <c r="H20" s="24" t="s">
        <v>16</v>
      </c>
      <c r="I20" s="24" t="s">
        <v>17</v>
      </c>
      <c r="J20" s="1" t="s">
        <v>18</v>
      </c>
      <c r="K20" s="24" t="s">
        <v>121</v>
      </c>
    </row>
    <row r="21" spans="2:14" ht="14.25" customHeight="1" x14ac:dyDescent="0.25">
      <c r="B21" s="437">
        <v>272852661843</v>
      </c>
      <c r="C21" s="438"/>
      <c r="D21" s="439">
        <v>61880283838</v>
      </c>
      <c r="E21" s="440"/>
      <c r="F21" s="441"/>
      <c r="G21" s="48">
        <f>D21/B21</f>
        <v>0.22679010503333863</v>
      </c>
      <c r="H21" s="50">
        <v>4918322528</v>
      </c>
      <c r="I21" s="48">
        <f>H21/B21</f>
        <v>1.802556183538357E-2</v>
      </c>
      <c r="J21" s="50">
        <v>3780423472</v>
      </c>
      <c r="K21" s="49">
        <f>J21/B21</f>
        <v>1.38551826706212E-2</v>
      </c>
    </row>
    <row r="22" spans="2:14" x14ac:dyDescent="0.25">
      <c r="B22" s="446"/>
      <c r="C22" s="447"/>
      <c r="D22" s="3"/>
      <c r="E22" s="3"/>
      <c r="F22" s="3"/>
      <c r="G22" s="3"/>
      <c r="H22" s="4"/>
      <c r="I22" s="3"/>
      <c r="J22" s="3"/>
      <c r="K22" s="3"/>
    </row>
    <row r="23" spans="2:14" ht="15.75" customHeight="1" x14ac:dyDescent="0.25">
      <c r="B23" s="290" t="s">
        <v>123</v>
      </c>
      <c r="C23" s="291"/>
      <c r="D23" s="291"/>
      <c r="E23" s="291"/>
      <c r="F23" s="291"/>
      <c r="G23" s="291"/>
      <c r="H23" s="291"/>
      <c r="I23" s="291"/>
      <c r="J23" s="291"/>
      <c r="K23" s="292"/>
    </row>
    <row r="24" spans="2:14" ht="15.75" customHeight="1" thickBot="1" x14ac:dyDescent="0.3">
      <c r="B24" s="423" t="s">
        <v>124</v>
      </c>
      <c r="C24" s="424"/>
      <c r="D24" s="424"/>
      <c r="E24" s="424"/>
      <c r="F24" s="424"/>
      <c r="G24" s="424"/>
      <c r="H24" s="424"/>
      <c r="I24" s="424"/>
      <c r="J24" s="424"/>
      <c r="K24" s="425"/>
    </row>
    <row r="25" spans="2:14" ht="24.75" thickBot="1" x14ac:dyDescent="0.3">
      <c r="B25" s="255" t="s">
        <v>13</v>
      </c>
      <c r="C25" s="256"/>
      <c r="D25" s="255" t="s">
        <v>14</v>
      </c>
      <c r="E25" s="257"/>
      <c r="F25" s="256"/>
      <c r="G25" s="24" t="s">
        <v>120</v>
      </c>
      <c r="H25" s="24" t="s">
        <v>16</v>
      </c>
      <c r="I25" s="24" t="s">
        <v>17</v>
      </c>
      <c r="J25" s="1" t="s">
        <v>18</v>
      </c>
      <c r="K25" s="24" t="s">
        <v>121</v>
      </c>
      <c r="N25" s="51"/>
    </row>
    <row r="26" spans="2:14" ht="15" customHeight="1" thickBot="1" x14ac:dyDescent="0.3">
      <c r="B26" s="437">
        <v>33088191301</v>
      </c>
      <c r="C26" s="441"/>
      <c r="D26" s="437">
        <v>8624977713</v>
      </c>
      <c r="E26" s="440"/>
      <c r="F26" s="440"/>
      <c r="G26" s="52">
        <f>D26/B26</f>
        <v>0.26066633967808733</v>
      </c>
      <c r="H26" s="50">
        <v>1767378182</v>
      </c>
      <c r="I26" s="49">
        <f>H26/B26</f>
        <v>5.3414167184973507E-2</v>
      </c>
      <c r="J26" s="50">
        <v>1767378182</v>
      </c>
      <c r="K26" s="49">
        <f>J26/B26</f>
        <v>5.3414167184973507E-2</v>
      </c>
    </row>
    <row r="27" spans="2:14" ht="15.75" thickBot="1" x14ac:dyDescent="0.3">
      <c r="B27" s="2"/>
      <c r="C27" s="2"/>
      <c r="D27" s="3"/>
      <c r="E27" s="3"/>
      <c r="F27" s="3"/>
      <c r="G27" s="3"/>
      <c r="H27" s="4"/>
      <c r="I27" s="3"/>
      <c r="J27" s="3"/>
      <c r="K27" s="3"/>
    </row>
    <row r="28" spans="2:14" ht="15.75" customHeight="1" thickBot="1" x14ac:dyDescent="0.3">
      <c r="B28" s="260" t="s">
        <v>126</v>
      </c>
      <c r="C28" s="261"/>
      <c r="D28" s="261"/>
      <c r="E28" s="261"/>
      <c r="F28" s="261"/>
      <c r="G28" s="261"/>
      <c r="H28" s="261"/>
      <c r="I28" s="261"/>
      <c r="J28" s="261"/>
      <c r="K28" s="262"/>
    </row>
    <row r="29" spans="2:14" ht="15.75" thickBot="1" x14ac:dyDescent="0.3">
      <c r="B29" s="401" t="s">
        <v>166</v>
      </c>
      <c r="C29" s="402"/>
      <c r="D29" s="402"/>
      <c r="E29" s="402"/>
      <c r="F29" s="402"/>
      <c r="G29" s="402"/>
      <c r="H29" s="402"/>
      <c r="I29" s="402"/>
      <c r="J29" s="402"/>
      <c r="K29" s="403"/>
    </row>
    <row r="30" spans="2:14" ht="15.75" thickBot="1" x14ac:dyDescent="0.3">
      <c r="B30" s="401" t="s">
        <v>167</v>
      </c>
      <c r="C30" s="402"/>
      <c r="D30" s="402"/>
      <c r="E30" s="402"/>
      <c r="F30" s="402"/>
      <c r="G30" s="402"/>
      <c r="H30" s="402"/>
      <c r="I30" s="402"/>
      <c r="J30" s="402"/>
      <c r="K30" s="403"/>
    </row>
    <row r="31" spans="2:14" ht="38.25" customHeight="1" thickBot="1" x14ac:dyDescent="0.3">
      <c r="B31" s="320" t="s">
        <v>27</v>
      </c>
      <c r="C31" s="322"/>
      <c r="D31" s="271" t="s">
        <v>28</v>
      </c>
      <c r="E31" s="272"/>
      <c r="F31" s="271" t="s">
        <v>29</v>
      </c>
      <c r="G31" s="272"/>
      <c r="H31" s="271" t="s">
        <v>30</v>
      </c>
      <c r="I31" s="272"/>
      <c r="J31" s="404" t="s">
        <v>31</v>
      </c>
      <c r="K31" s="405"/>
    </row>
    <row r="32" spans="2:14" ht="42" customHeight="1" x14ac:dyDescent="0.25">
      <c r="B32" s="379" t="s">
        <v>168</v>
      </c>
      <c r="C32" s="380"/>
      <c r="D32" s="406">
        <v>1</v>
      </c>
      <c r="E32" s="407"/>
      <c r="F32" s="406">
        <v>0</v>
      </c>
      <c r="G32" s="407"/>
      <c r="H32" s="426">
        <v>143442349142</v>
      </c>
      <c r="I32" s="427"/>
      <c r="J32" s="426">
        <v>504572206.13</v>
      </c>
      <c r="K32" s="427"/>
    </row>
    <row r="33" spans="2:11" ht="21" customHeight="1" x14ac:dyDescent="0.25">
      <c r="B33" s="428" t="s">
        <v>169</v>
      </c>
      <c r="C33" s="429"/>
      <c r="D33" s="429"/>
      <c r="E33" s="429"/>
      <c r="F33" s="429"/>
      <c r="G33" s="429"/>
      <c r="H33" s="429"/>
      <c r="I33" s="429"/>
      <c r="J33" s="429"/>
      <c r="K33" s="430"/>
    </row>
    <row r="34" spans="2:11" ht="19.5" customHeight="1" x14ac:dyDescent="0.25">
      <c r="B34" s="431"/>
      <c r="C34" s="432"/>
      <c r="D34" s="432"/>
      <c r="E34" s="432"/>
      <c r="F34" s="432"/>
      <c r="G34" s="432"/>
      <c r="H34" s="432"/>
      <c r="I34" s="432"/>
      <c r="J34" s="432"/>
      <c r="K34" s="433"/>
    </row>
    <row r="35" spans="2:11" ht="25.5" customHeight="1" x14ac:dyDescent="0.25">
      <c r="B35" s="434"/>
      <c r="C35" s="435"/>
      <c r="D35" s="435"/>
      <c r="E35" s="435"/>
      <c r="F35" s="435"/>
      <c r="G35" s="435"/>
      <c r="H35" s="435"/>
      <c r="I35" s="435"/>
      <c r="J35" s="435"/>
      <c r="K35" s="436"/>
    </row>
    <row r="36" spans="2:11" ht="33.75" customHeight="1" x14ac:dyDescent="0.25">
      <c r="B36" s="320" t="s">
        <v>34</v>
      </c>
      <c r="C36" s="321"/>
      <c r="D36" s="321"/>
      <c r="E36" s="321"/>
      <c r="F36" s="321"/>
      <c r="G36" s="322"/>
      <c r="H36" s="271" t="s">
        <v>30</v>
      </c>
      <c r="I36" s="272"/>
      <c r="J36" s="451" t="s">
        <v>31</v>
      </c>
      <c r="K36" s="452"/>
    </row>
    <row r="37" spans="2:11" x14ac:dyDescent="0.25">
      <c r="B37" s="446" t="s">
        <v>170</v>
      </c>
      <c r="C37" s="453"/>
      <c r="D37" s="453"/>
      <c r="E37" s="453"/>
      <c r="F37" s="453"/>
      <c r="G37" s="447"/>
      <c r="H37" s="356">
        <v>285937322</v>
      </c>
      <c r="I37" s="357"/>
      <c r="J37" s="454">
        <v>46093519</v>
      </c>
      <c r="K37" s="455"/>
    </row>
    <row r="38" spans="2:11" ht="15" customHeight="1" x14ac:dyDescent="0.25">
      <c r="B38" s="411" t="s">
        <v>171</v>
      </c>
      <c r="C38" s="412"/>
      <c r="D38" s="412"/>
      <c r="E38" s="412"/>
      <c r="F38" s="412"/>
      <c r="G38" s="412"/>
      <c r="H38" s="412"/>
      <c r="I38" s="412"/>
      <c r="J38" s="412"/>
      <c r="K38" s="413"/>
    </row>
    <row r="39" spans="2:11" x14ac:dyDescent="0.25">
      <c r="B39" s="414"/>
      <c r="C39" s="415"/>
      <c r="D39" s="415"/>
      <c r="E39" s="415"/>
      <c r="F39" s="415"/>
      <c r="G39" s="415"/>
      <c r="H39" s="415"/>
      <c r="I39" s="415"/>
      <c r="J39" s="415"/>
      <c r="K39" s="416"/>
    </row>
    <row r="40" spans="2:11" ht="22.5" customHeight="1" thickBot="1" x14ac:dyDescent="0.3">
      <c r="B40" s="417"/>
      <c r="C40" s="418"/>
      <c r="D40" s="418"/>
      <c r="E40" s="418"/>
      <c r="F40" s="418"/>
      <c r="G40" s="418"/>
      <c r="H40" s="418"/>
      <c r="I40" s="418"/>
      <c r="J40" s="418"/>
      <c r="K40" s="419"/>
    </row>
    <row r="41" spans="2:11" ht="26.25" customHeight="1" thickBot="1" x14ac:dyDescent="0.3">
      <c r="B41" s="320" t="s">
        <v>34</v>
      </c>
      <c r="C41" s="321"/>
      <c r="D41" s="321"/>
      <c r="E41" s="321"/>
      <c r="F41" s="321"/>
      <c r="G41" s="322"/>
      <c r="H41" s="271" t="s">
        <v>30</v>
      </c>
      <c r="I41" s="272"/>
      <c r="J41" s="271" t="s">
        <v>31</v>
      </c>
      <c r="K41" s="272"/>
    </row>
    <row r="42" spans="2:11" ht="15" customHeight="1" x14ac:dyDescent="0.25">
      <c r="B42" s="448" t="s">
        <v>172</v>
      </c>
      <c r="C42" s="449"/>
      <c r="D42" s="449"/>
      <c r="E42" s="449"/>
      <c r="F42" s="449"/>
      <c r="G42" s="450"/>
      <c r="H42" s="356">
        <v>550000000</v>
      </c>
      <c r="I42" s="357"/>
      <c r="J42" s="358">
        <v>86591918.129999995</v>
      </c>
      <c r="K42" s="359"/>
    </row>
    <row r="43" spans="2:11" ht="41.25" customHeight="1" x14ac:dyDescent="0.25">
      <c r="B43" s="456" t="s">
        <v>173</v>
      </c>
      <c r="C43" s="457"/>
      <c r="D43" s="457"/>
      <c r="E43" s="457"/>
      <c r="F43" s="457"/>
      <c r="G43" s="457"/>
      <c r="H43" s="457"/>
      <c r="I43" s="457"/>
      <c r="J43" s="457"/>
      <c r="K43" s="458"/>
    </row>
    <row r="44" spans="2:11" x14ac:dyDescent="0.25">
      <c r="B44" s="459"/>
      <c r="C44" s="460"/>
      <c r="D44" s="460"/>
      <c r="E44" s="460"/>
      <c r="F44" s="460"/>
      <c r="G44" s="460"/>
      <c r="H44" s="460"/>
      <c r="I44" s="460"/>
      <c r="J44" s="460"/>
      <c r="K44" s="461"/>
    </row>
    <row r="45" spans="2:11" x14ac:dyDescent="0.25">
      <c r="B45" s="462"/>
      <c r="C45" s="463"/>
      <c r="D45" s="463"/>
      <c r="E45" s="463"/>
      <c r="F45" s="463"/>
      <c r="G45" s="463"/>
      <c r="H45" s="463"/>
      <c r="I45" s="463"/>
      <c r="J45" s="463"/>
      <c r="K45" s="464"/>
    </row>
    <row r="46" spans="2:11" ht="26.25" customHeight="1" x14ac:dyDescent="0.25">
      <c r="B46" s="320" t="s">
        <v>34</v>
      </c>
      <c r="C46" s="321"/>
      <c r="D46" s="321"/>
      <c r="E46" s="321"/>
      <c r="F46" s="321"/>
      <c r="G46" s="322"/>
      <c r="H46" s="271" t="s">
        <v>30</v>
      </c>
      <c r="I46" s="272"/>
      <c r="J46" s="271" t="s">
        <v>31</v>
      </c>
      <c r="K46" s="272"/>
    </row>
    <row r="47" spans="2:11" x14ac:dyDescent="0.25">
      <c r="B47" s="408" t="s">
        <v>174</v>
      </c>
      <c r="C47" s="409"/>
      <c r="D47" s="409"/>
      <c r="E47" s="409"/>
      <c r="F47" s="409"/>
      <c r="G47" s="410"/>
      <c r="H47" s="356">
        <v>1852316429</v>
      </c>
      <c r="I47" s="357"/>
      <c r="J47" s="358">
        <v>116694258</v>
      </c>
      <c r="K47" s="359"/>
    </row>
    <row r="48" spans="2:11" x14ac:dyDescent="0.25">
      <c r="B48" s="428" t="s">
        <v>175</v>
      </c>
      <c r="C48" s="429"/>
      <c r="D48" s="429"/>
      <c r="E48" s="429"/>
      <c r="F48" s="429"/>
      <c r="G48" s="429"/>
      <c r="H48" s="429"/>
      <c r="I48" s="429"/>
      <c r="J48" s="429"/>
      <c r="K48" s="429"/>
    </row>
    <row r="49" spans="2:11" x14ac:dyDescent="0.25">
      <c r="B49" s="431"/>
      <c r="C49" s="432"/>
      <c r="D49" s="432"/>
      <c r="E49" s="432"/>
      <c r="F49" s="432"/>
      <c r="G49" s="432"/>
      <c r="H49" s="432"/>
      <c r="I49" s="432"/>
      <c r="J49" s="432"/>
      <c r="K49" s="432"/>
    </row>
    <row r="50" spans="2:11" x14ac:dyDescent="0.25">
      <c r="B50" s="434"/>
      <c r="C50" s="435"/>
      <c r="D50" s="435"/>
      <c r="E50" s="435"/>
      <c r="F50" s="435"/>
      <c r="G50" s="435"/>
      <c r="H50" s="435"/>
      <c r="I50" s="435"/>
      <c r="J50" s="435"/>
      <c r="K50" s="435"/>
    </row>
    <row r="51" spans="2:11" ht="26.25" customHeight="1" x14ac:dyDescent="0.25">
      <c r="B51" s="320" t="s">
        <v>34</v>
      </c>
      <c r="C51" s="321"/>
      <c r="D51" s="321"/>
      <c r="E51" s="321"/>
      <c r="F51" s="321"/>
      <c r="G51" s="322"/>
      <c r="H51" s="271" t="s">
        <v>30</v>
      </c>
      <c r="I51" s="337"/>
      <c r="J51" s="271" t="s">
        <v>31</v>
      </c>
      <c r="K51" s="272"/>
    </row>
    <row r="52" spans="2:11" ht="15" customHeight="1" x14ac:dyDescent="0.25">
      <c r="B52" s="408" t="s">
        <v>176</v>
      </c>
      <c r="C52" s="409"/>
      <c r="D52" s="409"/>
      <c r="E52" s="409"/>
      <c r="F52" s="409"/>
      <c r="G52" s="410"/>
      <c r="H52" s="356">
        <v>526169957</v>
      </c>
      <c r="I52" s="357"/>
      <c r="J52" s="358">
        <v>10531948</v>
      </c>
      <c r="K52" s="359"/>
    </row>
    <row r="53" spans="2:11" ht="37.5" customHeight="1" x14ac:dyDescent="0.25">
      <c r="B53" s="428" t="s">
        <v>177</v>
      </c>
      <c r="C53" s="429"/>
      <c r="D53" s="429"/>
      <c r="E53" s="429"/>
      <c r="F53" s="429"/>
      <c r="G53" s="429"/>
      <c r="H53" s="429"/>
      <c r="I53" s="429"/>
      <c r="J53" s="429"/>
      <c r="K53" s="430"/>
    </row>
    <row r="54" spans="2:11" ht="29.25" customHeight="1" x14ac:dyDescent="0.25">
      <c r="B54" s="431"/>
      <c r="C54" s="432"/>
      <c r="D54" s="432"/>
      <c r="E54" s="432"/>
      <c r="F54" s="432"/>
      <c r="G54" s="432"/>
      <c r="H54" s="432"/>
      <c r="I54" s="432"/>
      <c r="J54" s="432"/>
      <c r="K54" s="433"/>
    </row>
    <row r="55" spans="2:11" ht="23.25" customHeight="1" x14ac:dyDescent="0.25">
      <c r="B55" s="434"/>
      <c r="C55" s="435"/>
      <c r="D55" s="435"/>
      <c r="E55" s="435"/>
      <c r="F55" s="435"/>
      <c r="G55" s="435"/>
      <c r="H55" s="435"/>
      <c r="I55" s="435"/>
      <c r="J55" s="435"/>
      <c r="K55" s="436"/>
    </row>
    <row r="56" spans="2:11" ht="26.25" customHeight="1" x14ac:dyDescent="0.25">
      <c r="B56" s="320" t="s">
        <v>34</v>
      </c>
      <c r="C56" s="321"/>
      <c r="D56" s="321"/>
      <c r="E56" s="321"/>
      <c r="F56" s="321"/>
      <c r="G56" s="322"/>
      <c r="H56" s="271" t="s">
        <v>30</v>
      </c>
      <c r="I56" s="337"/>
      <c r="J56" s="271" t="s">
        <v>31</v>
      </c>
      <c r="K56" s="272"/>
    </row>
    <row r="57" spans="2:11" ht="26.25" customHeight="1" x14ac:dyDescent="0.25">
      <c r="B57" s="408" t="s">
        <v>178</v>
      </c>
      <c r="C57" s="409"/>
      <c r="D57" s="409"/>
      <c r="E57" s="409"/>
      <c r="F57" s="409"/>
      <c r="G57" s="410"/>
      <c r="H57" s="356">
        <v>22800000000</v>
      </c>
      <c r="I57" s="357"/>
      <c r="J57" s="358">
        <v>17784637</v>
      </c>
      <c r="K57" s="359"/>
    </row>
    <row r="58" spans="2:11" ht="30.75" customHeight="1" x14ac:dyDescent="0.25">
      <c r="B58" s="456" t="s">
        <v>179</v>
      </c>
      <c r="C58" s="457"/>
      <c r="D58" s="457"/>
      <c r="E58" s="457"/>
      <c r="F58" s="457"/>
      <c r="G58" s="457"/>
      <c r="H58" s="457"/>
      <c r="I58" s="457"/>
      <c r="J58" s="457"/>
      <c r="K58" s="457"/>
    </row>
    <row r="59" spans="2:11" ht="27" customHeight="1" x14ac:dyDescent="0.25">
      <c r="B59" s="459"/>
      <c r="C59" s="460"/>
      <c r="D59" s="460"/>
      <c r="E59" s="460"/>
      <c r="F59" s="460"/>
      <c r="G59" s="460"/>
      <c r="H59" s="460"/>
      <c r="I59" s="460"/>
      <c r="J59" s="460"/>
      <c r="K59" s="460"/>
    </row>
    <row r="60" spans="2:11" ht="28.5" customHeight="1" x14ac:dyDescent="0.25">
      <c r="B60" s="462"/>
      <c r="C60" s="463"/>
      <c r="D60" s="463"/>
      <c r="E60" s="463"/>
      <c r="F60" s="463"/>
      <c r="G60" s="463"/>
      <c r="H60" s="463"/>
      <c r="I60" s="463"/>
      <c r="J60" s="463"/>
      <c r="K60" s="463"/>
    </row>
    <row r="61" spans="2:11" x14ac:dyDescent="0.25">
      <c r="B61" s="351"/>
      <c r="C61" s="352"/>
      <c r="D61" s="352"/>
      <c r="E61" s="352"/>
      <c r="F61" s="352"/>
      <c r="G61" s="352"/>
      <c r="H61" s="352"/>
      <c r="I61" s="352"/>
      <c r="J61" s="352"/>
      <c r="K61" s="352"/>
    </row>
    <row r="62" spans="2:11" ht="26.25" customHeight="1" x14ac:dyDescent="0.25">
      <c r="B62" s="320" t="s">
        <v>34</v>
      </c>
      <c r="C62" s="321"/>
      <c r="D62" s="321"/>
      <c r="E62" s="321"/>
      <c r="F62" s="321"/>
      <c r="G62" s="322"/>
      <c r="H62" s="271" t="s">
        <v>30</v>
      </c>
      <c r="I62" s="272"/>
      <c r="J62" s="271" t="s">
        <v>31</v>
      </c>
      <c r="K62" s="272"/>
    </row>
    <row r="63" spans="2:11" ht="26.25" customHeight="1" x14ac:dyDescent="0.25">
      <c r="B63" s="408" t="s">
        <v>180</v>
      </c>
      <c r="C63" s="409"/>
      <c r="D63" s="409"/>
      <c r="E63" s="409"/>
      <c r="F63" s="409"/>
      <c r="G63" s="410"/>
      <c r="H63" s="356">
        <v>4983031218</v>
      </c>
      <c r="I63" s="357"/>
      <c r="J63" s="358">
        <v>85563312</v>
      </c>
      <c r="K63" s="359"/>
    </row>
    <row r="64" spans="2:11" ht="55.5" customHeight="1" x14ac:dyDescent="0.25">
      <c r="B64" s="456" t="s">
        <v>181</v>
      </c>
      <c r="C64" s="457"/>
      <c r="D64" s="457"/>
      <c r="E64" s="457"/>
      <c r="F64" s="457"/>
      <c r="G64" s="457"/>
      <c r="H64" s="457"/>
      <c r="I64" s="457"/>
      <c r="J64" s="457"/>
      <c r="K64" s="458"/>
    </row>
    <row r="65" spans="2:11" ht="42" customHeight="1" x14ac:dyDescent="0.25">
      <c r="B65" s="459"/>
      <c r="C65" s="460"/>
      <c r="D65" s="460"/>
      <c r="E65" s="460"/>
      <c r="F65" s="460"/>
      <c r="G65" s="460"/>
      <c r="H65" s="460"/>
      <c r="I65" s="460"/>
      <c r="J65" s="460"/>
      <c r="K65" s="461"/>
    </row>
    <row r="66" spans="2:11" ht="32.25" customHeight="1" x14ac:dyDescent="0.25">
      <c r="B66" s="462"/>
      <c r="C66" s="463"/>
      <c r="D66" s="463"/>
      <c r="E66" s="463"/>
      <c r="F66" s="463"/>
      <c r="G66" s="463"/>
      <c r="H66" s="463"/>
      <c r="I66" s="463"/>
      <c r="J66" s="463"/>
      <c r="K66" s="464"/>
    </row>
    <row r="67" spans="2:11" ht="26.25" customHeight="1" x14ac:dyDescent="0.25">
      <c r="B67" s="320" t="s">
        <v>34</v>
      </c>
      <c r="C67" s="321"/>
      <c r="D67" s="321"/>
      <c r="E67" s="321"/>
      <c r="F67" s="321"/>
      <c r="G67" s="322"/>
      <c r="H67" s="271" t="s">
        <v>30</v>
      </c>
      <c r="I67" s="337"/>
      <c r="J67" s="271" t="s">
        <v>31</v>
      </c>
      <c r="K67" s="272"/>
    </row>
    <row r="68" spans="2:11" ht="26.25" customHeight="1" x14ac:dyDescent="0.25">
      <c r="B68" s="408" t="s">
        <v>182</v>
      </c>
      <c r="C68" s="409"/>
      <c r="D68" s="409"/>
      <c r="E68" s="409"/>
      <c r="F68" s="409"/>
      <c r="G68" s="410"/>
      <c r="H68" s="356">
        <v>7820691382</v>
      </c>
      <c r="I68" s="357"/>
      <c r="J68" s="358">
        <v>3537417</v>
      </c>
      <c r="K68" s="359"/>
    </row>
    <row r="69" spans="2:11" ht="30" customHeight="1" x14ac:dyDescent="0.25">
      <c r="B69" s="456" t="s">
        <v>183</v>
      </c>
      <c r="C69" s="457"/>
      <c r="D69" s="457"/>
      <c r="E69" s="457"/>
      <c r="F69" s="457"/>
      <c r="G69" s="457"/>
      <c r="H69" s="457"/>
      <c r="I69" s="457"/>
      <c r="J69" s="457"/>
      <c r="K69" s="458"/>
    </row>
    <row r="70" spans="2:11" ht="30" customHeight="1" x14ac:dyDescent="0.25">
      <c r="B70" s="459"/>
      <c r="C70" s="460"/>
      <c r="D70" s="460"/>
      <c r="E70" s="460"/>
      <c r="F70" s="460"/>
      <c r="G70" s="460"/>
      <c r="H70" s="460"/>
      <c r="I70" s="460"/>
      <c r="J70" s="460"/>
      <c r="K70" s="461"/>
    </row>
    <row r="71" spans="2:11" ht="30" customHeight="1" x14ac:dyDescent="0.25">
      <c r="B71" s="459"/>
      <c r="C71" s="460"/>
      <c r="D71" s="460"/>
      <c r="E71" s="460"/>
      <c r="F71" s="460"/>
      <c r="G71" s="460"/>
      <c r="H71" s="460"/>
      <c r="I71" s="460"/>
      <c r="J71" s="460"/>
      <c r="K71" s="461"/>
    </row>
    <row r="72" spans="2:11" ht="36.75" customHeight="1" x14ac:dyDescent="0.25">
      <c r="B72" s="487" t="s">
        <v>34</v>
      </c>
      <c r="C72" s="488"/>
      <c r="D72" s="488"/>
      <c r="E72" s="488"/>
      <c r="F72" s="488"/>
      <c r="G72" s="489"/>
      <c r="H72" s="490" t="s">
        <v>30</v>
      </c>
      <c r="I72" s="491"/>
      <c r="J72" s="490" t="s">
        <v>31</v>
      </c>
      <c r="K72" s="492"/>
    </row>
    <row r="73" spans="2:11" ht="26.25" customHeight="1" x14ac:dyDescent="0.25">
      <c r="B73" s="493" t="s">
        <v>184</v>
      </c>
      <c r="C73" s="494"/>
      <c r="D73" s="494"/>
      <c r="E73" s="494"/>
      <c r="F73" s="494"/>
      <c r="G73" s="495"/>
      <c r="H73" s="472">
        <v>153000000</v>
      </c>
      <c r="I73" s="496"/>
      <c r="J73" s="497">
        <v>11789149</v>
      </c>
      <c r="K73" s="498"/>
    </row>
    <row r="74" spans="2:11" ht="27" customHeight="1" x14ac:dyDescent="0.25">
      <c r="B74" s="411" t="s">
        <v>185</v>
      </c>
      <c r="C74" s="412"/>
      <c r="D74" s="412"/>
      <c r="E74" s="412"/>
      <c r="F74" s="412"/>
      <c r="G74" s="412"/>
      <c r="H74" s="412"/>
      <c r="I74" s="412"/>
      <c r="J74" s="412"/>
      <c r="K74" s="413"/>
    </row>
    <row r="75" spans="2:11" ht="33" customHeight="1" thickBot="1" x14ac:dyDescent="0.3">
      <c r="B75" s="414"/>
      <c r="C75" s="415"/>
      <c r="D75" s="415"/>
      <c r="E75" s="415"/>
      <c r="F75" s="415"/>
      <c r="G75" s="415"/>
      <c r="H75" s="415"/>
      <c r="I75" s="415"/>
      <c r="J75" s="415"/>
      <c r="K75" s="416"/>
    </row>
    <row r="76" spans="2:11" ht="25.9" hidden="1" customHeight="1" thickBot="1" x14ac:dyDescent="0.3">
      <c r="B76" s="417"/>
      <c r="C76" s="418"/>
      <c r="D76" s="418"/>
      <c r="E76" s="418"/>
      <c r="F76" s="418"/>
      <c r="G76" s="418"/>
      <c r="H76" s="418"/>
      <c r="I76" s="418"/>
      <c r="J76" s="418"/>
      <c r="K76" s="419"/>
    </row>
    <row r="77" spans="2:11" ht="26.25" customHeight="1" thickBot="1" x14ac:dyDescent="0.3">
      <c r="B77" s="320" t="s">
        <v>34</v>
      </c>
      <c r="C77" s="321"/>
      <c r="D77" s="321"/>
      <c r="E77" s="321"/>
      <c r="F77" s="321"/>
      <c r="G77" s="322"/>
      <c r="H77" s="271" t="s">
        <v>30</v>
      </c>
      <c r="I77" s="337"/>
      <c r="J77" s="271" t="s">
        <v>31</v>
      </c>
      <c r="K77" s="272"/>
    </row>
    <row r="78" spans="2:11" ht="26.25" customHeight="1" thickBot="1" x14ac:dyDescent="0.3">
      <c r="B78" s="408" t="s">
        <v>186</v>
      </c>
      <c r="C78" s="409"/>
      <c r="D78" s="409"/>
      <c r="E78" s="409"/>
      <c r="F78" s="409"/>
      <c r="G78" s="410"/>
      <c r="H78" s="356">
        <v>102571202834</v>
      </c>
      <c r="I78" s="357"/>
      <c r="J78" s="358">
        <v>58120860</v>
      </c>
      <c r="K78" s="359"/>
    </row>
    <row r="79" spans="2:11" ht="43.5" customHeight="1" x14ac:dyDescent="0.25">
      <c r="B79" s="351" t="s">
        <v>187</v>
      </c>
      <c r="C79" s="352"/>
      <c r="D79" s="352"/>
      <c r="E79" s="352"/>
      <c r="F79" s="352"/>
      <c r="G79" s="352"/>
      <c r="H79" s="352"/>
      <c r="I79" s="352"/>
      <c r="J79" s="352"/>
      <c r="K79" s="480"/>
    </row>
    <row r="80" spans="2:11" ht="45" customHeight="1" thickBot="1" x14ac:dyDescent="0.3">
      <c r="B80" s="481"/>
      <c r="C80" s="482"/>
      <c r="D80" s="482"/>
      <c r="E80" s="482"/>
      <c r="F80" s="482"/>
      <c r="G80" s="482"/>
      <c r="H80" s="482"/>
      <c r="I80" s="482"/>
      <c r="J80" s="482"/>
      <c r="K80" s="483"/>
    </row>
    <row r="81" spans="2:11" ht="42.75" customHeight="1" thickBot="1" x14ac:dyDescent="0.3">
      <c r="B81" s="484"/>
      <c r="C81" s="485"/>
      <c r="D81" s="485"/>
      <c r="E81" s="485"/>
      <c r="F81" s="485"/>
      <c r="G81" s="485"/>
      <c r="H81" s="485"/>
      <c r="I81" s="485"/>
      <c r="J81" s="485"/>
      <c r="K81" s="486"/>
    </row>
    <row r="82" spans="2:11" ht="26.25" customHeight="1" thickBot="1" x14ac:dyDescent="0.3">
      <c r="B82" s="320" t="s">
        <v>34</v>
      </c>
      <c r="C82" s="321"/>
      <c r="D82" s="321"/>
      <c r="E82" s="321"/>
      <c r="F82" s="321"/>
      <c r="G82" s="322"/>
      <c r="H82" s="271" t="s">
        <v>30</v>
      </c>
      <c r="I82" s="337"/>
      <c r="J82" s="271" t="s">
        <v>31</v>
      </c>
      <c r="K82" s="272"/>
    </row>
    <row r="83" spans="2:11" ht="26.25" customHeight="1" thickBot="1" x14ac:dyDescent="0.3">
      <c r="B83" s="408" t="s">
        <v>188</v>
      </c>
      <c r="C83" s="409"/>
      <c r="D83" s="409"/>
      <c r="E83" s="409"/>
      <c r="F83" s="409"/>
      <c r="G83" s="410"/>
      <c r="H83" s="356">
        <v>1900000000</v>
      </c>
      <c r="I83" s="357"/>
      <c r="J83" s="358">
        <v>67865188</v>
      </c>
      <c r="K83" s="359"/>
    </row>
    <row r="84" spans="2:11" ht="26.25" customHeight="1" x14ac:dyDescent="0.25">
      <c r="B84" s="411" t="s">
        <v>189</v>
      </c>
      <c r="C84" s="412"/>
      <c r="D84" s="412"/>
      <c r="E84" s="412"/>
      <c r="F84" s="412"/>
      <c r="G84" s="412"/>
      <c r="H84" s="412"/>
      <c r="I84" s="412"/>
      <c r="J84" s="412"/>
      <c r="K84" s="413"/>
    </row>
    <row r="85" spans="2:11" ht="25.9" hidden="1" customHeight="1" x14ac:dyDescent="0.25">
      <c r="B85" s="414"/>
      <c r="C85" s="415"/>
      <c r="D85" s="415"/>
      <c r="E85" s="415"/>
      <c r="F85" s="415"/>
      <c r="G85" s="415"/>
      <c r="H85" s="415"/>
      <c r="I85" s="415"/>
      <c r="J85" s="415"/>
      <c r="K85" s="416"/>
    </row>
    <row r="86" spans="2:11" ht="13.15" customHeight="1" thickBot="1" x14ac:dyDescent="0.3">
      <c r="B86" s="417"/>
      <c r="C86" s="418"/>
      <c r="D86" s="418"/>
      <c r="E86" s="418"/>
      <c r="F86" s="418"/>
      <c r="G86" s="418"/>
      <c r="H86" s="418"/>
      <c r="I86" s="418"/>
      <c r="J86" s="418"/>
      <c r="K86" s="419"/>
    </row>
    <row r="87" spans="2:11" ht="26.25" customHeight="1" thickBot="1" x14ac:dyDescent="0.3">
      <c r="B87" s="401" t="s">
        <v>166</v>
      </c>
      <c r="C87" s="402"/>
      <c r="D87" s="402"/>
      <c r="E87" s="402"/>
      <c r="F87" s="402"/>
      <c r="G87" s="402"/>
      <c r="H87" s="402"/>
      <c r="I87" s="402"/>
      <c r="J87" s="402"/>
      <c r="K87" s="403"/>
    </row>
    <row r="88" spans="2:11" ht="26.25" customHeight="1" thickBot="1" x14ac:dyDescent="0.3">
      <c r="B88" s="401" t="s">
        <v>167</v>
      </c>
      <c r="C88" s="402"/>
      <c r="D88" s="402"/>
      <c r="E88" s="402"/>
      <c r="F88" s="402"/>
      <c r="G88" s="402"/>
      <c r="H88" s="402"/>
      <c r="I88" s="402"/>
      <c r="J88" s="402"/>
      <c r="K88" s="403"/>
    </row>
    <row r="89" spans="2:11" ht="26.25" customHeight="1" x14ac:dyDescent="0.25">
      <c r="B89" s="320" t="s">
        <v>27</v>
      </c>
      <c r="C89" s="322"/>
      <c r="D89" s="271" t="s">
        <v>28</v>
      </c>
      <c r="E89" s="272"/>
      <c r="F89" s="271" t="s">
        <v>29</v>
      </c>
      <c r="G89" s="272"/>
      <c r="H89" s="271" t="s">
        <v>30</v>
      </c>
      <c r="I89" s="272"/>
      <c r="J89" s="404" t="s">
        <v>31</v>
      </c>
      <c r="K89" s="405"/>
    </row>
    <row r="90" spans="2:11" ht="26.25" customHeight="1" x14ac:dyDescent="0.25">
      <c r="B90" s="379" t="s">
        <v>190</v>
      </c>
      <c r="C90" s="380"/>
      <c r="D90" s="381">
        <v>19173</v>
      </c>
      <c r="E90" s="382"/>
      <c r="F90" s="406">
        <v>0</v>
      </c>
      <c r="G90" s="407"/>
      <c r="H90" s="356">
        <v>34207839234</v>
      </c>
      <c r="I90" s="357"/>
      <c r="J90" s="358">
        <v>3005276469</v>
      </c>
      <c r="K90" s="359"/>
    </row>
    <row r="91" spans="2:11" ht="26.25" customHeight="1" x14ac:dyDescent="0.25">
      <c r="B91" s="360" t="s">
        <v>191</v>
      </c>
      <c r="C91" s="361"/>
      <c r="D91" s="361"/>
      <c r="E91" s="361"/>
      <c r="F91" s="361"/>
      <c r="G91" s="361"/>
      <c r="H91" s="361"/>
      <c r="I91" s="361"/>
      <c r="J91" s="361"/>
      <c r="K91" s="362"/>
    </row>
    <row r="92" spans="2:11" ht="30.75" customHeight="1" x14ac:dyDescent="0.25">
      <c r="B92" s="363"/>
      <c r="C92" s="364"/>
      <c r="D92" s="364"/>
      <c r="E92" s="364"/>
      <c r="F92" s="364"/>
      <c r="G92" s="364"/>
      <c r="H92" s="364"/>
      <c r="I92" s="364"/>
      <c r="J92" s="364"/>
      <c r="K92" s="365"/>
    </row>
    <row r="93" spans="2:11" ht="37.5" customHeight="1" x14ac:dyDescent="0.25">
      <c r="B93" s="366"/>
      <c r="C93" s="367"/>
      <c r="D93" s="367"/>
      <c r="E93" s="367"/>
      <c r="F93" s="367"/>
      <c r="G93" s="367"/>
      <c r="H93" s="367"/>
      <c r="I93" s="367"/>
      <c r="J93" s="367"/>
      <c r="K93" s="368"/>
    </row>
    <row r="94" spans="2:11" ht="26.25" customHeight="1" x14ac:dyDescent="0.25">
      <c r="B94" s="320" t="s">
        <v>34</v>
      </c>
      <c r="C94" s="321"/>
      <c r="D94" s="321"/>
      <c r="E94" s="321"/>
      <c r="F94" s="321"/>
      <c r="G94" s="322"/>
      <c r="H94" s="385" t="s">
        <v>30</v>
      </c>
      <c r="I94" s="386"/>
      <c r="J94" s="271" t="s">
        <v>31</v>
      </c>
      <c r="K94" s="272"/>
    </row>
    <row r="95" spans="2:11" ht="26.25" customHeight="1" x14ac:dyDescent="0.25">
      <c r="B95" s="353" t="s">
        <v>192</v>
      </c>
      <c r="C95" s="354"/>
      <c r="D95" s="354"/>
      <c r="E95" s="354"/>
      <c r="F95" s="354"/>
      <c r="G95" s="355"/>
      <c r="H95" s="356">
        <v>34207839234</v>
      </c>
      <c r="I95" s="357"/>
      <c r="J95" s="358">
        <v>3005276469</v>
      </c>
      <c r="K95" s="359"/>
    </row>
    <row r="96" spans="2:11" ht="40.5" customHeight="1" x14ac:dyDescent="0.25">
      <c r="B96" s="360" t="s">
        <v>193</v>
      </c>
      <c r="C96" s="361"/>
      <c r="D96" s="361"/>
      <c r="E96" s="361"/>
      <c r="F96" s="361"/>
      <c r="G96" s="361"/>
      <c r="H96" s="361"/>
      <c r="I96" s="361"/>
      <c r="J96" s="361"/>
      <c r="K96" s="362"/>
    </row>
    <row r="97" spans="2:11" x14ac:dyDescent="0.25">
      <c r="B97" s="363"/>
      <c r="C97" s="364"/>
      <c r="D97" s="364"/>
      <c r="E97" s="364"/>
      <c r="F97" s="364"/>
      <c r="G97" s="364"/>
      <c r="H97" s="364"/>
      <c r="I97" s="364"/>
      <c r="J97" s="364"/>
      <c r="K97" s="365"/>
    </row>
    <row r="98" spans="2:11" ht="42.75" customHeight="1" x14ac:dyDescent="0.25">
      <c r="B98" s="366"/>
      <c r="C98" s="367"/>
      <c r="D98" s="367"/>
      <c r="E98" s="367"/>
      <c r="F98" s="367"/>
      <c r="G98" s="367"/>
      <c r="H98" s="367"/>
      <c r="I98" s="367"/>
      <c r="J98" s="367"/>
      <c r="K98" s="368"/>
    </row>
    <row r="99" spans="2:11" ht="26.25" customHeight="1" x14ac:dyDescent="0.25">
      <c r="B99" s="401" t="s">
        <v>166</v>
      </c>
      <c r="C99" s="402"/>
      <c r="D99" s="402"/>
      <c r="E99" s="402"/>
      <c r="F99" s="402"/>
      <c r="G99" s="402"/>
      <c r="H99" s="402"/>
      <c r="I99" s="402"/>
      <c r="J99" s="402"/>
      <c r="K99" s="403"/>
    </row>
    <row r="100" spans="2:11" ht="26.25" customHeight="1" x14ac:dyDescent="0.25">
      <c r="B100" s="401" t="s">
        <v>167</v>
      </c>
      <c r="C100" s="402"/>
      <c r="D100" s="402"/>
      <c r="E100" s="402"/>
      <c r="F100" s="402"/>
      <c r="G100" s="402"/>
      <c r="H100" s="402"/>
      <c r="I100" s="402"/>
      <c r="J100" s="402"/>
      <c r="K100" s="403"/>
    </row>
    <row r="101" spans="2:11" ht="26.25" customHeight="1" x14ac:dyDescent="0.25">
      <c r="B101" s="266" t="s">
        <v>27</v>
      </c>
      <c r="C101" s="270"/>
      <c r="D101" s="271" t="s">
        <v>28</v>
      </c>
      <c r="E101" s="272"/>
      <c r="F101" s="271" t="s">
        <v>29</v>
      </c>
      <c r="G101" s="272"/>
      <c r="H101" s="271" t="s">
        <v>30</v>
      </c>
      <c r="I101" s="272"/>
      <c r="J101" s="404" t="s">
        <v>31</v>
      </c>
      <c r="K101" s="405"/>
    </row>
    <row r="102" spans="2:11" ht="26.25" customHeight="1" x14ac:dyDescent="0.25">
      <c r="B102" s="379" t="s">
        <v>194</v>
      </c>
      <c r="C102" s="380"/>
      <c r="D102" s="381">
        <v>288000</v>
      </c>
      <c r="E102" s="382"/>
      <c r="F102" s="381">
        <v>46395</v>
      </c>
      <c r="G102" s="382"/>
      <c r="H102" s="356">
        <v>10212781829</v>
      </c>
      <c r="I102" s="357"/>
      <c r="J102" s="358">
        <v>897884155</v>
      </c>
      <c r="K102" s="359"/>
    </row>
    <row r="103" spans="2:11" ht="25.5" customHeight="1" x14ac:dyDescent="0.25">
      <c r="B103" s="392" t="s">
        <v>195</v>
      </c>
      <c r="C103" s="393"/>
      <c r="D103" s="393"/>
      <c r="E103" s="393"/>
      <c r="F103" s="393"/>
      <c r="G103" s="393"/>
      <c r="H103" s="393"/>
      <c r="I103" s="393"/>
      <c r="J103" s="393"/>
      <c r="K103" s="394"/>
    </row>
    <row r="104" spans="2:11" ht="25.9" hidden="1" customHeight="1" x14ac:dyDescent="0.25">
      <c r="B104" s="395"/>
      <c r="C104" s="396"/>
      <c r="D104" s="396"/>
      <c r="E104" s="396"/>
      <c r="F104" s="396"/>
      <c r="G104" s="396"/>
      <c r="H104" s="396"/>
      <c r="I104" s="396"/>
      <c r="J104" s="396"/>
      <c r="K104" s="397"/>
    </row>
    <row r="105" spans="2:11" ht="45" customHeight="1" thickBot="1" x14ac:dyDescent="0.3">
      <c r="B105" s="398"/>
      <c r="C105" s="399"/>
      <c r="D105" s="399"/>
      <c r="E105" s="399"/>
      <c r="F105" s="399"/>
      <c r="G105" s="399"/>
      <c r="H105" s="399"/>
      <c r="I105" s="399"/>
      <c r="J105" s="399"/>
      <c r="K105" s="400"/>
    </row>
    <row r="106" spans="2:11" ht="26.25" customHeight="1" thickBot="1" x14ac:dyDescent="0.3">
      <c r="B106" s="320" t="s">
        <v>34</v>
      </c>
      <c r="C106" s="321"/>
      <c r="D106" s="321"/>
      <c r="E106" s="321"/>
      <c r="F106" s="321"/>
      <c r="G106" s="322"/>
      <c r="H106" s="385" t="s">
        <v>30</v>
      </c>
      <c r="I106" s="386"/>
      <c r="J106" s="271" t="s">
        <v>31</v>
      </c>
      <c r="K106" s="272"/>
    </row>
    <row r="107" spans="2:11" ht="26.25" customHeight="1" thickBot="1" x14ac:dyDescent="0.3">
      <c r="B107" s="353" t="s">
        <v>196</v>
      </c>
      <c r="C107" s="354"/>
      <c r="D107" s="354"/>
      <c r="E107" s="354"/>
      <c r="F107" s="354"/>
      <c r="G107" s="355"/>
      <c r="H107" s="356">
        <v>10212781829</v>
      </c>
      <c r="I107" s="357"/>
      <c r="J107" s="358">
        <v>897884155</v>
      </c>
      <c r="K107" s="359"/>
    </row>
    <row r="108" spans="2:11" ht="26.25" customHeight="1" x14ac:dyDescent="0.25">
      <c r="B108" s="392" t="s">
        <v>197</v>
      </c>
      <c r="C108" s="393"/>
      <c r="D108" s="393"/>
      <c r="E108" s="393"/>
      <c r="F108" s="393"/>
      <c r="G108" s="393"/>
      <c r="H108" s="393"/>
      <c r="I108" s="393"/>
      <c r="J108" s="393"/>
      <c r="K108" s="394"/>
    </row>
    <row r="109" spans="2:11" ht="4.9000000000000004" customHeight="1" x14ac:dyDescent="0.25">
      <c r="B109" s="395"/>
      <c r="C109" s="396"/>
      <c r="D109" s="396"/>
      <c r="E109" s="396"/>
      <c r="F109" s="396"/>
      <c r="G109" s="396"/>
      <c r="H109" s="396"/>
      <c r="I109" s="396"/>
      <c r="J109" s="396"/>
      <c r="K109" s="397"/>
    </row>
    <row r="110" spans="2:11" ht="37.5" customHeight="1" thickBot="1" x14ac:dyDescent="0.3">
      <c r="B110" s="398"/>
      <c r="C110" s="399"/>
      <c r="D110" s="399"/>
      <c r="E110" s="399"/>
      <c r="F110" s="399"/>
      <c r="G110" s="399"/>
      <c r="H110" s="399"/>
      <c r="I110" s="399"/>
      <c r="J110" s="399"/>
      <c r="K110" s="400"/>
    </row>
    <row r="111" spans="2:11" ht="26.25" customHeight="1" thickBot="1" x14ac:dyDescent="0.3">
      <c r="B111" s="401" t="s">
        <v>166</v>
      </c>
      <c r="C111" s="402"/>
      <c r="D111" s="402"/>
      <c r="E111" s="402"/>
      <c r="F111" s="402"/>
      <c r="G111" s="402"/>
      <c r="H111" s="402"/>
      <c r="I111" s="402"/>
      <c r="J111" s="402"/>
      <c r="K111" s="403"/>
    </row>
    <row r="112" spans="2:11" ht="26.25" customHeight="1" thickBot="1" x14ac:dyDescent="0.3">
      <c r="B112" s="401" t="s">
        <v>167</v>
      </c>
      <c r="C112" s="402"/>
      <c r="D112" s="402"/>
      <c r="E112" s="402"/>
      <c r="F112" s="402"/>
      <c r="G112" s="402"/>
      <c r="H112" s="402"/>
      <c r="I112" s="402"/>
      <c r="J112" s="402"/>
      <c r="K112" s="403"/>
    </row>
    <row r="113" spans="2:11" ht="26.25" customHeight="1" x14ac:dyDescent="0.25">
      <c r="B113" s="266" t="s">
        <v>27</v>
      </c>
      <c r="C113" s="270"/>
      <c r="D113" s="271" t="s">
        <v>28</v>
      </c>
      <c r="E113" s="272"/>
      <c r="F113" s="271" t="s">
        <v>29</v>
      </c>
      <c r="G113" s="272"/>
      <c r="H113" s="271" t="s">
        <v>30</v>
      </c>
      <c r="I113" s="272"/>
      <c r="J113" s="404" t="s">
        <v>31</v>
      </c>
      <c r="K113" s="405"/>
    </row>
    <row r="114" spans="2:11" ht="26.25" customHeight="1" x14ac:dyDescent="0.25">
      <c r="B114" s="379" t="s">
        <v>198</v>
      </c>
      <c r="C114" s="380"/>
      <c r="D114" s="381">
        <v>85</v>
      </c>
      <c r="E114" s="382"/>
      <c r="F114" s="383">
        <v>56</v>
      </c>
      <c r="G114" s="384"/>
      <c r="H114" s="356">
        <v>1350452985</v>
      </c>
      <c r="I114" s="357"/>
      <c r="J114" s="358">
        <v>173384045</v>
      </c>
      <c r="K114" s="359"/>
    </row>
    <row r="115" spans="2:11" ht="26.25" customHeight="1" x14ac:dyDescent="0.25">
      <c r="B115" s="360" t="s">
        <v>199</v>
      </c>
      <c r="C115" s="361"/>
      <c r="D115" s="361"/>
      <c r="E115" s="361"/>
      <c r="F115" s="361"/>
      <c r="G115" s="361"/>
      <c r="H115" s="361"/>
      <c r="I115" s="361"/>
      <c r="J115" s="361"/>
      <c r="K115" s="362"/>
    </row>
    <row r="116" spans="2:11" ht="30" customHeight="1" x14ac:dyDescent="0.25">
      <c r="B116" s="363"/>
      <c r="C116" s="364"/>
      <c r="D116" s="364"/>
      <c r="E116" s="364"/>
      <c r="F116" s="364"/>
      <c r="G116" s="364"/>
      <c r="H116" s="364"/>
      <c r="I116" s="364"/>
      <c r="J116" s="364"/>
      <c r="K116" s="365"/>
    </row>
    <row r="117" spans="2:11" ht="17.25" customHeight="1" x14ac:dyDescent="0.25">
      <c r="B117" s="366"/>
      <c r="C117" s="367"/>
      <c r="D117" s="367"/>
      <c r="E117" s="367"/>
      <c r="F117" s="367"/>
      <c r="G117" s="367"/>
      <c r="H117" s="367"/>
      <c r="I117" s="367"/>
      <c r="J117" s="367"/>
      <c r="K117" s="368"/>
    </row>
    <row r="118" spans="2:11" ht="26.25" customHeight="1" x14ac:dyDescent="0.25">
      <c r="B118" s="320" t="s">
        <v>34</v>
      </c>
      <c r="C118" s="321"/>
      <c r="D118" s="321"/>
      <c r="E118" s="321"/>
      <c r="F118" s="321"/>
      <c r="G118" s="322"/>
      <c r="H118" s="385" t="s">
        <v>30</v>
      </c>
      <c r="I118" s="386"/>
      <c r="J118" s="271" t="s">
        <v>31</v>
      </c>
      <c r="K118" s="272"/>
    </row>
    <row r="119" spans="2:11" ht="26.25" customHeight="1" x14ac:dyDescent="0.25">
      <c r="B119" s="353" t="s">
        <v>200</v>
      </c>
      <c r="C119" s="354"/>
      <c r="D119" s="354"/>
      <c r="E119" s="354"/>
      <c r="F119" s="354"/>
      <c r="G119" s="355"/>
      <c r="H119" s="356">
        <v>1350452985</v>
      </c>
      <c r="I119" s="357"/>
      <c r="J119" s="358">
        <v>173384045</v>
      </c>
      <c r="K119" s="359"/>
    </row>
    <row r="120" spans="2:11" ht="51" customHeight="1" x14ac:dyDescent="0.25">
      <c r="B120" s="360" t="s">
        <v>201</v>
      </c>
      <c r="C120" s="361"/>
      <c r="D120" s="361"/>
      <c r="E120" s="361"/>
      <c r="F120" s="361"/>
      <c r="G120" s="361"/>
      <c r="H120" s="361"/>
      <c r="I120" s="361"/>
      <c r="J120" s="361"/>
      <c r="K120" s="362"/>
    </row>
    <row r="121" spans="2:11" ht="45" customHeight="1" x14ac:dyDescent="0.25">
      <c r="B121" s="363"/>
      <c r="C121" s="364"/>
      <c r="D121" s="364"/>
      <c r="E121" s="364"/>
      <c r="F121" s="364"/>
      <c r="G121" s="364"/>
      <c r="H121" s="364"/>
      <c r="I121" s="364"/>
      <c r="J121" s="364"/>
      <c r="K121" s="365"/>
    </row>
    <row r="122" spans="2:11" ht="26.25" customHeight="1" x14ac:dyDescent="0.25">
      <c r="B122" s="366"/>
      <c r="C122" s="367"/>
      <c r="D122" s="367"/>
      <c r="E122" s="367"/>
      <c r="F122" s="367"/>
      <c r="G122" s="367"/>
      <c r="H122" s="367"/>
      <c r="I122" s="367"/>
      <c r="J122" s="367"/>
      <c r="K122" s="368"/>
    </row>
    <row r="123" spans="2:11" ht="15.75" customHeight="1" x14ac:dyDescent="0.25">
      <c r="B123" s="266" t="s">
        <v>202</v>
      </c>
      <c r="C123" s="267"/>
      <c r="D123" s="267"/>
      <c r="E123" s="267"/>
      <c r="F123" s="267"/>
      <c r="G123" s="267"/>
      <c r="H123" s="267"/>
      <c r="I123" s="267"/>
      <c r="J123" s="267"/>
      <c r="K123" s="270"/>
    </row>
    <row r="124" spans="2:11" x14ac:dyDescent="0.25">
      <c r="B124" s="266" t="s">
        <v>203</v>
      </c>
      <c r="C124" s="267"/>
      <c r="D124" s="267"/>
      <c r="E124" s="267"/>
      <c r="F124" s="267"/>
      <c r="G124" s="267"/>
      <c r="H124" s="267"/>
      <c r="I124" s="267"/>
      <c r="J124" s="267"/>
      <c r="K124" s="270"/>
    </row>
    <row r="125" spans="2:11" ht="38.25" customHeight="1" thickBot="1" x14ac:dyDescent="0.3">
      <c r="B125" s="266" t="s">
        <v>27</v>
      </c>
      <c r="C125" s="270"/>
      <c r="D125" s="271" t="s">
        <v>28</v>
      </c>
      <c r="E125" s="272"/>
      <c r="F125" s="271" t="s">
        <v>38</v>
      </c>
      <c r="G125" s="272"/>
      <c r="H125" s="271" t="s">
        <v>30</v>
      </c>
      <c r="I125" s="272"/>
      <c r="J125" s="271" t="s">
        <v>31</v>
      </c>
      <c r="K125" s="272"/>
    </row>
    <row r="126" spans="2:11" ht="34.5" customHeight="1" x14ac:dyDescent="0.25">
      <c r="B126" s="387" t="s">
        <v>204</v>
      </c>
      <c r="C126" s="388"/>
      <c r="D126" s="389">
        <v>6856</v>
      </c>
      <c r="E126" s="390"/>
      <c r="F126" s="371">
        <v>204</v>
      </c>
      <c r="G126" s="391"/>
      <c r="H126" s="356">
        <v>3639238653</v>
      </c>
      <c r="I126" s="357"/>
      <c r="J126" s="358">
        <v>337205653</v>
      </c>
      <c r="K126" s="359"/>
    </row>
    <row r="127" spans="2:11" x14ac:dyDescent="0.25">
      <c r="B127" s="360" t="s">
        <v>205</v>
      </c>
      <c r="C127" s="361"/>
      <c r="D127" s="361"/>
      <c r="E127" s="361"/>
      <c r="F127" s="361"/>
      <c r="G127" s="361"/>
      <c r="H127" s="361"/>
      <c r="I127" s="361"/>
      <c r="J127" s="361"/>
      <c r="K127" s="362"/>
    </row>
    <row r="128" spans="2:11" x14ac:dyDescent="0.25">
      <c r="B128" s="363"/>
      <c r="C128" s="364"/>
      <c r="D128" s="364"/>
      <c r="E128" s="364"/>
      <c r="F128" s="364"/>
      <c r="G128" s="364"/>
      <c r="H128" s="364"/>
      <c r="I128" s="364"/>
      <c r="J128" s="364"/>
      <c r="K128" s="365"/>
    </row>
    <row r="129" spans="2:11" x14ac:dyDescent="0.25">
      <c r="B129" s="366"/>
      <c r="C129" s="367"/>
      <c r="D129" s="367"/>
      <c r="E129" s="367"/>
      <c r="F129" s="367"/>
      <c r="G129" s="367"/>
      <c r="H129" s="367"/>
      <c r="I129" s="367"/>
      <c r="J129" s="367"/>
      <c r="K129" s="368"/>
    </row>
    <row r="130" spans="2:11" ht="26.25" customHeight="1" x14ac:dyDescent="0.25">
      <c r="B130" s="320" t="s">
        <v>34</v>
      </c>
      <c r="C130" s="321"/>
      <c r="D130" s="321"/>
      <c r="E130" s="321"/>
      <c r="F130" s="321"/>
      <c r="G130" s="322"/>
      <c r="H130" s="271" t="s">
        <v>30</v>
      </c>
      <c r="I130" s="272"/>
      <c r="J130" s="271" t="s">
        <v>31</v>
      </c>
      <c r="K130" s="272"/>
    </row>
    <row r="131" spans="2:11" ht="24.75" customHeight="1" x14ac:dyDescent="0.25">
      <c r="B131" s="448" t="s">
        <v>206</v>
      </c>
      <c r="C131" s="449"/>
      <c r="D131" s="449"/>
      <c r="E131" s="449"/>
      <c r="F131" s="449"/>
      <c r="G131" s="450"/>
      <c r="H131" s="472">
        <v>409206363</v>
      </c>
      <c r="I131" s="473"/>
      <c r="J131" s="358">
        <v>60886743</v>
      </c>
      <c r="K131" s="359"/>
    </row>
    <row r="132" spans="2:11" ht="24.75" customHeight="1" x14ac:dyDescent="0.25">
      <c r="B132" s="360" t="s">
        <v>207</v>
      </c>
      <c r="C132" s="361"/>
      <c r="D132" s="361"/>
      <c r="E132" s="361"/>
      <c r="F132" s="361"/>
      <c r="G132" s="361"/>
      <c r="H132" s="361"/>
      <c r="I132" s="361"/>
      <c r="J132" s="361"/>
      <c r="K132" s="362"/>
    </row>
    <row r="133" spans="2:11" ht="36" customHeight="1" x14ac:dyDescent="0.25">
      <c r="B133" s="363"/>
      <c r="C133" s="364"/>
      <c r="D133" s="364"/>
      <c r="E133" s="364"/>
      <c r="F133" s="364"/>
      <c r="G133" s="364"/>
      <c r="H133" s="364"/>
      <c r="I133" s="364"/>
      <c r="J133" s="364"/>
      <c r="K133" s="365"/>
    </row>
    <row r="134" spans="2:11" ht="32.25" customHeight="1" x14ac:dyDescent="0.25">
      <c r="B134" s="366"/>
      <c r="C134" s="367"/>
      <c r="D134" s="367"/>
      <c r="E134" s="367"/>
      <c r="F134" s="367"/>
      <c r="G134" s="367"/>
      <c r="H134" s="367"/>
      <c r="I134" s="367"/>
      <c r="J134" s="367"/>
      <c r="K134" s="368"/>
    </row>
    <row r="135" spans="2:11" ht="26.25" customHeight="1" x14ac:dyDescent="0.25">
      <c r="B135" s="320" t="s">
        <v>34</v>
      </c>
      <c r="C135" s="321"/>
      <c r="D135" s="321"/>
      <c r="E135" s="321"/>
      <c r="F135" s="321"/>
      <c r="G135" s="322"/>
      <c r="H135" s="271" t="s">
        <v>30</v>
      </c>
      <c r="I135" s="272"/>
      <c r="J135" s="271" t="s">
        <v>31</v>
      </c>
      <c r="K135" s="272"/>
    </row>
    <row r="136" spans="2:11" x14ac:dyDescent="0.25">
      <c r="B136" s="465" t="s">
        <v>208</v>
      </c>
      <c r="C136" s="466"/>
      <c r="D136" s="466"/>
      <c r="E136" s="466"/>
      <c r="F136" s="466"/>
      <c r="G136" s="467"/>
      <c r="H136" s="468">
        <v>3230032290</v>
      </c>
      <c r="I136" s="469"/>
      <c r="J136" s="470">
        <v>276318910</v>
      </c>
      <c r="K136" s="471"/>
    </row>
    <row r="137" spans="2:11" ht="26.25" customHeight="1" x14ac:dyDescent="0.25">
      <c r="B137" s="360" t="s">
        <v>209</v>
      </c>
      <c r="C137" s="361"/>
      <c r="D137" s="361"/>
      <c r="E137" s="361"/>
      <c r="F137" s="361"/>
      <c r="G137" s="361"/>
      <c r="H137" s="361"/>
      <c r="I137" s="361"/>
      <c r="J137" s="361"/>
      <c r="K137" s="362"/>
    </row>
    <row r="138" spans="2:11" ht="25.5" customHeight="1" x14ac:dyDescent="0.25">
      <c r="B138" s="363"/>
      <c r="C138" s="364"/>
      <c r="D138" s="364"/>
      <c r="E138" s="364"/>
      <c r="F138" s="364"/>
      <c r="G138" s="364"/>
      <c r="H138" s="364"/>
      <c r="I138" s="364"/>
      <c r="J138" s="364"/>
      <c r="K138" s="365"/>
    </row>
    <row r="139" spans="2:11" ht="45" customHeight="1" x14ac:dyDescent="0.25">
      <c r="B139" s="366"/>
      <c r="C139" s="367"/>
      <c r="D139" s="367"/>
      <c r="E139" s="367"/>
      <c r="F139" s="367"/>
      <c r="G139" s="367"/>
      <c r="H139" s="367"/>
      <c r="I139" s="367"/>
      <c r="J139" s="367"/>
      <c r="K139" s="368"/>
    </row>
    <row r="141" spans="2:11" x14ac:dyDescent="0.25">
      <c r="B141" s="477" t="s">
        <v>61</v>
      </c>
      <c r="C141" s="478"/>
      <c r="D141" s="478"/>
      <c r="E141" s="478"/>
      <c r="F141" s="478"/>
      <c r="G141" s="478"/>
      <c r="H141" s="478"/>
      <c r="I141" s="478"/>
      <c r="J141" s="478"/>
      <c r="K141" s="479"/>
    </row>
    <row r="142" spans="2:11" x14ac:dyDescent="0.25">
      <c r="B142" s="477" t="s">
        <v>62</v>
      </c>
      <c r="C142" s="479"/>
      <c r="D142" s="477" t="s">
        <v>63</v>
      </c>
      <c r="E142" s="479"/>
      <c r="F142" s="477" t="s">
        <v>64</v>
      </c>
      <c r="G142" s="478"/>
      <c r="H142" s="479"/>
      <c r="I142" s="477" t="s">
        <v>210</v>
      </c>
      <c r="J142" s="478"/>
      <c r="K142" s="479"/>
    </row>
    <row r="143" spans="2:11" ht="55.5" customHeight="1" x14ac:dyDescent="0.25">
      <c r="B143" s="369" t="s">
        <v>211</v>
      </c>
      <c r="C143" s="370"/>
      <c r="D143" s="371">
        <v>6856</v>
      </c>
      <c r="E143" s="372"/>
      <c r="F143" s="373">
        <v>204</v>
      </c>
      <c r="G143" s="374"/>
      <c r="H143" s="375"/>
      <c r="I143" s="376" t="s">
        <v>212</v>
      </c>
      <c r="J143" s="377"/>
      <c r="K143" s="378"/>
    </row>
    <row r="144" spans="2:11" ht="64.5" customHeight="1" x14ac:dyDescent="0.25">
      <c r="B144" s="474" t="s">
        <v>213</v>
      </c>
      <c r="C144" s="475"/>
      <c r="D144" s="474">
        <v>1</v>
      </c>
      <c r="E144" s="475"/>
      <c r="F144" s="476">
        <v>0</v>
      </c>
      <c r="G144" s="374"/>
      <c r="H144" s="375"/>
      <c r="I144" s="376" t="s">
        <v>214</v>
      </c>
      <c r="J144" s="377"/>
      <c r="K144" s="378"/>
    </row>
  </sheetData>
  <mergeCells count="214">
    <mergeCell ref="J67:K67"/>
    <mergeCell ref="B68:G68"/>
    <mergeCell ref="H68:I68"/>
    <mergeCell ref="J68:K68"/>
    <mergeCell ref="B78:G78"/>
    <mergeCell ref="H78:I78"/>
    <mergeCell ref="J78:K78"/>
    <mergeCell ref="B79:K81"/>
    <mergeCell ref="B69:K71"/>
    <mergeCell ref="B72:G72"/>
    <mergeCell ref="H72:I72"/>
    <mergeCell ref="J72:K72"/>
    <mergeCell ref="B73:G73"/>
    <mergeCell ref="H73:I73"/>
    <mergeCell ref="J73:K73"/>
    <mergeCell ref="B74:K76"/>
    <mergeCell ref="B77:G77"/>
    <mergeCell ref="H77:I77"/>
    <mergeCell ref="J77:K77"/>
    <mergeCell ref="B137:K139"/>
    <mergeCell ref="B144:C144"/>
    <mergeCell ref="D144:E144"/>
    <mergeCell ref="F144:H144"/>
    <mergeCell ref="I144:K144"/>
    <mergeCell ref="B141:K141"/>
    <mergeCell ref="B142:C142"/>
    <mergeCell ref="D142:E142"/>
    <mergeCell ref="F142:H142"/>
    <mergeCell ref="I142:K142"/>
    <mergeCell ref="B135:G135"/>
    <mergeCell ref="H135:I135"/>
    <mergeCell ref="J135:K135"/>
    <mergeCell ref="B136:G136"/>
    <mergeCell ref="H136:I136"/>
    <mergeCell ref="J136:K136"/>
    <mergeCell ref="B130:G130"/>
    <mergeCell ref="H130:I130"/>
    <mergeCell ref="J130:K130"/>
    <mergeCell ref="B131:G131"/>
    <mergeCell ref="H131:I131"/>
    <mergeCell ref="J131:K131"/>
    <mergeCell ref="B132:K134"/>
    <mergeCell ref="B53:K55"/>
    <mergeCell ref="B123:K123"/>
    <mergeCell ref="B124:K124"/>
    <mergeCell ref="B125:C125"/>
    <mergeCell ref="D125:E125"/>
    <mergeCell ref="F125:G125"/>
    <mergeCell ref="H125:I125"/>
    <mergeCell ref="J125:K125"/>
    <mergeCell ref="B56:G56"/>
    <mergeCell ref="H56:I56"/>
    <mergeCell ref="J56:K56"/>
    <mergeCell ref="B57:G57"/>
    <mergeCell ref="H57:I57"/>
    <mergeCell ref="J57:K57"/>
    <mergeCell ref="B58:K60"/>
    <mergeCell ref="B62:G62"/>
    <mergeCell ref="H62:I62"/>
    <mergeCell ref="J62:K62"/>
    <mergeCell ref="B63:G63"/>
    <mergeCell ref="H63:I63"/>
    <mergeCell ref="J63:K63"/>
    <mergeCell ref="B64:K66"/>
    <mergeCell ref="B67:G67"/>
    <mergeCell ref="H67:I6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38:K40"/>
    <mergeCell ref="B41:G41"/>
    <mergeCell ref="H41:I41"/>
    <mergeCell ref="J41:K41"/>
    <mergeCell ref="B42:G42"/>
    <mergeCell ref="H42:I42"/>
    <mergeCell ref="J42:K42"/>
    <mergeCell ref="B36:G36"/>
    <mergeCell ref="H36:I36"/>
    <mergeCell ref="J36:K36"/>
    <mergeCell ref="B37:G37"/>
    <mergeCell ref="H37:I37"/>
    <mergeCell ref="J37:K37"/>
    <mergeCell ref="B26:C26"/>
    <mergeCell ref="D26:F26"/>
    <mergeCell ref="B28:K28"/>
    <mergeCell ref="B29:K29"/>
    <mergeCell ref="B30:K30"/>
    <mergeCell ref="B31:C31"/>
    <mergeCell ref="D31:E31"/>
    <mergeCell ref="F31:G31"/>
    <mergeCell ref="H31:I31"/>
    <mergeCell ref="J31:K31"/>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22:C22"/>
    <mergeCell ref="B82:G82"/>
    <mergeCell ref="H82:I82"/>
    <mergeCell ref="J82:K82"/>
    <mergeCell ref="B83:G83"/>
    <mergeCell ref="H83:I83"/>
    <mergeCell ref="J83:K83"/>
    <mergeCell ref="B84:K86"/>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H32:I32"/>
    <mergeCell ref="J32:K32"/>
    <mergeCell ref="B33:K35"/>
    <mergeCell ref="B87:K87"/>
    <mergeCell ref="B88:K88"/>
    <mergeCell ref="B89:C89"/>
    <mergeCell ref="D89:E89"/>
    <mergeCell ref="F89:G89"/>
    <mergeCell ref="H89:I89"/>
    <mergeCell ref="J89:K89"/>
    <mergeCell ref="B90:C90"/>
    <mergeCell ref="D90:E90"/>
    <mergeCell ref="F90:G90"/>
    <mergeCell ref="H90:I90"/>
    <mergeCell ref="J90:K90"/>
    <mergeCell ref="B103:K105"/>
    <mergeCell ref="B106:G106"/>
    <mergeCell ref="H106:I106"/>
    <mergeCell ref="J106:K106"/>
    <mergeCell ref="B91:K93"/>
    <mergeCell ref="B94:G94"/>
    <mergeCell ref="H94:I94"/>
    <mergeCell ref="J94:K94"/>
    <mergeCell ref="B95:G95"/>
    <mergeCell ref="H95:I95"/>
    <mergeCell ref="J95:K95"/>
    <mergeCell ref="B96:K98"/>
    <mergeCell ref="H102:I102"/>
    <mergeCell ref="J102:K102"/>
    <mergeCell ref="B99:K99"/>
    <mergeCell ref="B100:K100"/>
    <mergeCell ref="B101:C101"/>
    <mergeCell ref="D101:E101"/>
    <mergeCell ref="F101:G101"/>
    <mergeCell ref="H101:I101"/>
    <mergeCell ref="J101:K101"/>
    <mergeCell ref="B102:C102"/>
    <mergeCell ref="D102:E102"/>
    <mergeCell ref="F102:G102"/>
    <mergeCell ref="B107:G107"/>
    <mergeCell ref="H107:I107"/>
    <mergeCell ref="J107:K107"/>
    <mergeCell ref="B108:K110"/>
    <mergeCell ref="B111:K111"/>
    <mergeCell ref="B112:K112"/>
    <mergeCell ref="B113:C113"/>
    <mergeCell ref="D113:E113"/>
    <mergeCell ref="F113:G113"/>
    <mergeCell ref="H113:I113"/>
    <mergeCell ref="J113:K113"/>
    <mergeCell ref="B61:K61"/>
    <mergeCell ref="B119:G119"/>
    <mergeCell ref="H119:I119"/>
    <mergeCell ref="J119:K119"/>
    <mergeCell ref="B120:K122"/>
    <mergeCell ref="B143:C143"/>
    <mergeCell ref="D143:E143"/>
    <mergeCell ref="F143:H143"/>
    <mergeCell ref="I143:K143"/>
    <mergeCell ref="B114:C114"/>
    <mergeCell ref="D114:E114"/>
    <mergeCell ref="F114:G114"/>
    <mergeCell ref="H114:I114"/>
    <mergeCell ref="J114:K114"/>
    <mergeCell ref="B115:K117"/>
    <mergeCell ref="B118:G118"/>
    <mergeCell ref="H118:I118"/>
    <mergeCell ref="J118:K118"/>
    <mergeCell ref="B126:C126"/>
    <mergeCell ref="D126:E126"/>
    <mergeCell ref="F126:G126"/>
    <mergeCell ref="H126:I126"/>
    <mergeCell ref="J126:K126"/>
    <mergeCell ref="B127:K129"/>
  </mergeCells>
  <pageMargins left="0.7" right="0.7" top="0.75" bottom="0.75" header="0.3" footer="0.3"/>
  <pageSetup scale="47" orientation="portrait" horizontalDpi="4294967293" r:id="rId1"/>
  <rowBreaks count="2" manualBreakCount="2">
    <brk id="67" max="10" man="1"/>
    <brk id="95"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98"/>
  <sheetViews>
    <sheetView showGridLines="0" view="pageBreakPreview" topLeftCell="A91" zoomScaleNormal="100" zoomScaleSheetLayoutView="100" workbookViewId="0">
      <selection activeCell="I97" sqref="I97:K98"/>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9.28515625" customWidth="1"/>
    <col min="8" max="8" width="20.7109375" customWidth="1"/>
    <col min="9" max="9" width="10.140625" customWidth="1"/>
    <col min="10" max="10" width="16.5703125" customWidth="1"/>
    <col min="11" max="11" width="24.85546875" customWidth="1"/>
    <col min="12" max="12" width="2.5703125" customWidth="1"/>
    <col min="16384" max="16384" width="9.140625" customWidth="1"/>
  </cols>
  <sheetData>
    <row r="6" spans="2:11" ht="18.75" x14ac:dyDescent="0.25">
      <c r="B6" s="273" t="s">
        <v>0</v>
      </c>
      <c r="C6" s="273"/>
      <c r="D6" s="273"/>
      <c r="E6" s="273"/>
      <c r="F6" s="273"/>
      <c r="G6" s="273"/>
      <c r="H6" s="273"/>
      <c r="I6" s="273"/>
      <c r="J6" s="273"/>
      <c r="K6" s="273"/>
    </row>
    <row r="7" spans="2:11" ht="15.75" thickBot="1" x14ac:dyDescent="0.3"/>
    <row r="8" spans="2:11" ht="19.5" customHeight="1" thickBot="1" x14ac:dyDescent="0.3">
      <c r="B8" s="260" t="s">
        <v>215</v>
      </c>
      <c r="C8" s="261"/>
      <c r="D8" s="261"/>
      <c r="E8" s="261"/>
      <c r="F8" s="261"/>
      <c r="G8" s="261"/>
      <c r="H8" s="261"/>
      <c r="I8" s="261"/>
      <c r="J8" s="261"/>
      <c r="K8" s="262"/>
    </row>
    <row r="9" spans="2:11" ht="22.5" customHeight="1" x14ac:dyDescent="0.25">
      <c r="B9" s="266" t="s">
        <v>114</v>
      </c>
      <c r="C9" s="267"/>
      <c r="D9" s="267"/>
      <c r="E9" s="868" t="s">
        <v>160</v>
      </c>
      <c r="F9" s="869"/>
      <c r="G9" s="274" t="s">
        <v>216</v>
      </c>
      <c r="H9" s="275"/>
      <c r="I9" s="275"/>
      <c r="J9" s="866">
        <v>44658</v>
      </c>
      <c r="K9" s="867"/>
    </row>
    <row r="10" spans="2:11" x14ac:dyDescent="0.25">
      <c r="B10" s="401" t="s">
        <v>217</v>
      </c>
      <c r="C10" s="402"/>
      <c r="D10" s="402"/>
      <c r="E10" s="402"/>
      <c r="F10" s="402"/>
      <c r="G10" s="402"/>
      <c r="H10" s="402"/>
      <c r="I10" s="402"/>
      <c r="J10" s="402"/>
      <c r="K10" s="403"/>
    </row>
    <row r="11" spans="2:11" ht="64.150000000000006" customHeight="1" x14ac:dyDescent="0.25">
      <c r="B11" s="522" t="s">
        <v>218</v>
      </c>
      <c r="C11" s="523"/>
      <c r="D11" s="523"/>
      <c r="E11" s="523"/>
      <c r="F11" s="523"/>
      <c r="G11" s="523"/>
      <c r="H11" s="523"/>
      <c r="I11" s="523"/>
      <c r="J11" s="523"/>
      <c r="K11" s="524"/>
    </row>
    <row r="12" spans="2:11" ht="26.25" customHeight="1" x14ac:dyDescent="0.25">
      <c r="B12" s="522" t="s">
        <v>219</v>
      </c>
      <c r="C12" s="523"/>
      <c r="D12" s="523"/>
      <c r="E12" s="523"/>
      <c r="F12" s="523"/>
      <c r="G12" s="523"/>
      <c r="H12" s="523"/>
      <c r="I12" s="523"/>
      <c r="J12" s="523"/>
      <c r="K12" s="524"/>
    </row>
    <row r="13" spans="2:11" ht="21" customHeight="1" x14ac:dyDescent="0.25">
      <c r="B13" s="522" t="s">
        <v>220</v>
      </c>
      <c r="C13" s="523"/>
      <c r="D13" s="523"/>
      <c r="E13" s="523"/>
      <c r="F13" s="523"/>
      <c r="G13" s="523"/>
      <c r="H13" s="523"/>
      <c r="I13" s="523"/>
      <c r="J13" s="523"/>
      <c r="K13" s="524"/>
    </row>
    <row r="15" spans="2:11" ht="15.75" customHeight="1" x14ac:dyDescent="0.25">
      <c r="B15" s="290" t="s">
        <v>8</v>
      </c>
      <c r="C15" s="291"/>
      <c r="D15" s="291"/>
      <c r="E15" s="291"/>
      <c r="F15" s="291"/>
      <c r="G15" s="291"/>
      <c r="H15" s="291"/>
      <c r="I15" s="291"/>
      <c r="J15" s="291"/>
      <c r="K15" s="292"/>
    </row>
    <row r="16" spans="2:11" x14ac:dyDescent="0.25">
      <c r="B16" s="293" t="s">
        <v>9</v>
      </c>
      <c r="C16" s="294"/>
      <c r="D16" s="295"/>
      <c r="E16" s="293" t="s">
        <v>10</v>
      </c>
      <c r="F16" s="294"/>
      <c r="G16" s="294"/>
      <c r="H16" s="295"/>
      <c r="I16" s="293" t="s">
        <v>11</v>
      </c>
      <c r="J16" s="294"/>
      <c r="K16" s="295"/>
    </row>
    <row r="17" spans="2:11" x14ac:dyDescent="0.25">
      <c r="B17" s="550">
        <v>0.15</v>
      </c>
      <c r="C17" s="551"/>
      <c r="D17" s="552"/>
      <c r="E17" s="553">
        <v>4.1599999999999998E-2</v>
      </c>
      <c r="F17" s="554"/>
      <c r="G17" s="554"/>
      <c r="H17" s="555"/>
      <c r="I17" s="556">
        <v>0.25</v>
      </c>
      <c r="J17" s="551"/>
      <c r="K17" s="552"/>
    </row>
    <row r="19" spans="2:11" x14ac:dyDescent="0.25">
      <c r="B19" s="290" t="s">
        <v>221</v>
      </c>
      <c r="C19" s="291"/>
      <c r="D19" s="291"/>
      <c r="E19" s="291"/>
      <c r="F19" s="291"/>
      <c r="G19" s="291"/>
      <c r="H19" s="291"/>
      <c r="I19" s="291"/>
      <c r="J19" s="291"/>
      <c r="K19" s="292"/>
    </row>
    <row r="20" spans="2:11" ht="30" x14ac:dyDescent="0.25">
      <c r="B20" s="536" t="s">
        <v>13</v>
      </c>
      <c r="C20" s="537"/>
      <c r="D20" s="536" t="s">
        <v>14</v>
      </c>
      <c r="E20" s="538"/>
      <c r="F20" s="537"/>
      <c r="G20" s="25" t="s">
        <v>120</v>
      </c>
      <c r="H20" s="25" t="s">
        <v>16</v>
      </c>
      <c r="I20" s="25" t="s">
        <v>17</v>
      </c>
      <c r="J20" s="9" t="s">
        <v>18</v>
      </c>
      <c r="K20" s="25" t="s">
        <v>121</v>
      </c>
    </row>
    <row r="21" spans="2:11" ht="23.25" customHeight="1" x14ac:dyDescent="0.25">
      <c r="B21" s="534">
        <v>4666412853</v>
      </c>
      <c r="C21" s="535"/>
      <c r="D21" s="547">
        <v>1094515576</v>
      </c>
      <c r="E21" s="548"/>
      <c r="F21" s="549"/>
      <c r="G21" s="42">
        <f>D21/B21</f>
        <v>0.23455180895456873</v>
      </c>
      <c r="H21" s="46">
        <v>194089499</v>
      </c>
      <c r="I21" s="42">
        <f>H21/B21</f>
        <v>4.1592869108274762E-2</v>
      </c>
      <c r="J21" s="45">
        <v>156392384</v>
      </c>
      <c r="K21" s="42">
        <f>J21/B21</f>
        <v>3.3514476521179767E-2</v>
      </c>
    </row>
    <row r="22" spans="2:11" x14ac:dyDescent="0.25">
      <c r="B22" s="2"/>
      <c r="C22" s="2"/>
      <c r="D22" s="3"/>
      <c r="E22" s="3"/>
      <c r="F22" s="3"/>
      <c r="G22" s="3"/>
      <c r="H22" s="4"/>
      <c r="I22" s="3"/>
      <c r="J22" s="3"/>
      <c r="K22" s="3"/>
    </row>
    <row r="23" spans="2:11" ht="15.75" customHeight="1" x14ac:dyDescent="0.25">
      <c r="B23" s="290" t="s">
        <v>123</v>
      </c>
      <c r="C23" s="291"/>
      <c r="D23" s="291"/>
      <c r="E23" s="291"/>
      <c r="F23" s="291"/>
      <c r="G23" s="291"/>
      <c r="H23" s="291"/>
      <c r="I23" s="291"/>
      <c r="J23" s="291"/>
      <c r="K23" s="292"/>
    </row>
    <row r="24" spans="2:11" ht="15.75" customHeight="1" x14ac:dyDescent="0.25">
      <c r="B24" s="423" t="s">
        <v>222</v>
      </c>
      <c r="C24" s="424"/>
      <c r="D24" s="424"/>
      <c r="E24" s="424"/>
      <c r="F24" s="424"/>
      <c r="G24" s="424"/>
      <c r="H24" s="424"/>
      <c r="I24" s="424"/>
      <c r="J24" s="424"/>
      <c r="K24" s="425"/>
    </row>
    <row r="25" spans="2:11" ht="30" x14ac:dyDescent="0.25">
      <c r="B25" s="536" t="s">
        <v>13</v>
      </c>
      <c r="C25" s="537"/>
      <c r="D25" s="536" t="s">
        <v>14</v>
      </c>
      <c r="E25" s="538"/>
      <c r="F25" s="537"/>
      <c r="G25" s="12" t="s">
        <v>120</v>
      </c>
      <c r="H25" s="25" t="s">
        <v>16</v>
      </c>
      <c r="I25" s="25" t="s">
        <v>17</v>
      </c>
      <c r="J25" s="9" t="s">
        <v>18</v>
      </c>
      <c r="K25" s="25" t="s">
        <v>121</v>
      </c>
    </row>
    <row r="26" spans="2:11" ht="22.5" customHeight="1" x14ac:dyDescent="0.25">
      <c r="B26" s="534">
        <v>239000000</v>
      </c>
      <c r="C26" s="535"/>
      <c r="D26" s="534">
        <v>234942825</v>
      </c>
      <c r="E26" s="535"/>
      <c r="F26" s="535"/>
      <c r="G26" s="13">
        <f>D26/B26</f>
        <v>0.98302437238493723</v>
      </c>
      <c r="H26" s="11">
        <v>42882501</v>
      </c>
      <c r="I26" s="10">
        <f>H26/B26</f>
        <v>0.17942469037656905</v>
      </c>
      <c r="J26" s="11">
        <v>42882501</v>
      </c>
      <c r="K26" s="10">
        <f>J26/B26</f>
        <v>0.17942469037656905</v>
      </c>
    </row>
    <row r="27" spans="2:11" x14ac:dyDescent="0.25">
      <c r="B27" s="2"/>
      <c r="C27" s="2"/>
      <c r="D27" s="3"/>
      <c r="E27" s="3"/>
      <c r="F27" s="3"/>
      <c r="G27" s="3"/>
      <c r="H27" s="4"/>
      <c r="I27" s="3"/>
      <c r="J27" s="3"/>
      <c r="K27" s="3"/>
    </row>
    <row r="28" spans="2:11" ht="15.75" customHeight="1" x14ac:dyDescent="0.25">
      <c r="B28" s="260" t="s">
        <v>126</v>
      </c>
      <c r="C28" s="261"/>
      <c r="D28" s="261"/>
      <c r="E28" s="261"/>
      <c r="F28" s="261"/>
      <c r="G28" s="261"/>
      <c r="H28" s="261"/>
      <c r="I28" s="261"/>
      <c r="J28" s="261"/>
      <c r="K28" s="262"/>
    </row>
    <row r="29" spans="2:11" ht="21.75" customHeight="1" x14ac:dyDescent="0.25">
      <c r="B29" s="502" t="s">
        <v>223</v>
      </c>
      <c r="C29" s="503"/>
      <c r="D29" s="503"/>
      <c r="E29" s="503"/>
      <c r="F29" s="503"/>
      <c r="G29" s="503"/>
      <c r="H29" s="503"/>
      <c r="I29" s="503"/>
      <c r="J29" s="503"/>
      <c r="K29" s="504"/>
    </row>
    <row r="30" spans="2:11" ht="24.75" customHeight="1" x14ac:dyDescent="0.25">
      <c r="B30" s="502" t="s">
        <v>224</v>
      </c>
      <c r="C30" s="503"/>
      <c r="D30" s="503"/>
      <c r="E30" s="503"/>
      <c r="F30" s="503"/>
      <c r="G30" s="503"/>
      <c r="H30" s="503"/>
      <c r="I30" s="503"/>
      <c r="J30" s="503"/>
      <c r="K30" s="504"/>
    </row>
    <row r="31" spans="2:11" ht="38.25" customHeight="1" x14ac:dyDescent="0.25">
      <c r="B31" s="266" t="s">
        <v>27</v>
      </c>
      <c r="C31" s="270"/>
      <c r="D31" s="320" t="s">
        <v>28</v>
      </c>
      <c r="E31" s="322"/>
      <c r="F31" s="320" t="s">
        <v>29</v>
      </c>
      <c r="G31" s="322"/>
      <c r="H31" s="320" t="s">
        <v>30</v>
      </c>
      <c r="I31" s="322"/>
      <c r="J31" s="320" t="s">
        <v>31</v>
      </c>
      <c r="K31" s="322"/>
    </row>
    <row r="32" spans="2:11" ht="42" customHeight="1" x14ac:dyDescent="0.25">
      <c r="B32" s="539" t="s">
        <v>225</v>
      </c>
      <c r="C32" s="540"/>
      <c r="D32" s="541">
        <v>4</v>
      </c>
      <c r="E32" s="542"/>
      <c r="F32" s="541">
        <v>0</v>
      </c>
      <c r="G32" s="542"/>
      <c r="H32" s="543">
        <f>H37+H47+H42</f>
        <v>385517994</v>
      </c>
      <c r="I32" s="544"/>
      <c r="J32" s="545">
        <f>J37+J47+J42</f>
        <v>49825621</v>
      </c>
      <c r="K32" s="546"/>
    </row>
    <row r="33" spans="2:11" ht="102.75" customHeight="1" x14ac:dyDescent="0.25">
      <c r="B33" s="508" t="s">
        <v>226</v>
      </c>
      <c r="C33" s="509"/>
      <c r="D33" s="509"/>
      <c r="E33" s="509"/>
      <c r="F33" s="509"/>
      <c r="G33" s="509"/>
      <c r="H33" s="509"/>
      <c r="I33" s="509"/>
      <c r="J33" s="509"/>
      <c r="K33" s="510"/>
    </row>
    <row r="34" spans="2:11" ht="102.75" customHeight="1" x14ac:dyDescent="0.25">
      <c r="B34" s="511"/>
      <c r="C34" s="512"/>
      <c r="D34" s="512"/>
      <c r="E34" s="512"/>
      <c r="F34" s="512"/>
      <c r="G34" s="512"/>
      <c r="H34" s="512"/>
      <c r="I34" s="512"/>
      <c r="J34" s="512"/>
      <c r="K34" s="513"/>
    </row>
    <row r="35" spans="2:11" ht="102.75" customHeight="1" thickBot="1" x14ac:dyDescent="0.3">
      <c r="B35" s="514"/>
      <c r="C35" s="515"/>
      <c r="D35" s="515"/>
      <c r="E35" s="515"/>
      <c r="F35" s="515"/>
      <c r="G35" s="515"/>
      <c r="H35" s="515"/>
      <c r="I35" s="515"/>
      <c r="J35" s="515"/>
      <c r="K35" s="516"/>
    </row>
    <row r="36" spans="2:11" ht="33.75" customHeight="1" thickBot="1" x14ac:dyDescent="0.3">
      <c r="B36" s="320" t="s">
        <v>34</v>
      </c>
      <c r="C36" s="321"/>
      <c r="D36" s="321"/>
      <c r="E36" s="321"/>
      <c r="F36" s="321"/>
      <c r="G36" s="322"/>
      <c r="H36" s="320" t="s">
        <v>30</v>
      </c>
      <c r="I36" s="322"/>
      <c r="J36" s="320" t="s">
        <v>31</v>
      </c>
      <c r="K36" s="322"/>
    </row>
    <row r="37" spans="2:11" ht="35.25" customHeight="1" thickBot="1" x14ac:dyDescent="0.3">
      <c r="B37" s="387" t="s">
        <v>227</v>
      </c>
      <c r="C37" s="505"/>
      <c r="D37" s="505"/>
      <c r="E37" s="505"/>
      <c r="F37" s="505"/>
      <c r="G37" s="388"/>
      <c r="H37" s="545">
        <v>212000000</v>
      </c>
      <c r="I37" s="546"/>
      <c r="J37" s="557">
        <v>37572622</v>
      </c>
      <c r="K37" s="558"/>
    </row>
    <row r="38" spans="2:11" ht="67.5" customHeight="1" x14ac:dyDescent="0.25">
      <c r="B38" s="508" t="s">
        <v>228</v>
      </c>
      <c r="C38" s="509"/>
      <c r="D38" s="509"/>
      <c r="E38" s="509"/>
      <c r="F38" s="509"/>
      <c r="G38" s="509"/>
      <c r="H38" s="509"/>
      <c r="I38" s="509"/>
      <c r="J38" s="509"/>
      <c r="K38" s="510"/>
    </row>
    <row r="39" spans="2:11" ht="67.5" customHeight="1" x14ac:dyDescent="0.25">
      <c r="B39" s="511"/>
      <c r="C39" s="512"/>
      <c r="D39" s="512"/>
      <c r="E39" s="512"/>
      <c r="F39" s="512"/>
      <c r="G39" s="512"/>
      <c r="H39" s="512"/>
      <c r="I39" s="512"/>
      <c r="J39" s="512"/>
      <c r="K39" s="513"/>
    </row>
    <row r="40" spans="2:11" ht="67.5" customHeight="1" x14ac:dyDescent="0.25">
      <c r="B40" s="514"/>
      <c r="C40" s="515"/>
      <c r="D40" s="515"/>
      <c r="E40" s="515"/>
      <c r="F40" s="515"/>
      <c r="G40" s="515"/>
      <c r="H40" s="515"/>
      <c r="I40" s="515"/>
      <c r="J40" s="515"/>
      <c r="K40" s="516"/>
    </row>
    <row r="41" spans="2:11" ht="26.25" customHeight="1" x14ac:dyDescent="0.25">
      <c r="B41" s="320" t="s">
        <v>34</v>
      </c>
      <c r="C41" s="321"/>
      <c r="D41" s="321"/>
      <c r="E41" s="321"/>
      <c r="F41" s="321"/>
      <c r="G41" s="322"/>
      <c r="H41" s="320" t="s">
        <v>30</v>
      </c>
      <c r="I41" s="321"/>
      <c r="J41" s="320" t="s">
        <v>31</v>
      </c>
      <c r="K41" s="322"/>
    </row>
    <row r="42" spans="2:11" ht="30.75" customHeight="1" x14ac:dyDescent="0.25">
      <c r="B42" s="559" t="s">
        <v>229</v>
      </c>
      <c r="C42" s="560"/>
      <c r="D42" s="560"/>
      <c r="E42" s="560"/>
      <c r="F42" s="560"/>
      <c r="G42" s="561"/>
      <c r="H42" s="562">
        <v>73517994</v>
      </c>
      <c r="I42" s="563"/>
      <c r="J42" s="564">
        <v>12252999</v>
      </c>
      <c r="K42" s="546"/>
    </row>
    <row r="43" spans="2:11" ht="56.25" customHeight="1" x14ac:dyDescent="0.25">
      <c r="B43" s="525" t="s">
        <v>230</v>
      </c>
      <c r="C43" s="526"/>
      <c r="D43" s="526"/>
      <c r="E43" s="526"/>
      <c r="F43" s="526"/>
      <c r="G43" s="526"/>
      <c r="H43" s="526"/>
      <c r="I43" s="526"/>
      <c r="J43" s="526"/>
      <c r="K43" s="527"/>
    </row>
    <row r="44" spans="2:11" ht="56.25" customHeight="1" x14ac:dyDescent="0.25">
      <c r="B44" s="528"/>
      <c r="C44" s="529"/>
      <c r="D44" s="529"/>
      <c r="E44" s="529"/>
      <c r="F44" s="529"/>
      <c r="G44" s="529"/>
      <c r="H44" s="529"/>
      <c r="I44" s="529"/>
      <c r="J44" s="529"/>
      <c r="K44" s="530"/>
    </row>
    <row r="45" spans="2:11" ht="56.25" customHeight="1" x14ac:dyDescent="0.25">
      <c r="B45" s="531"/>
      <c r="C45" s="532"/>
      <c r="D45" s="532"/>
      <c r="E45" s="532"/>
      <c r="F45" s="532"/>
      <c r="G45" s="532"/>
      <c r="H45" s="532"/>
      <c r="I45" s="532"/>
      <c r="J45" s="532"/>
      <c r="K45" s="533"/>
    </row>
    <row r="46" spans="2:11" ht="26.25" customHeight="1" x14ac:dyDescent="0.25">
      <c r="B46" s="320" t="s">
        <v>34</v>
      </c>
      <c r="C46" s="321"/>
      <c r="D46" s="321"/>
      <c r="E46" s="321"/>
      <c r="F46" s="321"/>
      <c r="G46" s="322"/>
      <c r="H46" s="320" t="s">
        <v>30</v>
      </c>
      <c r="I46" s="321"/>
      <c r="J46" s="320" t="s">
        <v>31</v>
      </c>
      <c r="K46" s="322"/>
    </row>
    <row r="47" spans="2:11" ht="30.75" customHeight="1" thickBot="1" x14ac:dyDescent="0.3">
      <c r="B47" s="559" t="s">
        <v>231</v>
      </c>
      <c r="C47" s="560"/>
      <c r="D47" s="560"/>
      <c r="E47" s="560"/>
      <c r="F47" s="560"/>
      <c r="G47" s="561"/>
      <c r="H47" s="562">
        <v>100000000</v>
      </c>
      <c r="I47" s="563"/>
      <c r="J47" s="564">
        <v>0</v>
      </c>
      <c r="K47" s="546"/>
    </row>
    <row r="48" spans="2:11" ht="9.75" customHeight="1" x14ac:dyDescent="0.25">
      <c r="B48" s="525" t="s">
        <v>232</v>
      </c>
      <c r="C48" s="526"/>
      <c r="D48" s="526"/>
      <c r="E48" s="526"/>
      <c r="F48" s="526"/>
      <c r="G48" s="526"/>
      <c r="H48" s="526"/>
      <c r="I48" s="526"/>
      <c r="J48" s="526"/>
      <c r="K48" s="527"/>
    </row>
    <row r="49" spans="2:11" ht="9.75" customHeight="1" x14ac:dyDescent="0.25">
      <c r="B49" s="528"/>
      <c r="C49" s="529"/>
      <c r="D49" s="529"/>
      <c r="E49" s="529"/>
      <c r="F49" s="529"/>
      <c r="G49" s="529"/>
      <c r="H49" s="529"/>
      <c r="I49" s="529"/>
      <c r="J49" s="529"/>
      <c r="K49" s="530"/>
    </row>
    <row r="50" spans="2:11" ht="9.75" customHeight="1" x14ac:dyDescent="0.25">
      <c r="B50" s="531"/>
      <c r="C50" s="532"/>
      <c r="D50" s="532"/>
      <c r="E50" s="532"/>
      <c r="F50" s="532"/>
      <c r="G50" s="532"/>
      <c r="H50" s="532"/>
      <c r="I50" s="532"/>
      <c r="J50" s="532"/>
      <c r="K50" s="533"/>
    </row>
    <row r="51" spans="2:11" s="14" customFormat="1" ht="21.75" customHeight="1" x14ac:dyDescent="0.25">
      <c r="B51" s="502" t="s">
        <v>233</v>
      </c>
      <c r="C51" s="503"/>
      <c r="D51" s="503"/>
      <c r="E51" s="503"/>
      <c r="F51" s="503"/>
      <c r="G51" s="503"/>
      <c r="H51" s="503"/>
      <c r="I51" s="503"/>
      <c r="J51" s="503"/>
      <c r="K51" s="504"/>
    </row>
    <row r="52" spans="2:11" s="14" customFormat="1" ht="21.75" customHeight="1" x14ac:dyDescent="0.25">
      <c r="B52" s="502" t="s">
        <v>234</v>
      </c>
      <c r="C52" s="503"/>
      <c r="D52" s="503"/>
      <c r="E52" s="503"/>
      <c r="F52" s="503"/>
      <c r="G52" s="503"/>
      <c r="H52" s="503"/>
      <c r="I52" s="503"/>
      <c r="J52" s="503"/>
      <c r="K52" s="504"/>
    </row>
    <row r="53" spans="2:11" ht="38.25" customHeight="1" x14ac:dyDescent="0.25">
      <c r="B53" s="320" t="s">
        <v>27</v>
      </c>
      <c r="C53" s="322"/>
      <c r="D53" s="320" t="s">
        <v>28</v>
      </c>
      <c r="E53" s="322"/>
      <c r="F53" s="320" t="s">
        <v>38</v>
      </c>
      <c r="G53" s="322"/>
      <c r="H53" s="320" t="s">
        <v>30</v>
      </c>
      <c r="I53" s="322"/>
      <c r="J53" s="320" t="s">
        <v>31</v>
      </c>
      <c r="K53" s="322"/>
    </row>
    <row r="54" spans="2:11" ht="34.5" customHeight="1" x14ac:dyDescent="0.25">
      <c r="B54" s="567" t="s">
        <v>235</v>
      </c>
      <c r="C54" s="568"/>
      <c r="D54" s="569">
        <v>6</v>
      </c>
      <c r="E54" s="568"/>
      <c r="F54" s="569">
        <v>1</v>
      </c>
      <c r="G54" s="568"/>
      <c r="H54" s="545">
        <f>H59+H64+H69+H74</f>
        <v>4165334200</v>
      </c>
      <c r="I54" s="546"/>
      <c r="J54" s="545">
        <f>J59+J64+J69+J74</f>
        <v>139920224</v>
      </c>
      <c r="K54" s="546"/>
    </row>
    <row r="55" spans="2:11" ht="32.25" customHeight="1" x14ac:dyDescent="0.25">
      <c r="B55" s="508" t="s">
        <v>236</v>
      </c>
      <c r="C55" s="509"/>
      <c r="D55" s="509"/>
      <c r="E55" s="509"/>
      <c r="F55" s="509"/>
      <c r="G55" s="509"/>
      <c r="H55" s="509"/>
      <c r="I55" s="509"/>
      <c r="J55" s="509"/>
      <c r="K55" s="510"/>
    </row>
    <row r="56" spans="2:11" ht="32.25" customHeight="1" x14ac:dyDescent="0.25">
      <c r="B56" s="511"/>
      <c r="C56" s="512"/>
      <c r="D56" s="512"/>
      <c r="E56" s="512"/>
      <c r="F56" s="512"/>
      <c r="G56" s="512"/>
      <c r="H56" s="512"/>
      <c r="I56" s="512"/>
      <c r="J56" s="512"/>
      <c r="K56" s="513"/>
    </row>
    <row r="57" spans="2:11" ht="32.25" customHeight="1" thickBot="1" x14ac:dyDescent="0.3">
      <c r="B57" s="514"/>
      <c r="C57" s="515"/>
      <c r="D57" s="515"/>
      <c r="E57" s="515"/>
      <c r="F57" s="515"/>
      <c r="G57" s="515"/>
      <c r="H57" s="515"/>
      <c r="I57" s="515"/>
      <c r="J57" s="515"/>
      <c r="K57" s="516"/>
    </row>
    <row r="58" spans="2:11" ht="26.25" customHeight="1" thickBot="1" x14ac:dyDescent="0.3">
      <c r="B58" s="320" t="s">
        <v>34</v>
      </c>
      <c r="C58" s="321"/>
      <c r="D58" s="321"/>
      <c r="E58" s="321"/>
      <c r="F58" s="321"/>
      <c r="G58" s="322"/>
      <c r="H58" s="320" t="s">
        <v>30</v>
      </c>
      <c r="I58" s="322"/>
      <c r="J58" s="320" t="s">
        <v>31</v>
      </c>
      <c r="K58" s="322"/>
    </row>
    <row r="59" spans="2:11" ht="24.75" customHeight="1" thickBot="1" x14ac:dyDescent="0.3">
      <c r="B59" s="387" t="s">
        <v>237</v>
      </c>
      <c r="C59" s="505"/>
      <c r="D59" s="505"/>
      <c r="E59" s="505"/>
      <c r="F59" s="505"/>
      <c r="G59" s="388"/>
      <c r="H59" s="562">
        <v>294921347</v>
      </c>
      <c r="I59" s="563"/>
      <c r="J59" s="565">
        <v>60041258</v>
      </c>
      <c r="K59" s="566"/>
    </row>
    <row r="60" spans="2:11" s="15" customFormat="1" ht="31.5" customHeight="1" x14ac:dyDescent="0.25">
      <c r="B60" s="508" t="s">
        <v>238</v>
      </c>
      <c r="C60" s="509"/>
      <c r="D60" s="509"/>
      <c r="E60" s="509"/>
      <c r="F60" s="509"/>
      <c r="G60" s="509"/>
      <c r="H60" s="509"/>
      <c r="I60" s="509"/>
      <c r="J60" s="509"/>
      <c r="K60" s="510"/>
    </row>
    <row r="61" spans="2:11" s="15" customFormat="1" ht="31.5" customHeight="1" x14ac:dyDescent="0.25">
      <c r="B61" s="511"/>
      <c r="C61" s="512"/>
      <c r="D61" s="512"/>
      <c r="E61" s="512"/>
      <c r="F61" s="512"/>
      <c r="G61" s="512"/>
      <c r="H61" s="512"/>
      <c r="I61" s="512"/>
      <c r="J61" s="512"/>
      <c r="K61" s="513"/>
    </row>
    <row r="62" spans="2:11" s="15" customFormat="1" ht="31.5" customHeight="1" x14ac:dyDescent="0.25">
      <c r="B62" s="514"/>
      <c r="C62" s="515"/>
      <c r="D62" s="515"/>
      <c r="E62" s="515"/>
      <c r="F62" s="515"/>
      <c r="G62" s="515"/>
      <c r="H62" s="515"/>
      <c r="I62" s="515"/>
      <c r="J62" s="515"/>
      <c r="K62" s="516"/>
    </row>
    <row r="63" spans="2:11" ht="26.25" customHeight="1" x14ac:dyDescent="0.25">
      <c r="B63" s="320" t="s">
        <v>34</v>
      </c>
      <c r="C63" s="321"/>
      <c r="D63" s="321"/>
      <c r="E63" s="321"/>
      <c r="F63" s="321"/>
      <c r="G63" s="322"/>
      <c r="H63" s="320" t="s">
        <v>30</v>
      </c>
      <c r="I63" s="322"/>
      <c r="J63" s="320" t="s">
        <v>31</v>
      </c>
      <c r="K63" s="322"/>
    </row>
    <row r="64" spans="2:11" ht="27" customHeight="1" thickBot="1" x14ac:dyDescent="0.3">
      <c r="B64" s="517" t="s">
        <v>239</v>
      </c>
      <c r="C64" s="518"/>
      <c r="D64" s="518"/>
      <c r="E64" s="518"/>
      <c r="F64" s="518"/>
      <c r="G64" s="519"/>
      <c r="H64" s="520">
        <v>3531412853</v>
      </c>
      <c r="I64" s="521"/>
      <c r="J64" s="565">
        <v>36996465</v>
      </c>
      <c r="K64" s="566"/>
    </row>
    <row r="65" spans="2:11" ht="36" customHeight="1" x14ac:dyDescent="0.25">
      <c r="B65" s="508" t="s">
        <v>240</v>
      </c>
      <c r="C65" s="509"/>
      <c r="D65" s="509"/>
      <c r="E65" s="509"/>
      <c r="F65" s="509"/>
      <c r="G65" s="509"/>
      <c r="H65" s="509"/>
      <c r="I65" s="509"/>
      <c r="J65" s="509"/>
      <c r="K65" s="510"/>
    </row>
    <row r="66" spans="2:11" ht="36" customHeight="1" x14ac:dyDescent="0.25">
      <c r="B66" s="511"/>
      <c r="C66" s="512"/>
      <c r="D66" s="512"/>
      <c r="E66" s="512"/>
      <c r="F66" s="512"/>
      <c r="G66" s="512"/>
      <c r="H66" s="512"/>
      <c r="I66" s="512"/>
      <c r="J66" s="512"/>
      <c r="K66" s="513"/>
    </row>
    <row r="67" spans="2:11" ht="36" customHeight="1" x14ac:dyDescent="0.25">
      <c r="B67" s="514"/>
      <c r="C67" s="515"/>
      <c r="D67" s="515"/>
      <c r="E67" s="515"/>
      <c r="F67" s="515"/>
      <c r="G67" s="515"/>
      <c r="H67" s="515"/>
      <c r="I67" s="515"/>
      <c r="J67" s="515"/>
      <c r="K67" s="516"/>
    </row>
    <row r="68" spans="2:11" ht="26.25" customHeight="1" x14ac:dyDescent="0.25">
      <c r="B68" s="320" t="s">
        <v>34</v>
      </c>
      <c r="C68" s="321"/>
      <c r="D68" s="321"/>
      <c r="E68" s="321"/>
      <c r="F68" s="321"/>
      <c r="G68" s="322"/>
      <c r="H68" s="320" t="s">
        <v>30</v>
      </c>
      <c r="I68" s="322"/>
      <c r="J68" s="320" t="s">
        <v>31</v>
      </c>
      <c r="K68" s="322"/>
    </row>
    <row r="69" spans="2:11" ht="30" customHeight="1" x14ac:dyDescent="0.25">
      <c r="B69" s="387" t="s">
        <v>241</v>
      </c>
      <c r="C69" s="505"/>
      <c r="D69" s="505"/>
      <c r="E69" s="505"/>
      <c r="F69" s="505"/>
      <c r="G69" s="388"/>
      <c r="H69" s="506">
        <v>239000000</v>
      </c>
      <c r="I69" s="507"/>
      <c r="J69" s="506">
        <v>42882501</v>
      </c>
      <c r="K69" s="507"/>
    </row>
    <row r="70" spans="2:11" ht="43.5" customHeight="1" x14ac:dyDescent="0.25">
      <c r="B70" s="508" t="s">
        <v>242</v>
      </c>
      <c r="C70" s="570"/>
      <c r="D70" s="570"/>
      <c r="E70" s="570"/>
      <c r="F70" s="570"/>
      <c r="G70" s="570"/>
      <c r="H70" s="570"/>
      <c r="I70" s="570"/>
      <c r="J70" s="570"/>
      <c r="K70" s="571"/>
    </row>
    <row r="71" spans="2:11" ht="43.5" customHeight="1" x14ac:dyDescent="0.25">
      <c r="B71" s="572"/>
      <c r="C71" s="573"/>
      <c r="D71" s="573"/>
      <c r="E71" s="573"/>
      <c r="F71" s="573"/>
      <c r="G71" s="573"/>
      <c r="H71" s="573"/>
      <c r="I71" s="573"/>
      <c r="J71" s="573"/>
      <c r="K71" s="574"/>
    </row>
    <row r="72" spans="2:11" ht="43.5" customHeight="1" thickBot="1" x14ac:dyDescent="0.3">
      <c r="B72" s="575"/>
      <c r="C72" s="576"/>
      <c r="D72" s="576"/>
      <c r="E72" s="576"/>
      <c r="F72" s="576"/>
      <c r="G72" s="576"/>
      <c r="H72" s="576"/>
      <c r="I72" s="576"/>
      <c r="J72" s="576"/>
      <c r="K72" s="577"/>
    </row>
    <row r="73" spans="2:11" ht="26.25" customHeight="1" thickBot="1" x14ac:dyDescent="0.3">
      <c r="B73" s="320" t="s">
        <v>34</v>
      </c>
      <c r="C73" s="321"/>
      <c r="D73" s="321"/>
      <c r="E73" s="321"/>
      <c r="F73" s="321"/>
      <c r="G73" s="322"/>
      <c r="H73" s="320" t="s">
        <v>30</v>
      </c>
      <c r="I73" s="322"/>
      <c r="J73" s="320" t="s">
        <v>31</v>
      </c>
      <c r="K73" s="322"/>
    </row>
    <row r="74" spans="2:11" ht="28.5" customHeight="1" thickBot="1" x14ac:dyDescent="0.3">
      <c r="B74" s="387" t="s">
        <v>243</v>
      </c>
      <c r="C74" s="505"/>
      <c r="D74" s="505"/>
      <c r="E74" s="505"/>
      <c r="F74" s="505"/>
      <c r="G74" s="388"/>
      <c r="H74" s="562">
        <v>100000000</v>
      </c>
      <c r="I74" s="563"/>
      <c r="J74" s="545">
        <v>0</v>
      </c>
      <c r="K74" s="546"/>
    </row>
    <row r="75" spans="2:11" ht="10.5" customHeight="1" x14ac:dyDescent="0.25">
      <c r="B75" s="508" t="s">
        <v>244</v>
      </c>
      <c r="C75" s="570"/>
      <c r="D75" s="570"/>
      <c r="E75" s="570"/>
      <c r="F75" s="570"/>
      <c r="G75" s="570"/>
      <c r="H75" s="570"/>
      <c r="I75" s="570"/>
      <c r="J75" s="570"/>
      <c r="K75" s="571"/>
    </row>
    <row r="76" spans="2:11" ht="10.5" customHeight="1" x14ac:dyDescent="0.25">
      <c r="B76" s="572"/>
      <c r="C76" s="573"/>
      <c r="D76" s="573"/>
      <c r="E76" s="573"/>
      <c r="F76" s="573"/>
      <c r="G76" s="573"/>
      <c r="H76" s="573"/>
      <c r="I76" s="573"/>
      <c r="J76" s="573"/>
      <c r="K76" s="574"/>
    </row>
    <row r="77" spans="2:11" ht="10.5" customHeight="1" x14ac:dyDescent="0.25">
      <c r="B77" s="575"/>
      <c r="C77" s="576"/>
      <c r="D77" s="576"/>
      <c r="E77" s="576"/>
      <c r="F77" s="576"/>
      <c r="G77" s="576"/>
      <c r="H77" s="576"/>
      <c r="I77" s="576"/>
      <c r="J77" s="576"/>
      <c r="K77" s="577"/>
    </row>
    <row r="78" spans="2:11" s="14" customFormat="1" ht="21.75" customHeight="1" x14ac:dyDescent="0.25">
      <c r="B78" s="502" t="s">
        <v>245</v>
      </c>
      <c r="C78" s="503"/>
      <c r="D78" s="503"/>
      <c r="E78" s="503"/>
      <c r="F78" s="503"/>
      <c r="G78" s="503"/>
      <c r="H78" s="503"/>
      <c r="I78" s="503"/>
      <c r="J78" s="503"/>
      <c r="K78" s="504"/>
    </row>
    <row r="79" spans="2:11" ht="38.25" customHeight="1" x14ac:dyDescent="0.25">
      <c r="B79" s="320" t="s">
        <v>27</v>
      </c>
      <c r="C79" s="322"/>
      <c r="D79" s="320" t="s">
        <v>28</v>
      </c>
      <c r="E79" s="322"/>
      <c r="F79" s="320" t="s">
        <v>38</v>
      </c>
      <c r="G79" s="322"/>
      <c r="H79" s="320" t="s">
        <v>30</v>
      </c>
      <c r="I79" s="322"/>
      <c r="J79" s="320" t="s">
        <v>31</v>
      </c>
      <c r="K79" s="322"/>
    </row>
    <row r="80" spans="2:11" ht="34.5" customHeight="1" x14ac:dyDescent="0.25">
      <c r="B80" s="567" t="s">
        <v>246</v>
      </c>
      <c r="C80" s="568"/>
      <c r="D80" s="569">
        <v>10</v>
      </c>
      <c r="E80" s="568"/>
      <c r="F80" s="569">
        <v>0</v>
      </c>
      <c r="G80" s="568"/>
      <c r="H80" s="545">
        <f>H85+H90</f>
        <v>115560659</v>
      </c>
      <c r="I80" s="546"/>
      <c r="J80" s="545">
        <f>J85+J90</f>
        <v>4343654</v>
      </c>
      <c r="K80" s="546"/>
    </row>
    <row r="81" spans="2:11" ht="9.75" customHeight="1" x14ac:dyDescent="0.25">
      <c r="B81" s="508" t="s">
        <v>247</v>
      </c>
      <c r="C81" s="509"/>
      <c r="D81" s="509"/>
      <c r="E81" s="509"/>
      <c r="F81" s="509"/>
      <c r="G81" s="509"/>
      <c r="H81" s="509"/>
      <c r="I81" s="509"/>
      <c r="J81" s="509"/>
      <c r="K81" s="510"/>
    </row>
    <row r="82" spans="2:11" ht="9.75" customHeight="1" x14ac:dyDescent="0.25">
      <c r="B82" s="511"/>
      <c r="C82" s="512"/>
      <c r="D82" s="512"/>
      <c r="E82" s="512"/>
      <c r="F82" s="512"/>
      <c r="G82" s="512"/>
      <c r="H82" s="512"/>
      <c r="I82" s="512"/>
      <c r="J82" s="512"/>
      <c r="K82" s="513"/>
    </row>
    <row r="83" spans="2:11" ht="9.75" customHeight="1" x14ac:dyDescent="0.25">
      <c r="B83" s="514"/>
      <c r="C83" s="515"/>
      <c r="D83" s="515"/>
      <c r="E83" s="515"/>
      <c r="F83" s="515"/>
      <c r="G83" s="515"/>
      <c r="H83" s="515"/>
      <c r="I83" s="515"/>
      <c r="J83" s="515"/>
      <c r="K83" s="516"/>
    </row>
    <row r="84" spans="2:11" ht="26.25" customHeight="1" x14ac:dyDescent="0.25">
      <c r="B84" s="320" t="s">
        <v>34</v>
      </c>
      <c r="C84" s="321"/>
      <c r="D84" s="321"/>
      <c r="E84" s="321"/>
      <c r="F84" s="321"/>
      <c r="G84" s="322"/>
      <c r="H84" s="320" t="s">
        <v>30</v>
      </c>
      <c r="I84" s="322"/>
      <c r="J84" s="320" t="s">
        <v>31</v>
      </c>
      <c r="K84" s="322"/>
    </row>
    <row r="85" spans="2:11" ht="24.75" customHeight="1" x14ac:dyDescent="0.25">
      <c r="B85" s="387" t="s">
        <v>248</v>
      </c>
      <c r="C85" s="505"/>
      <c r="D85" s="505"/>
      <c r="E85" s="505"/>
      <c r="F85" s="505"/>
      <c r="G85" s="388"/>
      <c r="H85" s="562">
        <v>30000000</v>
      </c>
      <c r="I85" s="563"/>
      <c r="J85" s="565">
        <v>3485394</v>
      </c>
      <c r="K85" s="566"/>
    </row>
    <row r="86" spans="2:11" s="15" customFormat="1" x14ac:dyDescent="0.25">
      <c r="B86" s="508" t="s">
        <v>249</v>
      </c>
      <c r="C86" s="509"/>
      <c r="D86" s="509"/>
      <c r="E86" s="509"/>
      <c r="F86" s="509"/>
      <c r="G86" s="509"/>
      <c r="H86" s="509"/>
      <c r="I86" s="509"/>
      <c r="J86" s="509"/>
      <c r="K86" s="510"/>
    </row>
    <row r="87" spans="2:11" s="15" customFormat="1" ht="26.25" customHeight="1" x14ac:dyDescent="0.25">
      <c r="B87" s="511"/>
      <c r="C87" s="512"/>
      <c r="D87" s="512"/>
      <c r="E87" s="512"/>
      <c r="F87" s="512"/>
      <c r="G87" s="512"/>
      <c r="H87" s="512"/>
      <c r="I87" s="512"/>
      <c r="J87" s="512"/>
      <c r="K87" s="513"/>
    </row>
    <row r="88" spans="2:11" s="15" customFormat="1" x14ac:dyDescent="0.25">
      <c r="B88" s="514"/>
      <c r="C88" s="515"/>
      <c r="D88" s="515"/>
      <c r="E88" s="515"/>
      <c r="F88" s="515"/>
      <c r="G88" s="515"/>
      <c r="H88" s="515"/>
      <c r="I88" s="515"/>
      <c r="J88" s="515"/>
      <c r="K88" s="516"/>
    </row>
    <row r="89" spans="2:11" ht="26.25" customHeight="1" x14ac:dyDescent="0.25">
      <c r="B89" s="320" t="s">
        <v>34</v>
      </c>
      <c r="C89" s="321"/>
      <c r="D89" s="321"/>
      <c r="E89" s="321"/>
      <c r="F89" s="321"/>
      <c r="G89" s="322"/>
      <c r="H89" s="320" t="s">
        <v>30</v>
      </c>
      <c r="I89" s="322"/>
      <c r="J89" s="320" t="s">
        <v>31</v>
      </c>
      <c r="K89" s="322"/>
    </row>
    <row r="90" spans="2:11" ht="27" customHeight="1" x14ac:dyDescent="0.25">
      <c r="B90" s="517" t="s">
        <v>250</v>
      </c>
      <c r="C90" s="518"/>
      <c r="D90" s="518"/>
      <c r="E90" s="518"/>
      <c r="F90" s="518"/>
      <c r="G90" s="519"/>
      <c r="H90" s="520">
        <v>85560659</v>
      </c>
      <c r="I90" s="521"/>
      <c r="J90" s="565">
        <v>858260</v>
      </c>
      <c r="K90" s="566"/>
    </row>
    <row r="91" spans="2:11" x14ac:dyDescent="0.25">
      <c r="B91" s="508" t="s">
        <v>251</v>
      </c>
      <c r="C91" s="509"/>
      <c r="D91" s="509"/>
      <c r="E91" s="509"/>
      <c r="F91" s="509"/>
      <c r="G91" s="509"/>
      <c r="H91" s="509"/>
      <c r="I91" s="509"/>
      <c r="J91" s="509"/>
      <c r="K91" s="510"/>
    </row>
    <row r="92" spans="2:11" x14ac:dyDescent="0.25">
      <c r="B92" s="511"/>
      <c r="C92" s="512"/>
      <c r="D92" s="512"/>
      <c r="E92" s="512"/>
      <c r="F92" s="512"/>
      <c r="G92" s="512"/>
      <c r="H92" s="512"/>
      <c r="I92" s="512"/>
      <c r="J92" s="512"/>
      <c r="K92" s="513"/>
    </row>
    <row r="93" spans="2:11" x14ac:dyDescent="0.25">
      <c r="B93" s="514"/>
      <c r="C93" s="515"/>
      <c r="D93" s="515"/>
      <c r="E93" s="515"/>
      <c r="F93" s="515"/>
      <c r="G93" s="515"/>
      <c r="H93" s="515"/>
      <c r="I93" s="515"/>
      <c r="J93" s="515"/>
      <c r="K93" s="516"/>
    </row>
    <row r="95" spans="2:11" x14ac:dyDescent="0.25">
      <c r="B95" s="477" t="s">
        <v>61</v>
      </c>
      <c r="C95" s="478"/>
      <c r="D95" s="478"/>
      <c r="E95" s="478"/>
      <c r="F95" s="478"/>
      <c r="G95" s="478"/>
      <c r="H95" s="478"/>
      <c r="I95" s="478"/>
      <c r="J95" s="478"/>
      <c r="K95" s="479"/>
    </row>
    <row r="96" spans="2:11" x14ac:dyDescent="0.25">
      <c r="B96" s="499" t="s">
        <v>62</v>
      </c>
      <c r="C96" s="500"/>
      <c r="D96" s="499" t="s">
        <v>63</v>
      </c>
      <c r="E96" s="500"/>
      <c r="F96" s="499" t="s">
        <v>64</v>
      </c>
      <c r="G96" s="501"/>
      <c r="H96" s="500"/>
      <c r="I96" s="499" t="s">
        <v>210</v>
      </c>
      <c r="J96" s="501"/>
      <c r="K96" s="500"/>
    </row>
    <row r="97" spans="2:11" ht="142.5" customHeight="1" x14ac:dyDescent="0.25">
      <c r="B97" s="872" t="s">
        <v>252</v>
      </c>
      <c r="C97" s="873"/>
      <c r="D97" s="578">
        <v>2</v>
      </c>
      <c r="E97" s="580"/>
      <c r="F97" s="578">
        <v>1</v>
      </c>
      <c r="G97" s="579"/>
      <c r="H97" s="580"/>
      <c r="I97" s="874" t="s">
        <v>253</v>
      </c>
      <c r="J97" s="875"/>
      <c r="K97" s="876"/>
    </row>
    <row r="98" spans="2:11" ht="74.25" customHeight="1" x14ac:dyDescent="0.25">
      <c r="B98" s="872" t="s">
        <v>254</v>
      </c>
      <c r="C98" s="873"/>
      <c r="D98" s="578">
        <v>2</v>
      </c>
      <c r="E98" s="580"/>
      <c r="F98" s="578">
        <v>0</v>
      </c>
      <c r="G98" s="579"/>
      <c r="H98" s="580"/>
      <c r="I98" s="874" t="s">
        <v>255</v>
      </c>
      <c r="J98" s="875"/>
      <c r="K98" s="876"/>
    </row>
  </sheetData>
  <mergeCells count="143">
    <mergeCell ref="B81:K83"/>
    <mergeCell ref="B84:G84"/>
    <mergeCell ref="H84:I84"/>
    <mergeCell ref="J84:K84"/>
    <mergeCell ref="B85:G85"/>
    <mergeCell ref="H85:I85"/>
    <mergeCell ref="F97:H97"/>
    <mergeCell ref="I97:K97"/>
    <mergeCell ref="F98:H98"/>
    <mergeCell ref="I98:K98"/>
    <mergeCell ref="B97:C97"/>
    <mergeCell ref="D97:E97"/>
    <mergeCell ref="B98:C98"/>
    <mergeCell ref="D98:E98"/>
    <mergeCell ref="J85:K85"/>
    <mergeCell ref="B86:K88"/>
    <mergeCell ref="B89:G89"/>
    <mergeCell ref="H89:I89"/>
    <mergeCell ref="J89:K89"/>
    <mergeCell ref="B90:G90"/>
    <mergeCell ref="H90:I90"/>
    <mergeCell ref="J90:K90"/>
    <mergeCell ref="B91:K93"/>
    <mergeCell ref="B95:K95"/>
    <mergeCell ref="B80:C80"/>
    <mergeCell ref="D80:E80"/>
    <mergeCell ref="F80:G80"/>
    <mergeCell ref="H80:I80"/>
    <mergeCell ref="J80:K80"/>
    <mergeCell ref="B78:K78"/>
    <mergeCell ref="B79:C79"/>
    <mergeCell ref="D79:E79"/>
    <mergeCell ref="F79:G79"/>
    <mergeCell ref="H79:I79"/>
    <mergeCell ref="J79:K79"/>
    <mergeCell ref="J64:K64"/>
    <mergeCell ref="B75:K77"/>
    <mergeCell ref="B70:K72"/>
    <mergeCell ref="B73:G73"/>
    <mergeCell ref="H73:I73"/>
    <mergeCell ref="J73:K73"/>
    <mergeCell ref="B74:G74"/>
    <mergeCell ref="H74:I74"/>
    <mergeCell ref="J74:K74"/>
    <mergeCell ref="B43:K45"/>
    <mergeCell ref="B59:G59"/>
    <mergeCell ref="H59:I59"/>
    <mergeCell ref="J59:K59"/>
    <mergeCell ref="B54:C54"/>
    <mergeCell ref="D54:E54"/>
    <mergeCell ref="F54:G54"/>
    <mergeCell ref="H54:I54"/>
    <mergeCell ref="J54:K54"/>
    <mergeCell ref="B55:K57"/>
    <mergeCell ref="H46:I46"/>
    <mergeCell ref="J46:K46"/>
    <mergeCell ref="B47:G47"/>
    <mergeCell ref="H47:I47"/>
    <mergeCell ref="J47:K47"/>
    <mergeCell ref="J36:K36"/>
    <mergeCell ref="B37:G37"/>
    <mergeCell ref="H37:I37"/>
    <mergeCell ref="J37:K37"/>
    <mergeCell ref="B41:G41"/>
    <mergeCell ref="H41:I41"/>
    <mergeCell ref="J41:K41"/>
    <mergeCell ref="B42:G42"/>
    <mergeCell ref="H42:I42"/>
    <mergeCell ref="J42:K42"/>
    <mergeCell ref="B36:G36"/>
    <mergeCell ref="H36:I36"/>
    <mergeCell ref="B25:C25"/>
    <mergeCell ref="D25:F25"/>
    <mergeCell ref="B32:C32"/>
    <mergeCell ref="D32:E32"/>
    <mergeCell ref="F32:G32"/>
    <mergeCell ref="H32:I32"/>
    <mergeCell ref="J32:K32"/>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48:K50"/>
    <mergeCell ref="B58:G58"/>
    <mergeCell ref="H58:I58"/>
    <mergeCell ref="J58:K58"/>
    <mergeCell ref="B33:K35"/>
    <mergeCell ref="B26:C26"/>
    <mergeCell ref="D26:F26"/>
    <mergeCell ref="B28:K28"/>
    <mergeCell ref="H31:I31"/>
    <mergeCell ref="J31:K31"/>
    <mergeCell ref="B29:K29"/>
    <mergeCell ref="B30:K30"/>
    <mergeCell ref="B31:C31"/>
    <mergeCell ref="D31:E31"/>
    <mergeCell ref="F31:G31"/>
    <mergeCell ref="B38:K40"/>
    <mergeCell ref="B46:G46"/>
    <mergeCell ref="B96:C96"/>
    <mergeCell ref="D96:E96"/>
    <mergeCell ref="F96:H96"/>
    <mergeCell ref="I96:K96"/>
    <mergeCell ref="B51:K51"/>
    <mergeCell ref="B52:K52"/>
    <mergeCell ref="B53:C53"/>
    <mergeCell ref="D53:E53"/>
    <mergeCell ref="F53:G53"/>
    <mergeCell ref="H53:I53"/>
    <mergeCell ref="J53:K53"/>
    <mergeCell ref="B68:G68"/>
    <mergeCell ref="H68:I68"/>
    <mergeCell ref="J68:K68"/>
    <mergeCell ref="B69:G69"/>
    <mergeCell ref="H69:I69"/>
    <mergeCell ref="J69:K69"/>
    <mergeCell ref="B65:K67"/>
    <mergeCell ref="B60:K62"/>
    <mergeCell ref="B63:G63"/>
    <mergeCell ref="H63:I63"/>
    <mergeCell ref="J63:K63"/>
    <mergeCell ref="B64:G64"/>
    <mergeCell ref="H64:I64"/>
  </mergeCells>
  <pageMargins left="0.7" right="0.7" top="0.75" bottom="0.75" header="0.3" footer="0.3"/>
  <pageSetup scale="59" orientation="portrait" horizontalDpi="4294967293" r:id="rId1"/>
  <rowBreaks count="2" manualBreakCount="2">
    <brk id="47" max="11" man="1"/>
    <brk id="6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23"/>
  <sheetViews>
    <sheetView showGridLines="0" zoomScale="80" zoomScaleNormal="130" zoomScaleSheetLayoutView="100" workbookViewId="0">
      <selection activeCell="J9" sqref="J9:K9"/>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20.28515625" customWidth="1"/>
    <col min="9" max="9" width="6.7109375" customWidth="1"/>
    <col min="10" max="10" width="16.5703125" customWidth="1"/>
    <col min="11" max="11" width="6.7109375" customWidth="1"/>
    <col min="12" max="12" width="2.5703125" customWidth="1"/>
  </cols>
  <sheetData>
    <row r="6" spans="2:11" ht="18.75" x14ac:dyDescent="0.25">
      <c r="B6" s="273" t="s">
        <v>0</v>
      </c>
      <c r="C6" s="273"/>
      <c r="D6" s="273"/>
      <c r="E6" s="273"/>
      <c r="F6" s="273"/>
      <c r="G6" s="273"/>
      <c r="H6" s="273"/>
      <c r="I6" s="273"/>
      <c r="J6" s="273"/>
      <c r="K6" s="273"/>
    </row>
    <row r="7" spans="2:11" ht="15.75" thickBot="1" x14ac:dyDescent="0.3"/>
    <row r="8" spans="2:11" ht="15.75" thickBot="1" x14ac:dyDescent="0.3">
      <c r="B8" s="260" t="s">
        <v>113</v>
      </c>
      <c r="C8" s="261"/>
      <c r="D8" s="261"/>
      <c r="E8" s="261"/>
      <c r="F8" s="261"/>
      <c r="G8" s="261"/>
      <c r="H8" s="261"/>
      <c r="I8" s="261"/>
      <c r="J8" s="261"/>
      <c r="K8" s="262"/>
    </row>
    <row r="9" spans="2:11" ht="22.5" customHeight="1" thickBot="1" x14ac:dyDescent="0.3">
      <c r="B9" s="266" t="s">
        <v>114</v>
      </c>
      <c r="C9" s="267"/>
      <c r="D9" s="267"/>
      <c r="E9" s="868" t="s">
        <v>160</v>
      </c>
      <c r="F9" s="869"/>
      <c r="G9" s="274" t="s">
        <v>115</v>
      </c>
      <c r="H9" s="275"/>
      <c r="I9" s="275"/>
      <c r="J9" s="866">
        <v>44658</v>
      </c>
      <c r="K9" s="867"/>
    </row>
    <row r="10" spans="2:11" ht="15.75" thickBot="1" x14ac:dyDescent="0.3">
      <c r="B10" s="266" t="s">
        <v>256</v>
      </c>
      <c r="C10" s="267"/>
      <c r="D10" s="267"/>
      <c r="E10" s="267"/>
      <c r="F10" s="267"/>
      <c r="G10" s="267"/>
      <c r="H10" s="267"/>
      <c r="I10" s="267"/>
      <c r="J10" s="267"/>
      <c r="K10" s="270"/>
    </row>
    <row r="11" spans="2:11" ht="78" customHeight="1" thickBot="1" x14ac:dyDescent="0.3">
      <c r="B11" s="266" t="s">
        <v>257</v>
      </c>
      <c r="C11" s="267"/>
      <c r="D11" s="267"/>
      <c r="E11" s="267"/>
      <c r="F11" s="267"/>
      <c r="G11" s="267"/>
      <c r="H11" s="267"/>
      <c r="I11" s="267"/>
      <c r="J11" s="267"/>
      <c r="K11" s="270"/>
    </row>
    <row r="12" spans="2:11" ht="15.75" thickBot="1" x14ac:dyDescent="0.3">
      <c r="B12" s="266" t="s">
        <v>258</v>
      </c>
      <c r="C12" s="267"/>
      <c r="D12" s="267"/>
      <c r="E12" s="267"/>
      <c r="F12" s="267"/>
      <c r="G12" s="268"/>
      <c r="H12" s="268"/>
      <c r="I12" s="268"/>
      <c r="J12" s="268"/>
      <c r="K12" s="269"/>
    </row>
    <row r="13" spans="2:11" ht="33" customHeight="1" thickBot="1" x14ac:dyDescent="0.3">
      <c r="B13" s="266" t="s">
        <v>259</v>
      </c>
      <c r="C13" s="267"/>
      <c r="D13" s="267"/>
      <c r="E13" s="267"/>
      <c r="F13" s="267"/>
      <c r="G13" s="268"/>
      <c r="H13" s="268"/>
      <c r="I13" s="268"/>
      <c r="J13" s="268"/>
      <c r="K13" s="269"/>
    </row>
    <row r="14" spans="2:11" ht="15.75" thickBot="1" x14ac:dyDescent="0.3"/>
    <row r="15" spans="2:11" ht="15.75" customHeight="1" thickBot="1" x14ac:dyDescent="0.3">
      <c r="B15" s="290" t="s">
        <v>8</v>
      </c>
      <c r="C15" s="291"/>
      <c r="D15" s="291"/>
      <c r="E15" s="291"/>
      <c r="F15" s="291"/>
      <c r="G15" s="291"/>
      <c r="H15" s="291"/>
      <c r="I15" s="291"/>
      <c r="J15" s="291"/>
      <c r="K15" s="292"/>
    </row>
    <row r="16" spans="2:11" ht="15.75" thickBot="1" x14ac:dyDescent="0.3">
      <c r="B16" s="293" t="s">
        <v>9</v>
      </c>
      <c r="C16" s="294"/>
      <c r="D16" s="295"/>
      <c r="E16" s="293" t="s">
        <v>10</v>
      </c>
      <c r="F16" s="294"/>
      <c r="G16" s="294"/>
      <c r="H16" s="295"/>
      <c r="I16" s="293" t="s">
        <v>11</v>
      </c>
      <c r="J16" s="294"/>
      <c r="K16" s="295"/>
    </row>
    <row r="17" spans="2:11" ht="15.75" thickBot="1" x14ac:dyDescent="0.3">
      <c r="B17" s="588">
        <v>0.33</v>
      </c>
      <c r="C17" s="589"/>
      <c r="D17" s="590"/>
      <c r="E17" s="591">
        <v>0.25740000000000002</v>
      </c>
      <c r="F17" s="592"/>
      <c r="G17" s="592"/>
      <c r="H17" s="475"/>
      <c r="I17" s="591">
        <v>0.26200000000000001</v>
      </c>
      <c r="J17" s="592"/>
      <c r="K17" s="475"/>
    </row>
    <row r="18" spans="2:11" ht="15.75" thickBot="1" x14ac:dyDescent="0.3"/>
    <row r="19" spans="2:11" ht="15.75" thickBot="1" x14ac:dyDescent="0.3">
      <c r="B19" s="290" t="s">
        <v>119</v>
      </c>
      <c r="C19" s="291"/>
      <c r="D19" s="291"/>
      <c r="E19" s="291"/>
      <c r="F19" s="291"/>
      <c r="G19" s="291"/>
      <c r="H19" s="291"/>
      <c r="I19" s="291"/>
      <c r="J19" s="291"/>
      <c r="K19" s="292"/>
    </row>
    <row r="20" spans="2:11" ht="24.75" thickBot="1" x14ac:dyDescent="0.3">
      <c r="B20" s="255" t="s">
        <v>13</v>
      </c>
      <c r="C20" s="256"/>
      <c r="D20" s="255" t="s">
        <v>14</v>
      </c>
      <c r="E20" s="257"/>
      <c r="F20" s="256"/>
      <c r="G20" s="24" t="s">
        <v>120</v>
      </c>
      <c r="H20" s="24" t="s">
        <v>16</v>
      </c>
      <c r="I20" s="24" t="s">
        <v>17</v>
      </c>
      <c r="J20" s="1" t="s">
        <v>18</v>
      </c>
      <c r="K20" s="24" t="s">
        <v>121</v>
      </c>
    </row>
    <row r="21" spans="2:11" x14ac:dyDescent="0.25">
      <c r="B21" s="582">
        <v>6581399037</v>
      </c>
      <c r="C21" s="583"/>
      <c r="D21" s="585">
        <v>5335959962.9700003</v>
      </c>
      <c r="E21" s="586"/>
      <c r="F21" s="587"/>
      <c r="G21" s="7">
        <f>D21/B21</f>
        <v>0.81076378031049934</v>
      </c>
      <c r="H21" s="16">
        <v>1694016767.8299999</v>
      </c>
      <c r="I21" s="8">
        <f>H21/B21</f>
        <v>0.25739462966861582</v>
      </c>
      <c r="J21" s="6">
        <v>464502127</v>
      </c>
      <c r="K21" s="60">
        <f>J21/B21</f>
        <v>7.0578022148271691E-2</v>
      </c>
    </row>
    <row r="22" spans="2:11" ht="15.75" thickBot="1" x14ac:dyDescent="0.3">
      <c r="B22" s="2"/>
      <c r="C22" s="2"/>
      <c r="D22" s="3"/>
      <c r="E22" s="3"/>
      <c r="F22" s="3"/>
      <c r="G22" s="3"/>
      <c r="H22" s="4"/>
      <c r="I22" s="3"/>
      <c r="J22" s="3"/>
      <c r="K22" s="3"/>
    </row>
    <row r="23" spans="2:11" ht="15.75" customHeight="1" thickBot="1" x14ac:dyDescent="0.3">
      <c r="B23" s="290" t="s">
        <v>123</v>
      </c>
      <c r="C23" s="291"/>
      <c r="D23" s="291"/>
      <c r="E23" s="291"/>
      <c r="F23" s="291"/>
      <c r="G23" s="291"/>
      <c r="H23" s="291"/>
      <c r="I23" s="291"/>
      <c r="J23" s="291"/>
      <c r="K23" s="292"/>
    </row>
    <row r="24" spans="2:11" ht="15.75" customHeight="1" thickBot="1" x14ac:dyDescent="0.3">
      <c r="B24" s="423" t="s">
        <v>260</v>
      </c>
      <c r="C24" s="424"/>
      <c r="D24" s="424"/>
      <c r="E24" s="424"/>
      <c r="F24" s="424"/>
      <c r="G24" s="424"/>
      <c r="H24" s="424"/>
      <c r="I24" s="424"/>
      <c r="J24" s="424"/>
      <c r="K24" s="425"/>
    </row>
    <row r="25" spans="2:11" ht="24" x14ac:dyDescent="0.25">
      <c r="B25" s="255" t="s">
        <v>13</v>
      </c>
      <c r="C25" s="256"/>
      <c r="D25" s="255" t="s">
        <v>14</v>
      </c>
      <c r="E25" s="257"/>
      <c r="F25" s="256"/>
      <c r="G25" s="24" t="s">
        <v>120</v>
      </c>
      <c r="H25" s="24" t="s">
        <v>16</v>
      </c>
      <c r="I25" s="24" t="s">
        <v>17</v>
      </c>
      <c r="J25" s="1" t="s">
        <v>18</v>
      </c>
      <c r="K25" s="24" t="s">
        <v>121</v>
      </c>
    </row>
    <row r="26" spans="2:11" x14ac:dyDescent="0.25">
      <c r="B26" s="582">
        <v>0</v>
      </c>
      <c r="C26" s="583"/>
      <c r="D26" s="582">
        <v>0</v>
      </c>
      <c r="E26" s="584"/>
      <c r="F26" s="583"/>
      <c r="G26" s="7" t="s">
        <v>261</v>
      </c>
      <c r="H26" s="5">
        <v>0</v>
      </c>
      <c r="I26" s="7" t="s">
        <v>261</v>
      </c>
      <c r="J26" s="6">
        <v>0</v>
      </c>
      <c r="K26" s="7" t="s">
        <v>261</v>
      </c>
    </row>
    <row r="27" spans="2:11" x14ac:dyDescent="0.25">
      <c r="B27" s="2"/>
      <c r="C27" s="2"/>
      <c r="D27" s="3"/>
      <c r="E27" s="3"/>
      <c r="F27" s="3"/>
      <c r="G27" s="3"/>
      <c r="H27" s="4"/>
      <c r="I27" s="3"/>
      <c r="J27" s="3"/>
      <c r="K27" s="3"/>
    </row>
    <row r="28" spans="2:11" ht="15.75" customHeight="1" x14ac:dyDescent="0.25">
      <c r="B28" s="260" t="s">
        <v>126</v>
      </c>
      <c r="C28" s="261"/>
      <c r="D28" s="261"/>
      <c r="E28" s="261"/>
      <c r="F28" s="261"/>
      <c r="G28" s="261"/>
      <c r="H28" s="261"/>
      <c r="I28" s="261"/>
      <c r="J28" s="261"/>
      <c r="K28" s="262"/>
    </row>
    <row r="29" spans="2:11" ht="15.75" thickBot="1" x14ac:dyDescent="0.3">
      <c r="B29" s="266" t="s">
        <v>262</v>
      </c>
      <c r="C29" s="267"/>
      <c r="D29" s="267"/>
      <c r="E29" s="267"/>
      <c r="F29" s="267"/>
      <c r="G29" s="267"/>
      <c r="H29" s="267"/>
      <c r="I29" s="267"/>
      <c r="J29" s="267"/>
      <c r="K29" s="270"/>
    </row>
    <row r="30" spans="2:11" x14ac:dyDescent="0.25">
      <c r="B30" s="266" t="s">
        <v>263</v>
      </c>
      <c r="C30" s="267"/>
      <c r="D30" s="267"/>
      <c r="E30" s="267"/>
      <c r="F30" s="267"/>
      <c r="G30" s="267"/>
      <c r="H30" s="267"/>
      <c r="I30" s="267"/>
      <c r="J30" s="268"/>
      <c r="K30" s="269"/>
    </row>
    <row r="31" spans="2:11" ht="38.25" customHeight="1" x14ac:dyDescent="0.25">
      <c r="B31" s="593" t="s">
        <v>27</v>
      </c>
      <c r="C31" s="594"/>
      <c r="D31" s="404" t="s">
        <v>28</v>
      </c>
      <c r="E31" s="405"/>
      <c r="F31" s="404" t="s">
        <v>29</v>
      </c>
      <c r="G31" s="405"/>
      <c r="H31" s="404" t="s">
        <v>30</v>
      </c>
      <c r="I31" s="405"/>
      <c r="J31" s="404" t="s">
        <v>31</v>
      </c>
      <c r="K31" s="405"/>
    </row>
    <row r="32" spans="2:11" ht="42" customHeight="1" x14ac:dyDescent="0.25">
      <c r="B32" s="387" t="s">
        <v>264</v>
      </c>
      <c r="C32" s="388"/>
      <c r="D32" s="581">
        <v>2</v>
      </c>
      <c r="E32" s="390"/>
      <c r="F32" s="581">
        <v>2</v>
      </c>
      <c r="G32" s="390"/>
      <c r="H32" s="595">
        <f>H38+H43</f>
        <v>1354986823</v>
      </c>
      <c r="I32" s="596"/>
      <c r="J32" s="595">
        <f>J38+J43</f>
        <v>162404888</v>
      </c>
      <c r="K32" s="596"/>
    </row>
    <row r="33" spans="2:11" ht="42" customHeight="1" x14ac:dyDescent="0.25">
      <c r="B33" s="387" t="s">
        <v>265</v>
      </c>
      <c r="C33" s="388"/>
      <c r="D33" s="581">
        <v>2</v>
      </c>
      <c r="E33" s="390"/>
      <c r="F33" s="581">
        <v>0</v>
      </c>
      <c r="G33" s="390"/>
      <c r="H33" s="597"/>
      <c r="I33" s="598"/>
      <c r="J33" s="597"/>
      <c r="K33" s="598"/>
    </row>
    <row r="34" spans="2:11" ht="21" customHeight="1" x14ac:dyDescent="0.25">
      <c r="B34" s="395" t="s">
        <v>266</v>
      </c>
      <c r="C34" s="396"/>
      <c r="D34" s="396"/>
      <c r="E34" s="396"/>
      <c r="F34" s="396"/>
      <c r="G34" s="396"/>
      <c r="H34" s="396"/>
      <c r="I34" s="396"/>
      <c r="J34" s="396"/>
      <c r="K34" s="397"/>
    </row>
    <row r="35" spans="2:11" ht="19.5" customHeight="1" thickBot="1" x14ac:dyDescent="0.3">
      <c r="B35" s="395"/>
      <c r="C35" s="396"/>
      <c r="D35" s="396"/>
      <c r="E35" s="396"/>
      <c r="F35" s="396"/>
      <c r="G35" s="396"/>
      <c r="H35" s="396"/>
      <c r="I35" s="396"/>
      <c r="J35" s="396"/>
      <c r="K35" s="397"/>
    </row>
    <row r="36" spans="2:11" ht="25.5" hidden="1" customHeight="1" thickBot="1" x14ac:dyDescent="0.3">
      <c r="B36" s="398"/>
      <c r="C36" s="399"/>
      <c r="D36" s="399"/>
      <c r="E36" s="399"/>
      <c r="F36" s="399"/>
      <c r="G36" s="399"/>
      <c r="H36" s="399"/>
      <c r="I36" s="399"/>
      <c r="J36" s="399"/>
      <c r="K36" s="400"/>
    </row>
    <row r="37" spans="2:11" ht="33.75" customHeight="1" thickBot="1" x14ac:dyDescent="0.3">
      <c r="B37" s="320" t="s">
        <v>34</v>
      </c>
      <c r="C37" s="321"/>
      <c r="D37" s="321"/>
      <c r="E37" s="321"/>
      <c r="F37" s="321"/>
      <c r="G37" s="322"/>
      <c r="H37" s="271" t="s">
        <v>30</v>
      </c>
      <c r="I37" s="272"/>
      <c r="J37" s="271" t="s">
        <v>31</v>
      </c>
      <c r="K37" s="272"/>
    </row>
    <row r="38" spans="2:11" ht="15" customHeight="1" thickBot="1" x14ac:dyDescent="0.3">
      <c r="B38" s="448" t="s">
        <v>267</v>
      </c>
      <c r="C38" s="449"/>
      <c r="D38" s="449"/>
      <c r="E38" s="449"/>
      <c r="F38" s="449"/>
      <c r="G38" s="450"/>
      <c r="H38" s="356">
        <v>778719829</v>
      </c>
      <c r="I38" s="357"/>
      <c r="J38" s="356">
        <v>129353859</v>
      </c>
      <c r="K38" s="357"/>
    </row>
    <row r="39" spans="2:11" x14ac:dyDescent="0.25">
      <c r="B39" s="599" t="s">
        <v>268</v>
      </c>
      <c r="C39" s="600"/>
      <c r="D39" s="600"/>
      <c r="E39" s="600"/>
      <c r="F39" s="600"/>
      <c r="G39" s="600"/>
      <c r="H39" s="600"/>
      <c r="I39" s="600"/>
      <c r="J39" s="600"/>
      <c r="K39" s="601"/>
    </row>
    <row r="40" spans="2:11" x14ac:dyDescent="0.25">
      <c r="B40" s="602"/>
      <c r="C40" s="603"/>
      <c r="D40" s="603"/>
      <c r="E40" s="603"/>
      <c r="F40" s="603"/>
      <c r="G40" s="603"/>
      <c r="H40" s="603"/>
      <c r="I40" s="603"/>
      <c r="J40" s="603"/>
      <c r="K40" s="604"/>
    </row>
    <row r="41" spans="2:11" ht="57.75" customHeight="1" thickBot="1" x14ac:dyDescent="0.3">
      <c r="B41" s="605"/>
      <c r="C41" s="606"/>
      <c r="D41" s="606"/>
      <c r="E41" s="606"/>
      <c r="F41" s="606"/>
      <c r="G41" s="606"/>
      <c r="H41" s="606"/>
      <c r="I41" s="606"/>
      <c r="J41" s="606"/>
      <c r="K41" s="607"/>
    </row>
    <row r="42" spans="2:11" ht="26.25" customHeight="1" thickBot="1" x14ac:dyDescent="0.3">
      <c r="B42" s="320" t="s">
        <v>34</v>
      </c>
      <c r="C42" s="321"/>
      <c r="D42" s="321"/>
      <c r="E42" s="321"/>
      <c r="F42" s="321"/>
      <c r="G42" s="322"/>
      <c r="H42" s="271" t="s">
        <v>30</v>
      </c>
      <c r="I42" s="337"/>
      <c r="J42" s="271" t="s">
        <v>31</v>
      </c>
      <c r="K42" s="272"/>
    </row>
    <row r="43" spans="2:11" ht="15" customHeight="1" thickBot="1" x14ac:dyDescent="0.3">
      <c r="B43" s="608" t="s">
        <v>269</v>
      </c>
      <c r="C43" s="609"/>
      <c r="D43" s="609"/>
      <c r="E43" s="609"/>
      <c r="F43" s="609"/>
      <c r="G43" s="610"/>
      <c r="H43" s="472">
        <v>576266994</v>
      </c>
      <c r="I43" s="473"/>
      <c r="J43" s="611">
        <v>33051029</v>
      </c>
      <c r="K43" s="357"/>
    </row>
    <row r="44" spans="2:11" x14ac:dyDescent="0.25">
      <c r="B44" s="599" t="s">
        <v>270</v>
      </c>
      <c r="C44" s="600"/>
      <c r="D44" s="600"/>
      <c r="E44" s="600"/>
      <c r="F44" s="600"/>
      <c r="G44" s="600"/>
      <c r="H44" s="600"/>
      <c r="I44" s="600"/>
      <c r="J44" s="600"/>
      <c r="K44" s="601"/>
    </row>
    <row r="45" spans="2:11" ht="57.75" customHeight="1" x14ac:dyDescent="0.25">
      <c r="B45" s="602"/>
      <c r="C45" s="603"/>
      <c r="D45" s="603"/>
      <c r="E45" s="603"/>
      <c r="F45" s="603"/>
      <c r="G45" s="603"/>
      <c r="H45" s="603"/>
      <c r="I45" s="603"/>
      <c r="J45" s="603"/>
      <c r="K45" s="604"/>
    </row>
    <row r="46" spans="2:11" ht="205.9" customHeight="1" x14ac:dyDescent="0.25">
      <c r="B46" s="605"/>
      <c r="C46" s="606"/>
      <c r="D46" s="606"/>
      <c r="E46" s="606"/>
      <c r="F46" s="606"/>
      <c r="G46" s="606"/>
      <c r="H46" s="606"/>
      <c r="I46" s="606"/>
      <c r="J46" s="606"/>
      <c r="K46" s="607"/>
    </row>
    <row r="47" spans="2:11" x14ac:dyDescent="0.25">
      <c r="B47" s="266" t="s">
        <v>271</v>
      </c>
      <c r="C47" s="267"/>
      <c r="D47" s="267"/>
      <c r="E47" s="267"/>
      <c r="F47" s="267"/>
      <c r="G47" s="267"/>
      <c r="H47" s="267"/>
      <c r="I47" s="267"/>
      <c r="J47" s="268"/>
      <c r="K47" s="269"/>
    </row>
    <row r="48" spans="2:11" ht="38.25" customHeight="1" x14ac:dyDescent="0.25">
      <c r="B48" s="320" t="s">
        <v>27</v>
      </c>
      <c r="C48" s="322"/>
      <c r="D48" s="271" t="s">
        <v>28</v>
      </c>
      <c r="E48" s="272"/>
      <c r="F48" s="271" t="s">
        <v>38</v>
      </c>
      <c r="G48" s="272"/>
      <c r="H48" s="271" t="s">
        <v>30</v>
      </c>
      <c r="I48" s="272"/>
      <c r="J48" s="271" t="s">
        <v>31</v>
      </c>
      <c r="K48" s="272"/>
    </row>
    <row r="49" spans="2:11" ht="34.5" customHeight="1" x14ac:dyDescent="0.25">
      <c r="B49" s="387" t="s">
        <v>272</v>
      </c>
      <c r="C49" s="388"/>
      <c r="D49" s="581">
        <v>1</v>
      </c>
      <c r="E49" s="390"/>
      <c r="F49" s="581">
        <v>0.2</v>
      </c>
      <c r="G49" s="390"/>
      <c r="H49" s="595">
        <f>H55+H65+H60</f>
        <v>1474912855</v>
      </c>
      <c r="I49" s="596"/>
      <c r="J49" s="595">
        <f>J55+J65+J60</f>
        <v>130354184</v>
      </c>
      <c r="K49" s="596"/>
    </row>
    <row r="50" spans="2:11" ht="34.5" customHeight="1" x14ac:dyDescent="0.25">
      <c r="B50" s="387" t="s">
        <v>273</v>
      </c>
      <c r="C50" s="388"/>
      <c r="D50" s="581">
        <v>2</v>
      </c>
      <c r="E50" s="390"/>
      <c r="F50" s="581">
        <v>0</v>
      </c>
      <c r="G50" s="390"/>
      <c r="H50" s="597"/>
      <c r="I50" s="598"/>
      <c r="J50" s="597"/>
      <c r="K50" s="598"/>
    </row>
    <row r="51" spans="2:11" x14ac:dyDescent="0.25">
      <c r="B51" s="392" t="s">
        <v>274</v>
      </c>
      <c r="C51" s="393"/>
      <c r="D51" s="393"/>
      <c r="E51" s="393"/>
      <c r="F51" s="393"/>
      <c r="G51" s="393"/>
      <c r="H51" s="393"/>
      <c r="I51" s="393"/>
      <c r="J51" s="393"/>
      <c r="K51" s="394"/>
    </row>
    <row r="52" spans="2:11" ht="0.75" customHeight="1" x14ac:dyDescent="0.25">
      <c r="B52" s="395"/>
      <c r="C52" s="396"/>
      <c r="D52" s="396"/>
      <c r="E52" s="396"/>
      <c r="F52" s="396"/>
      <c r="G52" s="396"/>
      <c r="H52" s="396"/>
      <c r="I52" s="396"/>
      <c r="J52" s="396"/>
      <c r="K52" s="397"/>
    </row>
    <row r="53" spans="2:11" ht="21" customHeight="1" thickBot="1" x14ac:dyDescent="0.3">
      <c r="B53" s="398"/>
      <c r="C53" s="399"/>
      <c r="D53" s="399"/>
      <c r="E53" s="399"/>
      <c r="F53" s="399"/>
      <c r="G53" s="399"/>
      <c r="H53" s="399"/>
      <c r="I53" s="399"/>
      <c r="J53" s="399"/>
      <c r="K53" s="400"/>
    </row>
    <row r="54" spans="2:11" ht="26.25" customHeight="1" thickBot="1" x14ac:dyDescent="0.3">
      <c r="B54" s="320" t="s">
        <v>34</v>
      </c>
      <c r="C54" s="321"/>
      <c r="D54" s="321"/>
      <c r="E54" s="321"/>
      <c r="F54" s="321"/>
      <c r="G54" s="322"/>
      <c r="H54" s="271" t="s">
        <v>30</v>
      </c>
      <c r="I54" s="272"/>
      <c r="J54" s="271" t="s">
        <v>31</v>
      </c>
      <c r="K54" s="272"/>
    </row>
    <row r="55" spans="2:11" ht="24.75" customHeight="1" thickBot="1" x14ac:dyDescent="0.3">
      <c r="B55" s="448" t="s">
        <v>275</v>
      </c>
      <c r="C55" s="449"/>
      <c r="D55" s="449"/>
      <c r="E55" s="449"/>
      <c r="F55" s="449"/>
      <c r="G55" s="450"/>
      <c r="H55" s="472">
        <v>586859579</v>
      </c>
      <c r="I55" s="473"/>
      <c r="J55" s="356">
        <v>58687657</v>
      </c>
      <c r="K55" s="357"/>
    </row>
    <row r="56" spans="2:11" ht="86.45" customHeight="1" x14ac:dyDescent="0.25">
      <c r="B56" s="612" t="s">
        <v>276</v>
      </c>
      <c r="C56" s="613"/>
      <c r="D56" s="613"/>
      <c r="E56" s="613"/>
      <c r="F56" s="613"/>
      <c r="G56" s="613"/>
      <c r="H56" s="613"/>
      <c r="I56" s="613"/>
      <c r="J56" s="613"/>
      <c r="K56" s="614"/>
    </row>
    <row r="57" spans="2:11" ht="163.9" customHeight="1" x14ac:dyDescent="0.25">
      <c r="B57" s="615"/>
      <c r="C57" s="616"/>
      <c r="D57" s="616"/>
      <c r="E57" s="616"/>
      <c r="F57" s="616"/>
      <c r="G57" s="616"/>
      <c r="H57" s="616"/>
      <c r="I57" s="616"/>
      <c r="J57" s="616"/>
      <c r="K57" s="617"/>
    </row>
    <row r="58" spans="2:11" ht="328.15" customHeight="1" x14ac:dyDescent="0.25">
      <c r="B58" s="618"/>
      <c r="C58" s="619"/>
      <c r="D58" s="619"/>
      <c r="E58" s="619"/>
      <c r="F58" s="619"/>
      <c r="G58" s="619"/>
      <c r="H58" s="619"/>
      <c r="I58" s="619"/>
      <c r="J58" s="619"/>
      <c r="K58" s="620"/>
    </row>
    <row r="59" spans="2:11" x14ac:dyDescent="0.25">
      <c r="B59" s="320" t="s">
        <v>34</v>
      </c>
      <c r="C59" s="321"/>
      <c r="D59" s="321"/>
      <c r="E59" s="321"/>
      <c r="F59" s="321"/>
      <c r="G59" s="322"/>
      <c r="H59" s="271" t="s">
        <v>30</v>
      </c>
      <c r="I59" s="272"/>
      <c r="J59" s="271" t="s">
        <v>31</v>
      </c>
      <c r="K59" s="272"/>
    </row>
    <row r="60" spans="2:11" ht="28.5" customHeight="1" x14ac:dyDescent="0.25">
      <c r="B60" s="448" t="s">
        <v>277</v>
      </c>
      <c r="C60" s="449"/>
      <c r="D60" s="449"/>
      <c r="E60" s="449"/>
      <c r="F60" s="449"/>
      <c r="G60" s="450"/>
      <c r="H60" s="472">
        <v>452316430</v>
      </c>
      <c r="I60" s="473"/>
      <c r="J60" s="356">
        <v>0</v>
      </c>
      <c r="K60" s="357"/>
    </row>
    <row r="61" spans="2:11" x14ac:dyDescent="0.25">
      <c r="B61" s="612" t="s">
        <v>278</v>
      </c>
      <c r="C61" s="613"/>
      <c r="D61" s="613"/>
      <c r="E61" s="613"/>
      <c r="F61" s="613"/>
      <c r="G61" s="613"/>
      <c r="H61" s="613"/>
      <c r="I61" s="613"/>
      <c r="J61" s="613"/>
      <c r="K61" s="614"/>
    </row>
    <row r="62" spans="2:11" x14ac:dyDescent="0.25">
      <c r="B62" s="615"/>
      <c r="C62" s="616"/>
      <c r="D62" s="616"/>
      <c r="E62" s="616"/>
      <c r="F62" s="616"/>
      <c r="G62" s="616"/>
      <c r="H62" s="616"/>
      <c r="I62" s="616"/>
      <c r="J62" s="616"/>
      <c r="K62" s="617"/>
    </row>
    <row r="63" spans="2:11" x14ac:dyDescent="0.25">
      <c r="B63" s="618"/>
      <c r="C63" s="619"/>
      <c r="D63" s="619"/>
      <c r="E63" s="619"/>
      <c r="F63" s="619"/>
      <c r="G63" s="619"/>
      <c r="H63" s="619"/>
      <c r="I63" s="619"/>
      <c r="J63" s="619"/>
      <c r="K63" s="620"/>
    </row>
    <row r="64" spans="2:11" ht="26.25" customHeight="1" x14ac:dyDescent="0.25">
      <c r="B64" s="320" t="s">
        <v>34</v>
      </c>
      <c r="C64" s="321"/>
      <c r="D64" s="321"/>
      <c r="E64" s="321"/>
      <c r="F64" s="321"/>
      <c r="G64" s="322"/>
      <c r="H64" s="271" t="s">
        <v>30</v>
      </c>
      <c r="I64" s="272"/>
      <c r="J64" s="271" t="s">
        <v>31</v>
      </c>
      <c r="K64" s="272"/>
    </row>
    <row r="65" spans="1:11" ht="15.75" thickBot="1" x14ac:dyDescent="0.3">
      <c r="B65" s="465" t="s">
        <v>279</v>
      </c>
      <c r="C65" s="466"/>
      <c r="D65" s="466"/>
      <c r="E65" s="466"/>
      <c r="F65" s="466"/>
      <c r="G65" s="467"/>
      <c r="H65" s="468">
        <v>435736846</v>
      </c>
      <c r="I65" s="469"/>
      <c r="J65" s="356">
        <v>71666527</v>
      </c>
      <c r="K65" s="357"/>
    </row>
    <row r="66" spans="1:11" x14ac:dyDescent="0.25">
      <c r="B66" s="612" t="s">
        <v>280</v>
      </c>
      <c r="C66" s="613"/>
      <c r="D66" s="613"/>
      <c r="E66" s="613"/>
      <c r="F66" s="613"/>
      <c r="G66" s="613"/>
      <c r="H66" s="613"/>
      <c r="I66" s="613"/>
      <c r="J66" s="613"/>
      <c r="K66" s="614"/>
    </row>
    <row r="67" spans="1:11" ht="46.15" customHeight="1" x14ac:dyDescent="0.25">
      <c r="B67" s="615"/>
      <c r="C67" s="616"/>
      <c r="D67" s="616"/>
      <c r="E67" s="616"/>
      <c r="F67" s="616"/>
      <c r="G67" s="616"/>
      <c r="H67" s="616"/>
      <c r="I67" s="616"/>
      <c r="J67" s="616"/>
      <c r="K67" s="617"/>
    </row>
    <row r="68" spans="1:11" ht="98.45" customHeight="1" x14ac:dyDescent="0.25">
      <c r="B68" s="618"/>
      <c r="C68" s="619"/>
      <c r="D68" s="619"/>
      <c r="E68" s="619"/>
      <c r="F68" s="619"/>
      <c r="G68" s="619"/>
      <c r="H68" s="619"/>
      <c r="I68" s="619"/>
      <c r="J68" s="619"/>
      <c r="K68" s="620"/>
    </row>
    <row r="69" spans="1:11" x14ac:dyDescent="0.25">
      <c r="B69" s="266" t="s">
        <v>281</v>
      </c>
      <c r="C69" s="267"/>
      <c r="D69" s="267"/>
      <c r="E69" s="267"/>
      <c r="F69" s="267"/>
      <c r="G69" s="267"/>
      <c r="H69" s="267"/>
      <c r="I69" s="267"/>
      <c r="J69" s="267"/>
      <c r="K69" s="270"/>
    </row>
    <row r="70" spans="1:11" ht="15.75" customHeight="1" x14ac:dyDescent="0.25">
      <c r="B70" s="266" t="s">
        <v>282</v>
      </c>
      <c r="C70" s="267"/>
      <c r="D70" s="267"/>
      <c r="E70" s="267"/>
      <c r="F70" s="267"/>
      <c r="G70" s="267"/>
      <c r="H70" s="267"/>
      <c r="I70" s="267"/>
      <c r="J70" s="267"/>
      <c r="K70" s="270"/>
    </row>
    <row r="71" spans="1:11" ht="38.25" customHeight="1" thickBot="1" x14ac:dyDescent="0.3">
      <c r="B71" s="320" t="s">
        <v>27</v>
      </c>
      <c r="C71" s="322"/>
      <c r="D71" s="271" t="s">
        <v>28</v>
      </c>
      <c r="E71" s="272"/>
      <c r="F71" s="271" t="s">
        <v>29</v>
      </c>
      <c r="G71" s="272"/>
      <c r="H71" s="271" t="s">
        <v>30</v>
      </c>
      <c r="I71" s="272"/>
      <c r="J71" s="271" t="s">
        <v>31</v>
      </c>
      <c r="K71" s="272"/>
    </row>
    <row r="72" spans="1:11" ht="34.5" customHeight="1" thickBot="1" x14ac:dyDescent="0.3">
      <c r="B72" s="559" t="s">
        <v>283</v>
      </c>
      <c r="C72" s="561"/>
      <c r="D72" s="621">
        <v>90</v>
      </c>
      <c r="E72" s="622"/>
      <c r="F72" s="621">
        <v>12</v>
      </c>
      <c r="G72" s="622"/>
      <c r="H72" s="356">
        <f>H77+H82+H87+H92</f>
        <v>3574269424</v>
      </c>
      <c r="I72" s="623"/>
      <c r="J72" s="624">
        <f>J77+J82+J87+J92</f>
        <v>1391989506.8299999</v>
      </c>
      <c r="K72" s="625"/>
    </row>
    <row r="73" spans="1:11" x14ac:dyDescent="0.25">
      <c r="B73" s="392" t="s">
        <v>284</v>
      </c>
      <c r="C73" s="393"/>
      <c r="D73" s="393"/>
      <c r="E73" s="393"/>
      <c r="F73" s="393"/>
      <c r="G73" s="393"/>
      <c r="H73" s="393"/>
      <c r="I73" s="393"/>
      <c r="J73" s="393"/>
      <c r="K73" s="394"/>
    </row>
    <row r="74" spans="1:11" ht="5.25" customHeight="1" x14ac:dyDescent="0.25">
      <c r="B74" s="395"/>
      <c r="C74" s="396"/>
      <c r="D74" s="396"/>
      <c r="E74" s="396"/>
      <c r="F74" s="396"/>
      <c r="G74" s="396"/>
      <c r="H74" s="396"/>
      <c r="I74" s="396"/>
      <c r="J74" s="396"/>
      <c r="K74" s="397"/>
    </row>
    <row r="75" spans="1:11" ht="10.5" customHeight="1" thickBot="1" x14ac:dyDescent="0.3">
      <c r="B75" s="398"/>
      <c r="C75" s="399"/>
      <c r="D75" s="399"/>
      <c r="E75" s="399"/>
      <c r="F75" s="399"/>
      <c r="G75" s="399"/>
      <c r="H75" s="399"/>
      <c r="I75" s="399"/>
      <c r="J75" s="399"/>
      <c r="K75" s="400"/>
    </row>
    <row r="76" spans="1:11" ht="26.25" customHeight="1" thickBot="1" x14ac:dyDescent="0.3">
      <c r="A76" t="s">
        <v>122</v>
      </c>
      <c r="B76" s="320" t="s">
        <v>34</v>
      </c>
      <c r="C76" s="321"/>
      <c r="D76" s="321"/>
      <c r="E76" s="321"/>
      <c r="F76" s="321"/>
      <c r="G76" s="322"/>
      <c r="H76" s="271" t="s">
        <v>30</v>
      </c>
      <c r="I76" s="272"/>
      <c r="J76" s="271" t="s">
        <v>31</v>
      </c>
      <c r="K76" s="272"/>
    </row>
    <row r="77" spans="1:11" ht="15.75" thickBot="1" x14ac:dyDescent="0.3">
      <c r="B77" s="448" t="s">
        <v>285</v>
      </c>
      <c r="C77" s="449"/>
      <c r="D77" s="449"/>
      <c r="E77" s="449"/>
      <c r="F77" s="449"/>
      <c r="G77" s="450"/>
      <c r="H77" s="356">
        <v>132205345</v>
      </c>
      <c r="I77" s="357"/>
      <c r="J77" s="356">
        <v>5443750</v>
      </c>
      <c r="K77" s="626"/>
    </row>
    <row r="78" spans="1:11" x14ac:dyDescent="0.25">
      <c r="B78" s="612" t="s">
        <v>286</v>
      </c>
      <c r="C78" s="613"/>
      <c r="D78" s="613"/>
      <c r="E78" s="613"/>
      <c r="F78" s="613"/>
      <c r="G78" s="613"/>
      <c r="H78" s="613"/>
      <c r="I78" s="613"/>
      <c r="J78" s="613"/>
      <c r="K78" s="614"/>
    </row>
    <row r="79" spans="1:11" x14ac:dyDescent="0.25">
      <c r="B79" s="615"/>
      <c r="C79" s="616"/>
      <c r="D79" s="616"/>
      <c r="E79" s="616"/>
      <c r="F79" s="616"/>
      <c r="G79" s="616"/>
      <c r="H79" s="616"/>
      <c r="I79" s="616"/>
      <c r="J79" s="616"/>
      <c r="K79" s="617"/>
    </row>
    <row r="80" spans="1:11" ht="91.9" customHeight="1" x14ac:dyDescent="0.25">
      <c r="B80" s="618"/>
      <c r="C80" s="619"/>
      <c r="D80" s="619"/>
      <c r="E80" s="619"/>
      <c r="F80" s="619"/>
      <c r="G80" s="619"/>
      <c r="H80" s="619"/>
      <c r="I80" s="619"/>
      <c r="J80" s="619"/>
      <c r="K80" s="620"/>
    </row>
    <row r="81" spans="2:11" ht="26.25" customHeight="1" thickBot="1" x14ac:dyDescent="0.3">
      <c r="B81" s="320" t="s">
        <v>34</v>
      </c>
      <c r="C81" s="321"/>
      <c r="D81" s="321"/>
      <c r="E81" s="321"/>
      <c r="F81" s="321"/>
      <c r="G81" s="322"/>
      <c r="H81" s="271" t="s">
        <v>30</v>
      </c>
      <c r="I81" s="272"/>
      <c r="J81" s="271" t="s">
        <v>31</v>
      </c>
      <c r="K81" s="272"/>
    </row>
    <row r="82" spans="2:11" ht="15" customHeight="1" thickBot="1" x14ac:dyDescent="0.3">
      <c r="B82" s="408" t="s">
        <v>287</v>
      </c>
      <c r="C82" s="409"/>
      <c r="D82" s="409"/>
      <c r="E82" s="409"/>
      <c r="F82" s="409"/>
      <c r="G82" s="410"/>
      <c r="H82" s="627">
        <v>2598179602</v>
      </c>
      <c r="I82" s="628"/>
      <c r="J82" s="356">
        <v>1319443580.8299999</v>
      </c>
      <c r="K82" s="626"/>
    </row>
    <row r="83" spans="2:11" x14ac:dyDescent="0.25">
      <c r="B83" s="612" t="s">
        <v>288</v>
      </c>
      <c r="C83" s="613"/>
      <c r="D83" s="613"/>
      <c r="E83" s="613"/>
      <c r="F83" s="613"/>
      <c r="G83" s="613"/>
      <c r="H83" s="613"/>
      <c r="I83" s="613"/>
      <c r="J83" s="613"/>
      <c r="K83" s="614"/>
    </row>
    <row r="84" spans="2:11" x14ac:dyDescent="0.25">
      <c r="B84" s="615"/>
      <c r="C84" s="616"/>
      <c r="D84" s="616"/>
      <c r="E84" s="616"/>
      <c r="F84" s="616"/>
      <c r="G84" s="616"/>
      <c r="H84" s="616"/>
      <c r="I84" s="616"/>
      <c r="J84" s="616"/>
      <c r="K84" s="617"/>
    </row>
    <row r="85" spans="2:11" ht="36.75" customHeight="1" x14ac:dyDescent="0.25">
      <c r="B85" s="618"/>
      <c r="C85" s="619"/>
      <c r="D85" s="619"/>
      <c r="E85" s="619"/>
      <c r="F85" s="619"/>
      <c r="G85" s="619"/>
      <c r="H85" s="619"/>
      <c r="I85" s="619"/>
      <c r="J85" s="619"/>
      <c r="K85" s="620"/>
    </row>
    <row r="86" spans="2:11" ht="15.75" thickBot="1" x14ac:dyDescent="0.3">
      <c r="B86" s="320" t="s">
        <v>34</v>
      </c>
      <c r="C86" s="321"/>
      <c r="D86" s="321"/>
      <c r="E86" s="321"/>
      <c r="F86" s="321"/>
      <c r="G86" s="322"/>
      <c r="H86" s="271" t="s">
        <v>30</v>
      </c>
      <c r="I86" s="272"/>
      <c r="J86" s="271" t="s">
        <v>31</v>
      </c>
      <c r="K86" s="272"/>
    </row>
    <row r="87" spans="2:11" ht="15" customHeight="1" thickBot="1" x14ac:dyDescent="0.3">
      <c r="B87" s="408" t="s">
        <v>289</v>
      </c>
      <c r="C87" s="409"/>
      <c r="D87" s="409"/>
      <c r="E87" s="409"/>
      <c r="F87" s="409"/>
      <c r="G87" s="410"/>
      <c r="H87" s="627">
        <v>582904769</v>
      </c>
      <c r="I87" s="628"/>
      <c r="J87" s="356">
        <v>36687010</v>
      </c>
      <c r="K87" s="626"/>
    </row>
    <row r="88" spans="2:11" x14ac:dyDescent="0.25">
      <c r="B88" s="612" t="s">
        <v>290</v>
      </c>
      <c r="C88" s="613"/>
      <c r="D88" s="613"/>
      <c r="E88" s="613"/>
      <c r="F88" s="613"/>
      <c r="G88" s="613"/>
      <c r="H88" s="613"/>
      <c r="I88" s="613"/>
      <c r="J88" s="613"/>
      <c r="K88" s="614"/>
    </row>
    <row r="89" spans="2:11" ht="79.900000000000006" customHeight="1" x14ac:dyDescent="0.25">
      <c r="B89" s="615"/>
      <c r="C89" s="616"/>
      <c r="D89" s="616"/>
      <c r="E89" s="616"/>
      <c r="F89" s="616"/>
      <c r="G89" s="616"/>
      <c r="H89" s="616"/>
      <c r="I89" s="616"/>
      <c r="J89" s="616"/>
      <c r="K89" s="617"/>
    </row>
    <row r="90" spans="2:11" ht="3" customHeight="1" x14ac:dyDescent="0.25">
      <c r="B90" s="618"/>
      <c r="C90" s="619"/>
      <c r="D90" s="619"/>
      <c r="E90" s="619"/>
      <c r="F90" s="619"/>
      <c r="G90" s="619"/>
      <c r="H90" s="619"/>
      <c r="I90" s="619"/>
      <c r="J90" s="619"/>
      <c r="K90" s="620"/>
    </row>
    <row r="91" spans="2:11" ht="15.75" thickBot="1" x14ac:dyDescent="0.3">
      <c r="B91" s="320" t="s">
        <v>34</v>
      </c>
      <c r="C91" s="321"/>
      <c r="D91" s="321"/>
      <c r="E91" s="321"/>
      <c r="F91" s="321"/>
      <c r="G91" s="322"/>
      <c r="H91" s="271" t="s">
        <v>30</v>
      </c>
      <c r="I91" s="272"/>
      <c r="J91" s="271" t="s">
        <v>31</v>
      </c>
      <c r="K91" s="272"/>
    </row>
    <row r="92" spans="2:11" ht="15" customHeight="1" thickBot="1" x14ac:dyDescent="0.3">
      <c r="B92" s="408" t="s">
        <v>291</v>
      </c>
      <c r="C92" s="409"/>
      <c r="D92" s="409"/>
      <c r="E92" s="409"/>
      <c r="F92" s="409"/>
      <c r="G92" s="410"/>
      <c r="H92" s="627">
        <v>260979708</v>
      </c>
      <c r="I92" s="628"/>
      <c r="J92" s="356">
        <v>30415166</v>
      </c>
      <c r="K92" s="626"/>
    </row>
    <row r="93" spans="2:11" x14ac:dyDescent="0.25">
      <c r="B93" s="612" t="s">
        <v>292</v>
      </c>
      <c r="C93" s="613"/>
      <c r="D93" s="613"/>
      <c r="E93" s="613"/>
      <c r="F93" s="613"/>
      <c r="G93" s="613"/>
      <c r="H93" s="613"/>
      <c r="I93" s="613"/>
      <c r="J93" s="613"/>
      <c r="K93" s="614"/>
    </row>
    <row r="94" spans="2:11" x14ac:dyDescent="0.25">
      <c r="B94" s="615"/>
      <c r="C94" s="616"/>
      <c r="D94" s="616"/>
      <c r="E94" s="616"/>
      <c r="F94" s="616"/>
      <c r="G94" s="616"/>
      <c r="H94" s="616"/>
      <c r="I94" s="616"/>
      <c r="J94" s="616"/>
      <c r="K94" s="617"/>
    </row>
    <row r="95" spans="2:11" ht="54" customHeight="1" x14ac:dyDescent="0.25">
      <c r="B95" s="618"/>
      <c r="C95" s="619"/>
      <c r="D95" s="619"/>
      <c r="E95" s="619"/>
      <c r="F95" s="619"/>
      <c r="G95" s="619"/>
      <c r="H95" s="619"/>
      <c r="I95" s="619"/>
      <c r="J95" s="619"/>
      <c r="K95" s="620"/>
    </row>
    <row r="96" spans="2:11" ht="15.75" customHeight="1" x14ac:dyDescent="0.25">
      <c r="B96" s="266" t="s">
        <v>293</v>
      </c>
      <c r="C96" s="267"/>
      <c r="D96" s="267"/>
      <c r="E96" s="267"/>
      <c r="F96" s="267"/>
      <c r="G96" s="267"/>
      <c r="H96" s="267"/>
      <c r="I96" s="267"/>
      <c r="J96" s="267"/>
      <c r="K96" s="270"/>
    </row>
    <row r="97" spans="2:11" ht="15.75" customHeight="1" thickBot="1" x14ac:dyDescent="0.3">
      <c r="B97" s="266" t="s">
        <v>294</v>
      </c>
      <c r="C97" s="267"/>
      <c r="D97" s="267"/>
      <c r="E97" s="267"/>
      <c r="F97" s="267"/>
      <c r="G97" s="267"/>
      <c r="H97" s="267"/>
      <c r="I97" s="267"/>
      <c r="J97" s="267"/>
      <c r="K97" s="270"/>
    </row>
    <row r="98" spans="2:11" ht="38.25" customHeight="1" thickBot="1" x14ac:dyDescent="0.3">
      <c r="B98" s="320" t="s">
        <v>27</v>
      </c>
      <c r="C98" s="322"/>
      <c r="D98" s="271" t="s">
        <v>28</v>
      </c>
      <c r="E98" s="272"/>
      <c r="F98" s="271" t="s">
        <v>29</v>
      </c>
      <c r="G98" s="272"/>
      <c r="H98" s="404" t="s">
        <v>30</v>
      </c>
      <c r="I98" s="405"/>
      <c r="J98" s="271" t="s">
        <v>31</v>
      </c>
      <c r="K98" s="272"/>
    </row>
    <row r="99" spans="2:11" ht="30.75" customHeight="1" thickBot="1" x14ac:dyDescent="0.3">
      <c r="B99" s="514" t="s">
        <v>295</v>
      </c>
      <c r="C99" s="516"/>
      <c r="D99" s="621">
        <v>462</v>
      </c>
      <c r="E99" s="622"/>
      <c r="F99" s="621">
        <v>137</v>
      </c>
      <c r="G99" s="622"/>
      <c r="H99" s="629">
        <f>H104+H109</f>
        <v>177229935</v>
      </c>
      <c r="I99" s="630"/>
      <c r="J99" s="629">
        <f>J104+J109</f>
        <v>9268189</v>
      </c>
      <c r="K99" s="630"/>
    </row>
    <row r="100" spans="2:11" x14ac:dyDescent="0.25">
      <c r="B100" s="392" t="s">
        <v>296</v>
      </c>
      <c r="C100" s="393"/>
      <c r="D100" s="393"/>
      <c r="E100" s="393"/>
      <c r="F100" s="393"/>
      <c r="G100" s="393"/>
      <c r="H100" s="393"/>
      <c r="I100" s="393"/>
      <c r="J100" s="393"/>
      <c r="K100" s="394"/>
    </row>
    <row r="101" spans="2:11" x14ac:dyDescent="0.25">
      <c r="B101" s="395"/>
      <c r="C101" s="396"/>
      <c r="D101" s="396"/>
      <c r="E101" s="396"/>
      <c r="F101" s="396"/>
      <c r="G101" s="396"/>
      <c r="H101" s="396"/>
      <c r="I101" s="396"/>
      <c r="J101" s="396"/>
      <c r="K101" s="397"/>
    </row>
    <row r="102" spans="2:11" ht="15.75" thickBot="1" x14ac:dyDescent="0.3">
      <c r="B102" s="398"/>
      <c r="C102" s="399"/>
      <c r="D102" s="399"/>
      <c r="E102" s="399"/>
      <c r="F102" s="399"/>
      <c r="G102" s="399"/>
      <c r="H102" s="399"/>
      <c r="I102" s="399"/>
      <c r="J102" s="399"/>
      <c r="K102" s="400"/>
    </row>
    <row r="103" spans="2:11" ht="26.25" customHeight="1" thickBot="1" x14ac:dyDescent="0.3">
      <c r="B103" s="320" t="s">
        <v>34</v>
      </c>
      <c r="C103" s="321"/>
      <c r="D103" s="321"/>
      <c r="E103" s="321"/>
      <c r="F103" s="321"/>
      <c r="G103" s="322"/>
      <c r="H103" s="271" t="s">
        <v>30</v>
      </c>
      <c r="I103" s="272"/>
      <c r="J103" s="271" t="s">
        <v>31</v>
      </c>
      <c r="K103" s="272"/>
    </row>
    <row r="104" spans="2:11" ht="36.75" customHeight="1" x14ac:dyDescent="0.25">
      <c r="B104" s="448" t="s">
        <v>297</v>
      </c>
      <c r="C104" s="449"/>
      <c r="D104" s="449"/>
      <c r="E104" s="449"/>
      <c r="F104" s="449"/>
      <c r="G104" s="450"/>
      <c r="H104" s="356">
        <v>127151888</v>
      </c>
      <c r="I104" s="357"/>
      <c r="J104" s="356">
        <v>9268189</v>
      </c>
      <c r="K104" s="357"/>
    </row>
    <row r="105" spans="2:11" ht="15" customHeight="1" x14ac:dyDescent="0.25">
      <c r="B105" s="612" t="s">
        <v>298</v>
      </c>
      <c r="C105" s="613"/>
      <c r="D105" s="613"/>
      <c r="E105" s="613"/>
      <c r="F105" s="613"/>
      <c r="G105" s="613"/>
      <c r="H105" s="613"/>
      <c r="I105" s="613"/>
      <c r="J105" s="613"/>
      <c r="K105" s="614"/>
    </row>
    <row r="106" spans="2:11" ht="14.45" customHeight="1" x14ac:dyDescent="0.25">
      <c r="B106" s="615"/>
      <c r="C106" s="616"/>
      <c r="D106" s="616"/>
      <c r="E106" s="616"/>
      <c r="F106" s="616"/>
      <c r="G106" s="616"/>
      <c r="H106" s="616"/>
      <c r="I106" s="616"/>
      <c r="J106" s="616"/>
      <c r="K106" s="617"/>
    </row>
    <row r="107" spans="2:11" ht="49.9" customHeight="1" x14ac:dyDescent="0.25">
      <c r="B107" s="618"/>
      <c r="C107" s="619"/>
      <c r="D107" s="619"/>
      <c r="E107" s="619"/>
      <c r="F107" s="619"/>
      <c r="G107" s="619"/>
      <c r="H107" s="619"/>
      <c r="I107" s="619"/>
      <c r="J107" s="619"/>
      <c r="K107" s="620"/>
    </row>
    <row r="108" spans="2:11" ht="26.25" customHeight="1" x14ac:dyDescent="0.25">
      <c r="B108" s="631" t="s">
        <v>34</v>
      </c>
      <c r="C108" s="632"/>
      <c r="D108" s="632"/>
      <c r="E108" s="632"/>
      <c r="F108" s="632"/>
      <c r="G108" s="633"/>
      <c r="H108" s="271" t="s">
        <v>30</v>
      </c>
      <c r="I108" s="272"/>
      <c r="J108" s="271" t="s">
        <v>31</v>
      </c>
      <c r="K108" s="272"/>
    </row>
    <row r="109" spans="2:11" ht="34.5" customHeight="1" thickBot="1" x14ac:dyDescent="0.3">
      <c r="B109" s="448" t="s">
        <v>299</v>
      </c>
      <c r="C109" s="449"/>
      <c r="D109" s="449"/>
      <c r="E109" s="449"/>
      <c r="F109" s="449"/>
      <c r="G109" s="450"/>
      <c r="H109" s="356">
        <v>50078047</v>
      </c>
      <c r="I109" s="357"/>
      <c r="J109" s="356"/>
      <c r="K109" s="357"/>
    </row>
    <row r="110" spans="2:11" x14ac:dyDescent="0.25">
      <c r="B110" s="612" t="s">
        <v>278</v>
      </c>
      <c r="C110" s="613"/>
      <c r="D110" s="613"/>
      <c r="E110" s="613"/>
      <c r="F110" s="613"/>
      <c r="G110" s="613"/>
      <c r="H110" s="613"/>
      <c r="I110" s="613"/>
      <c r="J110" s="613"/>
      <c r="K110" s="614"/>
    </row>
    <row r="111" spans="2:11" x14ac:dyDescent="0.25">
      <c r="B111" s="615"/>
      <c r="C111" s="616"/>
      <c r="D111" s="616"/>
      <c r="E111" s="616"/>
      <c r="F111" s="616"/>
      <c r="G111" s="616"/>
      <c r="H111" s="616"/>
      <c r="I111" s="616"/>
      <c r="J111" s="616"/>
      <c r="K111" s="617"/>
    </row>
    <row r="112" spans="2:11" ht="15.75" thickBot="1" x14ac:dyDescent="0.3">
      <c r="B112" s="618"/>
      <c r="C112" s="619"/>
      <c r="D112" s="619"/>
      <c r="E112" s="619"/>
      <c r="F112" s="619"/>
      <c r="G112" s="619"/>
      <c r="H112" s="619"/>
      <c r="I112" s="619"/>
      <c r="J112" s="619"/>
      <c r="K112" s="620"/>
    </row>
    <row r="113" spans="2:11" ht="15.75" thickBot="1" x14ac:dyDescent="0.3"/>
    <row r="114" spans="2:11" ht="15.75" thickBot="1" x14ac:dyDescent="0.3">
      <c r="B114" s="477" t="s">
        <v>61</v>
      </c>
      <c r="C114" s="478"/>
      <c r="D114" s="478"/>
      <c r="E114" s="478"/>
      <c r="F114" s="478"/>
      <c r="G114" s="478"/>
      <c r="H114" s="478"/>
      <c r="I114" s="478"/>
      <c r="J114" s="478"/>
      <c r="K114" s="479"/>
    </row>
    <row r="115" spans="2:11" x14ac:dyDescent="0.25">
      <c r="B115" s="477" t="s">
        <v>62</v>
      </c>
      <c r="C115" s="479"/>
      <c r="D115" s="477" t="s">
        <v>63</v>
      </c>
      <c r="E115" s="479"/>
      <c r="F115" s="477" t="s">
        <v>64</v>
      </c>
      <c r="G115" s="478"/>
      <c r="H115" s="479"/>
      <c r="I115" s="477" t="s">
        <v>210</v>
      </c>
      <c r="J115" s="478"/>
      <c r="K115" s="479"/>
    </row>
    <row r="116" spans="2:11" ht="181.5" customHeight="1" x14ac:dyDescent="0.25">
      <c r="B116" s="634" t="s">
        <v>300</v>
      </c>
      <c r="C116" s="635"/>
      <c r="D116" s="474">
        <v>10</v>
      </c>
      <c r="E116" s="475"/>
      <c r="F116" s="474">
        <v>3</v>
      </c>
      <c r="G116" s="592"/>
      <c r="H116" s="475"/>
      <c r="I116" s="636" t="s">
        <v>301</v>
      </c>
      <c r="J116" s="637"/>
      <c r="K116" s="638"/>
    </row>
    <row r="117" spans="2:11" ht="118.5" customHeight="1" x14ac:dyDescent="0.25">
      <c r="B117" s="634" t="s">
        <v>302</v>
      </c>
      <c r="C117" s="635"/>
      <c r="D117" s="474">
        <v>1</v>
      </c>
      <c r="E117" s="475"/>
      <c r="F117" s="474">
        <v>0</v>
      </c>
      <c r="G117" s="592"/>
      <c r="H117" s="475"/>
      <c r="I117" s="636" t="s">
        <v>303</v>
      </c>
      <c r="J117" s="637"/>
      <c r="K117" s="638"/>
    </row>
    <row r="118" spans="2:11" ht="303" customHeight="1" x14ac:dyDescent="0.25">
      <c r="B118" s="634" t="s">
        <v>304</v>
      </c>
      <c r="C118" s="635"/>
      <c r="D118" s="474">
        <v>10</v>
      </c>
      <c r="E118" s="475"/>
      <c r="F118" s="474">
        <v>2</v>
      </c>
      <c r="G118" s="592"/>
      <c r="H118" s="475"/>
      <c r="I118" s="636" t="s">
        <v>305</v>
      </c>
      <c r="J118" s="639"/>
      <c r="K118" s="640"/>
    </row>
    <row r="119" spans="2:11" ht="203.25" customHeight="1" x14ac:dyDescent="0.25">
      <c r="B119" s="634" t="s">
        <v>306</v>
      </c>
      <c r="C119" s="635"/>
      <c r="D119" s="474">
        <v>95</v>
      </c>
      <c r="E119" s="475"/>
      <c r="F119" s="474">
        <v>95</v>
      </c>
      <c r="G119" s="592"/>
      <c r="H119" s="475"/>
      <c r="I119" s="641" t="s">
        <v>307</v>
      </c>
      <c r="J119" s="639"/>
      <c r="K119" s="640"/>
    </row>
    <row r="120" spans="2:11" ht="407.25" customHeight="1" x14ac:dyDescent="0.25">
      <c r="B120" s="634" t="s">
        <v>308</v>
      </c>
      <c r="C120" s="635"/>
      <c r="D120" s="474">
        <v>11</v>
      </c>
      <c r="E120" s="475"/>
      <c r="F120" s="474">
        <v>2</v>
      </c>
      <c r="G120" s="592"/>
      <c r="H120" s="475"/>
      <c r="I120" s="636" t="s">
        <v>309</v>
      </c>
      <c r="J120" s="637"/>
      <c r="K120" s="638"/>
    </row>
    <row r="121" spans="2:11" ht="143.25" customHeight="1" x14ac:dyDescent="0.25">
      <c r="B121" s="634" t="s">
        <v>310</v>
      </c>
      <c r="C121" s="635"/>
      <c r="D121" s="474">
        <v>90</v>
      </c>
      <c r="E121" s="475"/>
      <c r="F121" s="474">
        <v>10</v>
      </c>
      <c r="G121" s="592"/>
      <c r="H121" s="475"/>
      <c r="I121" s="636" t="s">
        <v>311</v>
      </c>
      <c r="J121" s="637"/>
      <c r="K121" s="638"/>
    </row>
    <row r="122" spans="2:11" ht="266.45" customHeight="1" x14ac:dyDescent="0.25">
      <c r="B122" s="634" t="s">
        <v>312</v>
      </c>
      <c r="C122" s="635"/>
      <c r="D122" s="474">
        <v>5</v>
      </c>
      <c r="E122" s="475"/>
      <c r="F122" s="474">
        <v>0</v>
      </c>
      <c r="G122" s="592"/>
      <c r="H122" s="475"/>
      <c r="I122" s="636" t="s">
        <v>313</v>
      </c>
      <c r="J122" s="637"/>
      <c r="K122" s="638"/>
    </row>
    <row r="123" spans="2:11" ht="201" customHeight="1" x14ac:dyDescent="0.25">
      <c r="B123" s="634" t="s">
        <v>314</v>
      </c>
      <c r="C123" s="635"/>
      <c r="D123" s="474">
        <v>1</v>
      </c>
      <c r="E123" s="475"/>
      <c r="F123" s="474">
        <v>0</v>
      </c>
      <c r="G123" s="592"/>
      <c r="H123" s="475"/>
      <c r="I123" s="636" t="s">
        <v>313</v>
      </c>
      <c r="J123" s="637"/>
      <c r="K123" s="638"/>
    </row>
  </sheetData>
  <mergeCells count="200">
    <mergeCell ref="I120:K120"/>
    <mergeCell ref="I121:K121"/>
    <mergeCell ref="I122:K122"/>
    <mergeCell ref="I123:K123"/>
    <mergeCell ref="B123:C123"/>
    <mergeCell ref="D123:E123"/>
    <mergeCell ref="F123:H123"/>
    <mergeCell ref="B120:C120"/>
    <mergeCell ref="D120:E120"/>
    <mergeCell ref="F120:H120"/>
    <mergeCell ref="B121:C121"/>
    <mergeCell ref="D121:E121"/>
    <mergeCell ref="F121:H121"/>
    <mergeCell ref="B122:C122"/>
    <mergeCell ref="D122:E122"/>
    <mergeCell ref="F122:H122"/>
    <mergeCell ref="F118:H118"/>
    <mergeCell ref="B119:C119"/>
    <mergeCell ref="D119:E119"/>
    <mergeCell ref="F119:H119"/>
    <mergeCell ref="B116:C116"/>
    <mergeCell ref="D116:E116"/>
    <mergeCell ref="F116:H116"/>
    <mergeCell ref="I116:K116"/>
    <mergeCell ref="B110:K112"/>
    <mergeCell ref="B114:K114"/>
    <mergeCell ref="B115:C115"/>
    <mergeCell ref="D115:E115"/>
    <mergeCell ref="F115:H115"/>
    <mergeCell ref="I115:K115"/>
    <mergeCell ref="I117:K117"/>
    <mergeCell ref="I118:K118"/>
    <mergeCell ref="I119:K119"/>
    <mergeCell ref="B117:C117"/>
    <mergeCell ref="D117:E117"/>
    <mergeCell ref="F117:H117"/>
    <mergeCell ref="B118:C118"/>
    <mergeCell ref="D118:E118"/>
    <mergeCell ref="B91:G91"/>
    <mergeCell ref="H91:I91"/>
    <mergeCell ref="J91:K91"/>
    <mergeCell ref="B105:K107"/>
    <mergeCell ref="B108:G108"/>
    <mergeCell ref="H108:I108"/>
    <mergeCell ref="J108:K108"/>
    <mergeCell ref="B109:G109"/>
    <mergeCell ref="H109:I109"/>
    <mergeCell ref="J109:K109"/>
    <mergeCell ref="B103:G103"/>
    <mergeCell ref="H103:I103"/>
    <mergeCell ref="J103:K103"/>
    <mergeCell ref="B104:G104"/>
    <mergeCell ref="H104:I104"/>
    <mergeCell ref="J104:K104"/>
    <mergeCell ref="B92:G92"/>
    <mergeCell ref="H92:I92"/>
    <mergeCell ref="J92:K92"/>
    <mergeCell ref="B93:K95"/>
    <mergeCell ref="B82:G82"/>
    <mergeCell ref="H82:I82"/>
    <mergeCell ref="J82:K82"/>
    <mergeCell ref="B99:C99"/>
    <mergeCell ref="D99:E99"/>
    <mergeCell ref="F99:G99"/>
    <mergeCell ref="H99:I99"/>
    <mergeCell ref="J99:K99"/>
    <mergeCell ref="B100:K102"/>
    <mergeCell ref="B83:K85"/>
    <mergeCell ref="B96:K96"/>
    <mergeCell ref="B97:K97"/>
    <mergeCell ref="B98:C98"/>
    <mergeCell ref="D98:E98"/>
    <mergeCell ref="F98:G98"/>
    <mergeCell ref="H98:I98"/>
    <mergeCell ref="J98:K98"/>
    <mergeCell ref="B86:G86"/>
    <mergeCell ref="H86:I86"/>
    <mergeCell ref="J86:K86"/>
    <mergeCell ref="B87:G87"/>
    <mergeCell ref="H87:I87"/>
    <mergeCell ref="J87:K87"/>
    <mergeCell ref="B88:K90"/>
    <mergeCell ref="B78:K80"/>
    <mergeCell ref="B76:G76"/>
    <mergeCell ref="H76:I76"/>
    <mergeCell ref="J76:K76"/>
    <mergeCell ref="B77:G77"/>
    <mergeCell ref="H77:I77"/>
    <mergeCell ref="J77:K77"/>
    <mergeCell ref="B81:G81"/>
    <mergeCell ref="H81:I81"/>
    <mergeCell ref="J81:K81"/>
    <mergeCell ref="B72:C72"/>
    <mergeCell ref="D72:E72"/>
    <mergeCell ref="F72:G72"/>
    <mergeCell ref="H72:I72"/>
    <mergeCell ref="J72:K72"/>
    <mergeCell ref="B73:K75"/>
    <mergeCell ref="B70:K70"/>
    <mergeCell ref="B71:C71"/>
    <mergeCell ref="D71:E71"/>
    <mergeCell ref="F71:G71"/>
    <mergeCell ref="H71:I71"/>
    <mergeCell ref="J71:K71"/>
    <mergeCell ref="B69:K69"/>
    <mergeCell ref="B66:K68"/>
    <mergeCell ref="B56:K58"/>
    <mergeCell ref="B64:G64"/>
    <mergeCell ref="H64:I64"/>
    <mergeCell ref="J64:K64"/>
    <mergeCell ref="B65:G65"/>
    <mergeCell ref="H65:I65"/>
    <mergeCell ref="J65:K65"/>
    <mergeCell ref="B59:G59"/>
    <mergeCell ref="H59:I59"/>
    <mergeCell ref="J59:K59"/>
    <mergeCell ref="B60:G60"/>
    <mergeCell ref="H60:I60"/>
    <mergeCell ref="J60:K60"/>
    <mergeCell ref="B61:K63"/>
    <mergeCell ref="B54:G54"/>
    <mergeCell ref="H54:I54"/>
    <mergeCell ref="J54:K54"/>
    <mergeCell ref="B55:G55"/>
    <mergeCell ref="H55:I55"/>
    <mergeCell ref="J55:K55"/>
    <mergeCell ref="B49:C49"/>
    <mergeCell ref="D49:E49"/>
    <mergeCell ref="F49:G49"/>
    <mergeCell ref="B51:K53"/>
    <mergeCell ref="B48:C48"/>
    <mergeCell ref="D48:E48"/>
    <mergeCell ref="F48:G48"/>
    <mergeCell ref="H48:I48"/>
    <mergeCell ref="J48:K48"/>
    <mergeCell ref="B50:C50"/>
    <mergeCell ref="D50:E50"/>
    <mergeCell ref="F50:G50"/>
    <mergeCell ref="H49:I50"/>
    <mergeCell ref="J49:K50"/>
    <mergeCell ref="B44:K46"/>
    <mergeCell ref="B39:K41"/>
    <mergeCell ref="B42:G42"/>
    <mergeCell ref="H42:I42"/>
    <mergeCell ref="J42:K42"/>
    <mergeCell ref="B43:G43"/>
    <mergeCell ref="H43:I43"/>
    <mergeCell ref="J43:K43"/>
    <mergeCell ref="B47:K47"/>
    <mergeCell ref="B37:G37"/>
    <mergeCell ref="H37:I37"/>
    <mergeCell ref="J37:K37"/>
    <mergeCell ref="B38:G38"/>
    <mergeCell ref="H38:I38"/>
    <mergeCell ref="J38:K38"/>
    <mergeCell ref="B29:K29"/>
    <mergeCell ref="B30:K30"/>
    <mergeCell ref="B31:C31"/>
    <mergeCell ref="D31:E31"/>
    <mergeCell ref="F31:G31"/>
    <mergeCell ref="H31:I31"/>
    <mergeCell ref="J31:K31"/>
    <mergeCell ref="B33:C33"/>
    <mergeCell ref="D33:E33"/>
    <mergeCell ref="F33:G33"/>
    <mergeCell ref="H32:I33"/>
    <mergeCell ref="J32:K33"/>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B34:K36"/>
    <mergeCell ref="B26:C26"/>
    <mergeCell ref="D26:F26"/>
    <mergeCell ref="B28:K28"/>
  </mergeCells>
  <pageMargins left="0.7" right="0.7" top="0.75" bottom="0.75" header="0.3" footer="0.3"/>
  <pageSetup scale="72"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07"/>
  <sheetViews>
    <sheetView showGridLines="0" tabSelected="1" view="pageBreakPreview" topLeftCell="B91" zoomScaleNormal="100" zoomScaleSheetLayoutView="100" workbookViewId="0">
      <selection activeCell="O103" sqref="O103"/>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73" t="s">
        <v>0</v>
      </c>
      <c r="C6" s="273"/>
      <c r="D6" s="273"/>
      <c r="E6" s="273"/>
      <c r="F6" s="273"/>
      <c r="G6" s="273"/>
      <c r="H6" s="273"/>
      <c r="I6" s="273"/>
      <c r="J6" s="273"/>
      <c r="K6" s="273"/>
    </row>
    <row r="8" spans="2:11" x14ac:dyDescent="0.25">
      <c r="B8" s="260" t="s">
        <v>113</v>
      </c>
      <c r="C8" s="261"/>
      <c r="D8" s="261"/>
      <c r="E8" s="261"/>
      <c r="F8" s="261"/>
      <c r="G8" s="261"/>
      <c r="H8" s="261"/>
      <c r="I8" s="261"/>
      <c r="J8" s="261"/>
      <c r="K8" s="262"/>
    </row>
    <row r="9" spans="2:11" ht="22.5" customHeight="1" x14ac:dyDescent="0.25">
      <c r="B9" s="266" t="s">
        <v>114</v>
      </c>
      <c r="C9" s="267"/>
      <c r="D9" s="267"/>
      <c r="E9" s="868" t="s">
        <v>160</v>
      </c>
      <c r="F9" s="869"/>
      <c r="G9" s="274" t="s">
        <v>115</v>
      </c>
      <c r="H9" s="275"/>
      <c r="I9" s="275"/>
      <c r="J9" s="866">
        <v>44658</v>
      </c>
      <c r="K9" s="867"/>
    </row>
    <row r="10" spans="2:11" x14ac:dyDescent="0.25">
      <c r="B10" s="266" t="s">
        <v>256</v>
      </c>
      <c r="C10" s="267"/>
      <c r="D10" s="267"/>
      <c r="E10" s="267"/>
      <c r="F10" s="267"/>
      <c r="G10" s="267"/>
      <c r="H10" s="267"/>
      <c r="I10" s="267"/>
      <c r="J10" s="267"/>
      <c r="K10" s="270"/>
    </row>
    <row r="11" spans="2:11" ht="15.75" customHeight="1" x14ac:dyDescent="0.25">
      <c r="B11" s="266" t="s">
        <v>315</v>
      </c>
      <c r="C11" s="267"/>
      <c r="D11" s="267"/>
      <c r="E11" s="267"/>
      <c r="F11" s="267"/>
      <c r="G11" s="267"/>
      <c r="H11" s="267"/>
      <c r="I11" s="267"/>
      <c r="J11" s="267"/>
      <c r="K11" s="270"/>
    </row>
    <row r="12" spans="2:11" x14ac:dyDescent="0.25">
      <c r="B12" s="266" t="s">
        <v>316</v>
      </c>
      <c r="C12" s="267"/>
      <c r="D12" s="267"/>
      <c r="E12" s="267"/>
      <c r="F12" s="267"/>
      <c r="G12" s="268"/>
      <c r="H12" s="268"/>
      <c r="I12" s="268"/>
      <c r="J12" s="268"/>
      <c r="K12" s="269"/>
    </row>
    <row r="13" spans="2:11" x14ac:dyDescent="0.25">
      <c r="B13" s="266" t="s">
        <v>317</v>
      </c>
      <c r="C13" s="267"/>
      <c r="D13" s="267"/>
      <c r="E13" s="267"/>
      <c r="F13" s="267"/>
      <c r="G13" s="268"/>
      <c r="H13" s="268"/>
      <c r="I13" s="268"/>
      <c r="J13" s="268"/>
      <c r="K13" s="269"/>
    </row>
    <row r="15" spans="2:11" ht="15.75" customHeight="1" x14ac:dyDescent="0.25">
      <c r="B15" s="290" t="s">
        <v>8</v>
      </c>
      <c r="C15" s="291"/>
      <c r="D15" s="291"/>
      <c r="E15" s="291"/>
      <c r="F15" s="291"/>
      <c r="G15" s="291"/>
      <c r="H15" s="291"/>
      <c r="I15" s="291"/>
      <c r="J15" s="291"/>
      <c r="K15" s="292"/>
    </row>
    <row r="16" spans="2:11" x14ac:dyDescent="0.25">
      <c r="B16" s="293" t="s">
        <v>9</v>
      </c>
      <c r="C16" s="294"/>
      <c r="D16" s="295"/>
      <c r="E16" s="293" t="s">
        <v>10</v>
      </c>
      <c r="F16" s="294"/>
      <c r="G16" s="294"/>
      <c r="H16" s="295"/>
      <c r="I16" s="293" t="s">
        <v>11</v>
      </c>
      <c r="J16" s="294"/>
      <c r="K16" s="295"/>
    </row>
    <row r="17" spans="2:11" x14ac:dyDescent="0.25">
      <c r="B17" s="591">
        <v>0</v>
      </c>
      <c r="C17" s="679"/>
      <c r="D17" s="680"/>
      <c r="E17" s="591">
        <v>1.5E-3</v>
      </c>
      <c r="F17" s="679"/>
      <c r="G17" s="679"/>
      <c r="H17" s="680"/>
      <c r="I17" s="591">
        <v>0.43</v>
      </c>
      <c r="J17" s="679"/>
      <c r="K17" s="680"/>
    </row>
    <row r="19" spans="2:11" x14ac:dyDescent="0.25">
      <c r="B19" s="290" t="s">
        <v>119</v>
      </c>
      <c r="C19" s="291"/>
      <c r="D19" s="291"/>
      <c r="E19" s="291"/>
      <c r="F19" s="291"/>
      <c r="G19" s="291"/>
      <c r="H19" s="291"/>
      <c r="I19" s="291"/>
      <c r="J19" s="291"/>
      <c r="K19" s="292"/>
    </row>
    <row r="20" spans="2:11" ht="24" x14ac:dyDescent="0.25">
      <c r="B20" s="255" t="s">
        <v>13</v>
      </c>
      <c r="C20" s="256"/>
      <c r="D20" s="255" t="s">
        <v>14</v>
      </c>
      <c r="E20" s="257"/>
      <c r="F20" s="256"/>
      <c r="G20" s="24" t="s">
        <v>120</v>
      </c>
      <c r="H20" s="24" t="s">
        <v>16</v>
      </c>
      <c r="I20" s="24" t="s">
        <v>17</v>
      </c>
      <c r="J20" s="1" t="s">
        <v>18</v>
      </c>
      <c r="K20" s="24" t="s">
        <v>121</v>
      </c>
    </row>
    <row r="21" spans="2:11" x14ac:dyDescent="0.25">
      <c r="B21" s="582">
        <v>2805971731</v>
      </c>
      <c r="C21" s="583"/>
      <c r="D21" s="582">
        <v>252698815</v>
      </c>
      <c r="E21" s="584"/>
      <c r="F21" s="583"/>
      <c r="G21" s="8">
        <f>D21/B21</f>
        <v>9.0057505643487898E-2</v>
      </c>
      <c r="H21" s="5">
        <v>4108925</v>
      </c>
      <c r="I21" s="7">
        <f>H21/B21</f>
        <v>1.4643501053860047E-3</v>
      </c>
      <c r="J21" s="5">
        <v>4108925</v>
      </c>
      <c r="K21" s="7">
        <f>J21/B21</f>
        <v>1.4643501053860047E-3</v>
      </c>
    </row>
    <row r="22" spans="2:11" x14ac:dyDescent="0.25">
      <c r="B22" s="2"/>
      <c r="C22" s="2"/>
      <c r="D22" s="3"/>
      <c r="E22" s="3"/>
      <c r="F22" s="3"/>
      <c r="G22" s="3"/>
      <c r="H22" s="4"/>
      <c r="I22" s="3"/>
      <c r="J22" s="3"/>
      <c r="K22" s="3"/>
    </row>
    <row r="23" spans="2:11" ht="15.75" customHeight="1" x14ac:dyDescent="0.25">
      <c r="B23" s="290" t="s">
        <v>123</v>
      </c>
      <c r="C23" s="291"/>
      <c r="D23" s="291"/>
      <c r="E23" s="291"/>
      <c r="F23" s="291"/>
      <c r="G23" s="291"/>
      <c r="H23" s="291"/>
      <c r="I23" s="291"/>
      <c r="J23" s="291"/>
      <c r="K23" s="292"/>
    </row>
    <row r="24" spans="2:11" ht="15.75" customHeight="1" x14ac:dyDescent="0.25">
      <c r="B24" s="423" t="s">
        <v>124</v>
      </c>
      <c r="C24" s="424"/>
      <c r="D24" s="424"/>
      <c r="E24" s="424"/>
      <c r="F24" s="424"/>
      <c r="G24" s="424"/>
      <c r="H24" s="424"/>
      <c r="I24" s="424"/>
      <c r="J24" s="424"/>
      <c r="K24" s="425"/>
    </row>
    <row r="25" spans="2:11" ht="24" x14ac:dyDescent="0.25">
      <c r="B25" s="255" t="s">
        <v>13</v>
      </c>
      <c r="C25" s="256"/>
      <c r="D25" s="255" t="s">
        <v>14</v>
      </c>
      <c r="E25" s="257"/>
      <c r="F25" s="256"/>
      <c r="G25" s="24" t="s">
        <v>120</v>
      </c>
      <c r="H25" s="24" t="s">
        <v>16</v>
      </c>
      <c r="I25" s="24" t="s">
        <v>17</v>
      </c>
      <c r="J25" s="1" t="s">
        <v>18</v>
      </c>
      <c r="K25" s="24" t="s">
        <v>121</v>
      </c>
    </row>
    <row r="26" spans="2:11" x14ac:dyDescent="0.25">
      <c r="B26" s="582">
        <v>0</v>
      </c>
      <c r="C26" s="583"/>
      <c r="D26" s="582">
        <v>0</v>
      </c>
      <c r="E26" s="584"/>
      <c r="F26" s="583"/>
      <c r="G26" s="7" t="s">
        <v>261</v>
      </c>
      <c r="H26" s="5">
        <v>0</v>
      </c>
      <c r="I26" s="7" t="s">
        <v>261</v>
      </c>
      <c r="J26" s="6">
        <v>0</v>
      </c>
      <c r="K26" s="7" t="s">
        <v>261</v>
      </c>
    </row>
    <row r="27" spans="2:11" x14ac:dyDescent="0.25">
      <c r="B27" s="2"/>
      <c r="C27" s="2"/>
      <c r="D27" s="3"/>
      <c r="E27" s="3"/>
      <c r="F27" s="3"/>
      <c r="G27" s="3"/>
      <c r="H27" s="4"/>
      <c r="I27" s="3"/>
      <c r="J27" s="3"/>
      <c r="K27" s="3"/>
    </row>
    <row r="28" spans="2:11" ht="15.75" customHeight="1" x14ac:dyDescent="0.25">
      <c r="B28" s="260" t="s">
        <v>126</v>
      </c>
      <c r="C28" s="261"/>
      <c r="D28" s="261"/>
      <c r="E28" s="261"/>
      <c r="F28" s="261"/>
      <c r="G28" s="261"/>
      <c r="H28" s="261"/>
      <c r="I28" s="261"/>
      <c r="J28" s="261"/>
      <c r="K28" s="262"/>
    </row>
    <row r="29" spans="2:11" x14ac:dyDescent="0.25">
      <c r="B29" s="266" t="s">
        <v>318</v>
      </c>
      <c r="C29" s="267"/>
      <c r="D29" s="267"/>
      <c r="E29" s="267"/>
      <c r="F29" s="267"/>
      <c r="G29" s="267"/>
      <c r="H29" s="267"/>
      <c r="I29" s="267"/>
      <c r="J29" s="267"/>
      <c r="K29" s="270"/>
    </row>
    <row r="30" spans="2:11" x14ac:dyDescent="0.25">
      <c r="B30" s="266" t="s">
        <v>319</v>
      </c>
      <c r="C30" s="267"/>
      <c r="D30" s="267"/>
      <c r="E30" s="267"/>
      <c r="F30" s="267"/>
      <c r="G30" s="267"/>
      <c r="H30" s="267"/>
      <c r="I30" s="267"/>
      <c r="J30" s="268"/>
      <c r="K30" s="269"/>
    </row>
    <row r="31" spans="2:11" ht="38.25" customHeight="1" x14ac:dyDescent="0.25">
      <c r="B31" s="320" t="s">
        <v>27</v>
      </c>
      <c r="C31" s="322"/>
      <c r="D31" s="271" t="s">
        <v>28</v>
      </c>
      <c r="E31" s="272"/>
      <c r="F31" s="271" t="s">
        <v>29</v>
      </c>
      <c r="G31" s="272"/>
      <c r="H31" s="271" t="s">
        <v>30</v>
      </c>
      <c r="I31" s="272"/>
      <c r="J31" s="271" t="s">
        <v>31</v>
      </c>
      <c r="K31" s="272"/>
    </row>
    <row r="32" spans="2:11" ht="42" customHeight="1" x14ac:dyDescent="0.25">
      <c r="B32" s="302" t="s">
        <v>320</v>
      </c>
      <c r="C32" s="303"/>
      <c r="D32" s="676">
        <v>1</v>
      </c>
      <c r="E32" s="382"/>
      <c r="F32" s="676">
        <v>0</v>
      </c>
      <c r="G32" s="382"/>
      <c r="H32" s="677">
        <v>900000001</v>
      </c>
      <c r="I32" s="678"/>
      <c r="J32" s="356">
        <f>J37+J42+J47+J52+J57+J62</f>
        <v>0</v>
      </c>
      <c r="K32" s="357"/>
    </row>
    <row r="33" spans="2:11" ht="21" customHeight="1" x14ac:dyDescent="0.25">
      <c r="B33" s="392" t="s">
        <v>321</v>
      </c>
      <c r="C33" s="393"/>
      <c r="D33" s="393"/>
      <c r="E33" s="393"/>
      <c r="F33" s="393"/>
      <c r="G33" s="393"/>
      <c r="H33" s="393"/>
      <c r="I33" s="393"/>
      <c r="J33" s="393"/>
      <c r="K33" s="394"/>
    </row>
    <row r="34" spans="2:11" ht="19.5" customHeight="1" x14ac:dyDescent="0.25">
      <c r="B34" s="395"/>
      <c r="C34" s="396"/>
      <c r="D34" s="396"/>
      <c r="E34" s="396"/>
      <c r="F34" s="396"/>
      <c r="G34" s="396"/>
      <c r="H34" s="396"/>
      <c r="I34" s="396"/>
      <c r="J34" s="396"/>
      <c r="K34" s="397"/>
    </row>
    <row r="35" spans="2:11" ht="25.5" customHeight="1" x14ac:dyDescent="0.25">
      <c r="B35" s="398"/>
      <c r="C35" s="399"/>
      <c r="D35" s="399"/>
      <c r="E35" s="399"/>
      <c r="F35" s="399"/>
      <c r="G35" s="399"/>
      <c r="H35" s="399"/>
      <c r="I35" s="399"/>
      <c r="J35" s="399"/>
      <c r="K35" s="400"/>
    </row>
    <row r="36" spans="2:11" ht="33.75" customHeight="1" x14ac:dyDescent="0.25">
      <c r="B36" s="320" t="s">
        <v>34</v>
      </c>
      <c r="C36" s="321"/>
      <c r="D36" s="321"/>
      <c r="E36" s="321"/>
      <c r="F36" s="321"/>
      <c r="G36" s="322"/>
      <c r="H36" s="271" t="s">
        <v>30</v>
      </c>
      <c r="I36" s="272"/>
      <c r="J36" s="271" t="s">
        <v>31</v>
      </c>
      <c r="K36" s="272"/>
    </row>
    <row r="37" spans="2:11" ht="15" customHeight="1" x14ac:dyDescent="0.25">
      <c r="B37" s="448" t="s">
        <v>322</v>
      </c>
      <c r="C37" s="449"/>
      <c r="D37" s="449"/>
      <c r="E37" s="449"/>
      <c r="F37" s="449"/>
      <c r="G37" s="450"/>
      <c r="H37" s="356">
        <v>47294098</v>
      </c>
      <c r="I37" s="357"/>
      <c r="J37" s="356">
        <v>0</v>
      </c>
      <c r="K37" s="357"/>
    </row>
    <row r="38" spans="2:11" x14ac:dyDescent="0.25">
      <c r="B38" s="392" t="s">
        <v>323</v>
      </c>
      <c r="C38" s="393"/>
      <c r="D38" s="393"/>
      <c r="E38" s="393"/>
      <c r="F38" s="393"/>
      <c r="G38" s="393"/>
      <c r="H38" s="393"/>
      <c r="I38" s="393"/>
      <c r="J38" s="393"/>
      <c r="K38" s="394"/>
    </row>
    <row r="39" spans="2:11" x14ac:dyDescent="0.25">
      <c r="B39" s="395"/>
      <c r="C39" s="396"/>
      <c r="D39" s="396"/>
      <c r="E39" s="396"/>
      <c r="F39" s="396"/>
      <c r="G39" s="396"/>
      <c r="H39" s="396"/>
      <c r="I39" s="396"/>
      <c r="J39" s="396"/>
      <c r="K39" s="397"/>
    </row>
    <row r="40" spans="2:11" ht="22.5" customHeight="1" x14ac:dyDescent="0.25">
      <c r="B40" s="398"/>
      <c r="C40" s="399"/>
      <c r="D40" s="399"/>
      <c r="E40" s="399"/>
      <c r="F40" s="399"/>
      <c r="G40" s="399"/>
      <c r="H40" s="399"/>
      <c r="I40" s="399"/>
      <c r="J40" s="399"/>
      <c r="K40" s="400"/>
    </row>
    <row r="41" spans="2:11" ht="26.25" customHeight="1" x14ac:dyDescent="0.25">
      <c r="B41" s="320" t="s">
        <v>34</v>
      </c>
      <c r="C41" s="321"/>
      <c r="D41" s="321"/>
      <c r="E41" s="321"/>
      <c r="F41" s="321"/>
      <c r="G41" s="322"/>
      <c r="H41" s="271" t="s">
        <v>30</v>
      </c>
      <c r="I41" s="337"/>
      <c r="J41" s="271" t="s">
        <v>31</v>
      </c>
      <c r="K41" s="272"/>
    </row>
    <row r="42" spans="2:11" ht="15" customHeight="1" x14ac:dyDescent="0.25">
      <c r="B42" s="608" t="s">
        <v>324</v>
      </c>
      <c r="C42" s="609"/>
      <c r="D42" s="609"/>
      <c r="E42" s="609"/>
      <c r="F42" s="609"/>
      <c r="G42" s="610"/>
      <c r="H42" s="472">
        <v>90000000</v>
      </c>
      <c r="I42" s="473"/>
      <c r="J42" s="611">
        <v>0</v>
      </c>
      <c r="K42" s="357"/>
    </row>
    <row r="43" spans="2:11" x14ac:dyDescent="0.25">
      <c r="B43" s="392" t="s">
        <v>323</v>
      </c>
      <c r="C43" s="393"/>
      <c r="D43" s="393"/>
      <c r="E43" s="393"/>
      <c r="F43" s="393"/>
      <c r="G43" s="393"/>
      <c r="H43" s="393"/>
      <c r="I43" s="393"/>
      <c r="J43" s="393"/>
      <c r="K43" s="394"/>
    </row>
    <row r="44" spans="2:11" x14ac:dyDescent="0.25">
      <c r="B44" s="395"/>
      <c r="C44" s="396"/>
      <c r="D44" s="396"/>
      <c r="E44" s="396"/>
      <c r="F44" s="396"/>
      <c r="G44" s="396"/>
      <c r="H44" s="396"/>
      <c r="I44" s="396"/>
      <c r="J44" s="396"/>
      <c r="K44" s="397"/>
    </row>
    <row r="45" spans="2:11" x14ac:dyDescent="0.25">
      <c r="B45" s="398"/>
      <c r="C45" s="399"/>
      <c r="D45" s="399"/>
      <c r="E45" s="399"/>
      <c r="F45" s="399"/>
      <c r="G45" s="399"/>
      <c r="H45" s="399"/>
      <c r="I45" s="399"/>
      <c r="J45" s="399"/>
      <c r="K45" s="400"/>
    </row>
    <row r="46" spans="2:11" ht="26.25" customHeight="1" x14ac:dyDescent="0.25">
      <c r="B46" s="320" t="s">
        <v>34</v>
      </c>
      <c r="C46" s="321"/>
      <c r="D46" s="321"/>
      <c r="E46" s="321"/>
      <c r="F46" s="321"/>
      <c r="G46" s="322"/>
      <c r="H46" s="271" t="s">
        <v>30</v>
      </c>
      <c r="I46" s="272"/>
      <c r="J46" s="271" t="s">
        <v>31</v>
      </c>
      <c r="K46" s="272"/>
    </row>
    <row r="47" spans="2:11" ht="15" customHeight="1" x14ac:dyDescent="0.25">
      <c r="B47" s="408" t="s">
        <v>325</v>
      </c>
      <c r="C47" s="409"/>
      <c r="D47" s="409"/>
      <c r="E47" s="409"/>
      <c r="F47" s="409"/>
      <c r="G47" s="410"/>
      <c r="H47" s="356">
        <v>90000000</v>
      </c>
      <c r="I47" s="357"/>
      <c r="J47" s="356">
        <v>0</v>
      </c>
      <c r="K47" s="357"/>
    </row>
    <row r="48" spans="2:11" x14ac:dyDescent="0.25">
      <c r="B48" s="392" t="s">
        <v>323</v>
      </c>
      <c r="C48" s="393"/>
      <c r="D48" s="393"/>
      <c r="E48" s="393"/>
      <c r="F48" s="393"/>
      <c r="G48" s="393"/>
      <c r="H48" s="393"/>
      <c r="I48" s="393"/>
      <c r="J48" s="393"/>
      <c r="K48" s="394"/>
    </row>
    <row r="49" spans="2:11" ht="33.75" customHeight="1" x14ac:dyDescent="0.25">
      <c r="B49" s="395"/>
      <c r="C49" s="396"/>
      <c r="D49" s="396"/>
      <c r="E49" s="396"/>
      <c r="F49" s="396"/>
      <c r="G49" s="396"/>
      <c r="H49" s="396"/>
      <c r="I49" s="396"/>
      <c r="J49" s="396"/>
      <c r="K49" s="397"/>
    </row>
    <row r="50" spans="2:11" x14ac:dyDescent="0.25">
      <c r="B50" s="398"/>
      <c r="C50" s="399"/>
      <c r="D50" s="399"/>
      <c r="E50" s="399"/>
      <c r="F50" s="399"/>
      <c r="G50" s="399"/>
      <c r="H50" s="399"/>
      <c r="I50" s="399"/>
      <c r="J50" s="399"/>
      <c r="K50" s="400"/>
    </row>
    <row r="51" spans="2:11" ht="26.25" customHeight="1" x14ac:dyDescent="0.25">
      <c r="B51" s="320" t="s">
        <v>34</v>
      </c>
      <c r="C51" s="321"/>
      <c r="D51" s="321"/>
      <c r="E51" s="321"/>
      <c r="F51" s="321"/>
      <c r="G51" s="322"/>
      <c r="H51" s="271" t="s">
        <v>30</v>
      </c>
      <c r="I51" s="337"/>
      <c r="J51" s="271" t="s">
        <v>31</v>
      </c>
      <c r="K51" s="272"/>
    </row>
    <row r="52" spans="2:11" ht="15" customHeight="1" x14ac:dyDescent="0.25">
      <c r="B52" s="408" t="s">
        <v>326</v>
      </c>
      <c r="C52" s="409"/>
      <c r="D52" s="409"/>
      <c r="E52" s="409"/>
      <c r="F52" s="409"/>
      <c r="G52" s="410"/>
      <c r="H52" s="356">
        <v>447705903</v>
      </c>
      <c r="I52" s="357"/>
      <c r="J52" s="356">
        <v>0</v>
      </c>
      <c r="K52" s="357"/>
    </row>
    <row r="53" spans="2:11" ht="23.25" customHeight="1" x14ac:dyDescent="0.25">
      <c r="B53" s="392" t="s">
        <v>323</v>
      </c>
      <c r="C53" s="393"/>
      <c r="D53" s="393"/>
      <c r="E53" s="393"/>
      <c r="F53" s="393"/>
      <c r="G53" s="393"/>
      <c r="H53" s="393"/>
      <c r="I53" s="393"/>
      <c r="J53" s="393"/>
      <c r="K53" s="394"/>
    </row>
    <row r="54" spans="2:11" ht="27.75" customHeight="1" x14ac:dyDescent="0.25">
      <c r="B54" s="395"/>
      <c r="C54" s="396"/>
      <c r="D54" s="396"/>
      <c r="E54" s="396"/>
      <c r="F54" s="396"/>
      <c r="G54" s="396"/>
      <c r="H54" s="396"/>
      <c r="I54" s="396"/>
      <c r="J54" s="396"/>
      <c r="K54" s="397"/>
    </row>
    <row r="55" spans="2:11" ht="26.25" customHeight="1" x14ac:dyDescent="0.25">
      <c r="B55" s="398"/>
      <c r="C55" s="399"/>
      <c r="D55" s="399"/>
      <c r="E55" s="399"/>
      <c r="F55" s="399"/>
      <c r="G55" s="399"/>
      <c r="H55" s="399"/>
      <c r="I55" s="399"/>
      <c r="J55" s="399"/>
      <c r="K55" s="400"/>
    </row>
    <row r="56" spans="2:11" ht="26.25" customHeight="1" x14ac:dyDescent="0.25">
      <c r="B56" s="651" t="s">
        <v>34</v>
      </c>
      <c r="C56" s="652"/>
      <c r="D56" s="652"/>
      <c r="E56" s="652"/>
      <c r="F56" s="652"/>
      <c r="G56" s="653"/>
      <c r="H56" s="654" t="s">
        <v>30</v>
      </c>
      <c r="I56" s="675"/>
      <c r="J56" s="654" t="s">
        <v>31</v>
      </c>
      <c r="K56" s="655"/>
    </row>
    <row r="57" spans="2:11" ht="14.25" customHeight="1" x14ac:dyDescent="0.25">
      <c r="B57" s="663" t="s">
        <v>327</v>
      </c>
      <c r="C57" s="664"/>
      <c r="D57" s="664"/>
      <c r="E57" s="664"/>
      <c r="F57" s="664"/>
      <c r="G57" s="665"/>
      <c r="H57" s="661">
        <v>135000000</v>
      </c>
      <c r="I57" s="662"/>
      <c r="J57" s="661">
        <v>0</v>
      </c>
      <c r="K57" s="662"/>
    </row>
    <row r="58" spans="2:11" ht="9.75" customHeight="1" x14ac:dyDescent="0.25">
      <c r="B58" s="666" t="s">
        <v>323</v>
      </c>
      <c r="C58" s="667"/>
      <c r="D58" s="667"/>
      <c r="E58" s="667"/>
      <c r="F58" s="667"/>
      <c r="G58" s="667"/>
      <c r="H58" s="667"/>
      <c r="I58" s="667"/>
      <c r="J58" s="667"/>
      <c r="K58" s="668"/>
    </row>
    <row r="59" spans="2:11" ht="26.25" customHeight="1" x14ac:dyDescent="0.25">
      <c r="B59" s="669"/>
      <c r="C59" s="670"/>
      <c r="D59" s="670"/>
      <c r="E59" s="670"/>
      <c r="F59" s="670"/>
      <c r="G59" s="670"/>
      <c r="H59" s="670"/>
      <c r="I59" s="670"/>
      <c r="J59" s="670"/>
      <c r="K59" s="671"/>
    </row>
    <row r="60" spans="2:11" ht="26.25" customHeight="1" x14ac:dyDescent="0.25">
      <c r="B60" s="672"/>
      <c r="C60" s="673"/>
      <c r="D60" s="673"/>
      <c r="E60" s="673"/>
      <c r="F60" s="673"/>
      <c r="G60" s="673"/>
      <c r="H60" s="673"/>
      <c r="I60" s="673"/>
      <c r="J60" s="673"/>
      <c r="K60" s="674"/>
    </row>
    <row r="61" spans="2:11" ht="26.25" customHeight="1" x14ac:dyDescent="0.25">
      <c r="B61" s="651" t="s">
        <v>34</v>
      </c>
      <c r="C61" s="652"/>
      <c r="D61" s="652"/>
      <c r="E61" s="652"/>
      <c r="F61" s="652"/>
      <c r="G61" s="653"/>
      <c r="H61" s="654" t="s">
        <v>30</v>
      </c>
      <c r="I61" s="675"/>
      <c r="J61" s="654" t="s">
        <v>31</v>
      </c>
      <c r="K61" s="655"/>
    </row>
    <row r="62" spans="2:11" ht="14.25" customHeight="1" x14ac:dyDescent="0.25">
      <c r="B62" s="663" t="s">
        <v>328</v>
      </c>
      <c r="C62" s="664"/>
      <c r="D62" s="664"/>
      <c r="E62" s="664"/>
      <c r="F62" s="664"/>
      <c r="G62" s="665"/>
      <c r="H62" s="661">
        <v>90000000</v>
      </c>
      <c r="I62" s="662"/>
      <c r="J62" s="661">
        <v>0</v>
      </c>
      <c r="K62" s="662"/>
    </row>
    <row r="63" spans="2:11" ht="26.25" customHeight="1" x14ac:dyDescent="0.25">
      <c r="B63" s="666" t="s">
        <v>323</v>
      </c>
      <c r="C63" s="667"/>
      <c r="D63" s="667"/>
      <c r="E63" s="667"/>
      <c r="F63" s="667"/>
      <c r="G63" s="667"/>
      <c r="H63" s="667"/>
      <c r="I63" s="667"/>
      <c r="J63" s="667"/>
      <c r="K63" s="668"/>
    </row>
    <row r="64" spans="2:11" ht="26.25" customHeight="1" x14ac:dyDescent="0.25">
      <c r="B64" s="669"/>
      <c r="C64" s="670"/>
      <c r="D64" s="670"/>
      <c r="E64" s="670"/>
      <c r="F64" s="670"/>
      <c r="G64" s="670"/>
      <c r="H64" s="670"/>
      <c r="I64" s="670"/>
      <c r="J64" s="670"/>
      <c r="K64" s="671"/>
    </row>
    <row r="65" spans="2:11" ht="26.25" customHeight="1" x14ac:dyDescent="0.25">
      <c r="B65" s="672"/>
      <c r="C65" s="673"/>
      <c r="D65" s="673"/>
      <c r="E65" s="673"/>
      <c r="F65" s="673"/>
      <c r="G65" s="673"/>
      <c r="H65" s="673"/>
      <c r="I65" s="673"/>
      <c r="J65" s="673"/>
      <c r="K65" s="674"/>
    </row>
    <row r="66" spans="2:11" ht="26.25" customHeight="1" x14ac:dyDescent="0.25">
      <c r="B66" s="266" t="s">
        <v>329</v>
      </c>
      <c r="C66" s="267"/>
      <c r="D66" s="267"/>
      <c r="E66" s="267"/>
      <c r="F66" s="267"/>
      <c r="G66" s="267"/>
      <c r="H66" s="267"/>
      <c r="I66" s="267"/>
      <c r="J66" s="268"/>
      <c r="K66" s="269"/>
    </row>
    <row r="67" spans="2:11" ht="26.25" customHeight="1" x14ac:dyDescent="0.25">
      <c r="B67" s="320" t="s">
        <v>27</v>
      </c>
      <c r="C67" s="322"/>
      <c r="D67" s="271" t="s">
        <v>28</v>
      </c>
      <c r="E67" s="272"/>
      <c r="F67" s="271" t="s">
        <v>29</v>
      </c>
      <c r="G67" s="272"/>
      <c r="H67" s="271" t="s">
        <v>30</v>
      </c>
      <c r="I67" s="272"/>
      <c r="J67" s="271" t="s">
        <v>31</v>
      </c>
      <c r="K67" s="272"/>
    </row>
    <row r="68" spans="2:11" ht="26.25" customHeight="1" x14ac:dyDescent="0.25">
      <c r="B68" s="302" t="s">
        <v>330</v>
      </c>
      <c r="C68" s="303"/>
      <c r="D68" s="676">
        <v>6</v>
      </c>
      <c r="E68" s="382"/>
      <c r="F68" s="676">
        <v>0</v>
      </c>
      <c r="G68" s="382"/>
      <c r="H68" s="677">
        <v>987176558</v>
      </c>
      <c r="I68" s="678"/>
      <c r="J68" s="356">
        <f>J73+J78</f>
        <v>4108925</v>
      </c>
      <c r="K68" s="357"/>
    </row>
    <row r="69" spans="2:11" ht="26.25" customHeight="1" x14ac:dyDescent="0.25">
      <c r="B69" s="612" t="s">
        <v>331</v>
      </c>
      <c r="C69" s="613"/>
      <c r="D69" s="613"/>
      <c r="E69" s="613"/>
      <c r="F69" s="613"/>
      <c r="G69" s="613"/>
      <c r="H69" s="613"/>
      <c r="I69" s="613"/>
      <c r="J69" s="613"/>
      <c r="K69" s="614"/>
    </row>
    <row r="70" spans="2:11" ht="26.25" customHeight="1" x14ac:dyDescent="0.25">
      <c r="B70" s="615"/>
      <c r="C70" s="616"/>
      <c r="D70" s="616"/>
      <c r="E70" s="616"/>
      <c r="F70" s="616"/>
      <c r="G70" s="616"/>
      <c r="H70" s="616"/>
      <c r="I70" s="616"/>
      <c r="J70" s="616"/>
      <c r="K70" s="617"/>
    </row>
    <row r="71" spans="2:11" ht="26.25" customHeight="1" x14ac:dyDescent="0.25">
      <c r="B71" s="618"/>
      <c r="C71" s="619"/>
      <c r="D71" s="619"/>
      <c r="E71" s="619"/>
      <c r="F71" s="619"/>
      <c r="G71" s="619"/>
      <c r="H71" s="619"/>
      <c r="I71" s="619"/>
      <c r="J71" s="619"/>
      <c r="K71" s="620"/>
    </row>
    <row r="72" spans="2:11" ht="26.25" customHeight="1" x14ac:dyDescent="0.25">
      <c r="B72" s="320" t="s">
        <v>34</v>
      </c>
      <c r="C72" s="321"/>
      <c r="D72" s="321"/>
      <c r="E72" s="321"/>
      <c r="F72" s="321"/>
      <c r="G72" s="322"/>
      <c r="H72" s="271" t="s">
        <v>30</v>
      </c>
      <c r="I72" s="272"/>
      <c r="J72" s="271" t="s">
        <v>31</v>
      </c>
      <c r="K72" s="272"/>
    </row>
    <row r="73" spans="2:11" ht="15.75" customHeight="1" x14ac:dyDescent="0.25">
      <c r="B73" s="448" t="s">
        <v>332</v>
      </c>
      <c r="C73" s="449"/>
      <c r="D73" s="449"/>
      <c r="E73" s="449"/>
      <c r="F73" s="449"/>
      <c r="G73" s="450"/>
      <c r="H73" s="356">
        <v>487349167</v>
      </c>
      <c r="I73" s="357"/>
      <c r="J73" s="356">
        <v>3271786</v>
      </c>
      <c r="K73" s="357"/>
    </row>
    <row r="74" spans="2:11" ht="26.25" customHeight="1" x14ac:dyDescent="0.25">
      <c r="B74" s="612" t="s">
        <v>333</v>
      </c>
      <c r="C74" s="613"/>
      <c r="D74" s="613"/>
      <c r="E74" s="613"/>
      <c r="F74" s="613"/>
      <c r="G74" s="613"/>
      <c r="H74" s="613"/>
      <c r="I74" s="613"/>
      <c r="J74" s="613"/>
      <c r="K74" s="614"/>
    </row>
    <row r="75" spans="2:11" ht="26.25" customHeight="1" x14ac:dyDescent="0.25">
      <c r="B75" s="615"/>
      <c r="C75" s="616"/>
      <c r="D75" s="616"/>
      <c r="E75" s="616"/>
      <c r="F75" s="616"/>
      <c r="G75" s="616"/>
      <c r="H75" s="616"/>
      <c r="I75" s="616"/>
      <c r="J75" s="616"/>
      <c r="K75" s="617"/>
    </row>
    <row r="76" spans="2:11" ht="26.25" customHeight="1" x14ac:dyDescent="0.25">
      <c r="B76" s="618"/>
      <c r="C76" s="619"/>
      <c r="D76" s="619"/>
      <c r="E76" s="619"/>
      <c r="F76" s="619"/>
      <c r="G76" s="619"/>
      <c r="H76" s="619"/>
      <c r="I76" s="619"/>
      <c r="J76" s="619"/>
      <c r="K76" s="620"/>
    </row>
    <row r="77" spans="2:11" ht="26.25" customHeight="1" x14ac:dyDescent="0.25">
      <c r="B77" s="320" t="s">
        <v>34</v>
      </c>
      <c r="C77" s="321"/>
      <c r="D77" s="321"/>
      <c r="E77" s="321"/>
      <c r="F77" s="321"/>
      <c r="G77" s="322"/>
      <c r="H77" s="271" t="s">
        <v>30</v>
      </c>
      <c r="I77" s="337"/>
      <c r="J77" s="271" t="s">
        <v>31</v>
      </c>
      <c r="K77" s="272"/>
    </row>
    <row r="78" spans="2:11" ht="10.5" customHeight="1" x14ac:dyDescent="0.25">
      <c r="B78" s="608" t="s">
        <v>334</v>
      </c>
      <c r="C78" s="609"/>
      <c r="D78" s="609"/>
      <c r="E78" s="609"/>
      <c r="F78" s="609"/>
      <c r="G78" s="610"/>
      <c r="H78" s="472">
        <v>499827391</v>
      </c>
      <c r="I78" s="473"/>
      <c r="J78" s="611">
        <v>837139</v>
      </c>
      <c r="K78" s="357"/>
    </row>
    <row r="79" spans="2:11" ht="26.25" customHeight="1" x14ac:dyDescent="0.25">
      <c r="B79" s="612" t="s">
        <v>335</v>
      </c>
      <c r="C79" s="613"/>
      <c r="D79" s="613"/>
      <c r="E79" s="613"/>
      <c r="F79" s="613"/>
      <c r="G79" s="613"/>
      <c r="H79" s="613"/>
      <c r="I79" s="613"/>
      <c r="J79" s="613"/>
      <c r="K79" s="614"/>
    </row>
    <row r="80" spans="2:11" x14ac:dyDescent="0.25">
      <c r="B80" s="615"/>
      <c r="C80" s="616"/>
      <c r="D80" s="616"/>
      <c r="E80" s="616"/>
      <c r="F80" s="616"/>
      <c r="G80" s="616"/>
      <c r="H80" s="616"/>
      <c r="I80" s="616"/>
      <c r="J80" s="616"/>
      <c r="K80" s="617"/>
    </row>
    <row r="81" spans="2:11" x14ac:dyDescent="0.25">
      <c r="B81" s="618"/>
      <c r="C81" s="619"/>
      <c r="D81" s="619"/>
      <c r="E81" s="619"/>
      <c r="F81" s="619"/>
      <c r="G81" s="619"/>
      <c r="H81" s="619"/>
      <c r="I81" s="619"/>
      <c r="J81" s="619"/>
      <c r="K81" s="620"/>
    </row>
    <row r="82" spans="2:11" ht="15.75" customHeight="1" x14ac:dyDescent="0.25">
      <c r="B82" s="266" t="s">
        <v>336</v>
      </c>
      <c r="C82" s="267"/>
      <c r="D82" s="267"/>
      <c r="E82" s="267"/>
      <c r="F82" s="267"/>
      <c r="G82" s="267"/>
      <c r="H82" s="267"/>
      <c r="I82" s="267"/>
      <c r="J82" s="267"/>
      <c r="K82" s="270"/>
    </row>
    <row r="83" spans="2:11" ht="15" customHeight="1" x14ac:dyDescent="0.25">
      <c r="B83" s="266" t="s">
        <v>337</v>
      </c>
      <c r="C83" s="267"/>
      <c r="D83" s="267"/>
      <c r="E83" s="267"/>
      <c r="F83" s="267"/>
      <c r="G83" s="267"/>
      <c r="H83" s="267"/>
      <c r="I83" s="267"/>
      <c r="J83" s="267"/>
      <c r="K83" s="270"/>
    </row>
    <row r="84" spans="2:11" ht="38.25" customHeight="1" x14ac:dyDescent="0.25">
      <c r="B84" s="320" t="s">
        <v>27</v>
      </c>
      <c r="C84" s="322"/>
      <c r="D84" s="271" t="s">
        <v>28</v>
      </c>
      <c r="E84" s="272"/>
      <c r="F84" s="271" t="s">
        <v>38</v>
      </c>
      <c r="G84" s="272"/>
      <c r="H84" s="271" t="s">
        <v>30</v>
      </c>
      <c r="I84" s="272"/>
      <c r="J84" s="271" t="s">
        <v>31</v>
      </c>
      <c r="K84" s="272"/>
    </row>
    <row r="85" spans="2:11" ht="34.5" customHeight="1" x14ac:dyDescent="0.25">
      <c r="B85" s="387" t="s">
        <v>338</v>
      </c>
      <c r="C85" s="388"/>
      <c r="D85" s="581">
        <v>2</v>
      </c>
      <c r="E85" s="390"/>
      <c r="F85" s="581">
        <v>0</v>
      </c>
      <c r="G85" s="390"/>
      <c r="H85" s="356">
        <v>918795172</v>
      </c>
      <c r="I85" s="357"/>
      <c r="J85" s="356">
        <f>J90+J95+J100</f>
        <v>0</v>
      </c>
      <c r="K85" s="357"/>
    </row>
    <row r="86" spans="2:11" x14ac:dyDescent="0.25">
      <c r="B86" s="392" t="s">
        <v>339</v>
      </c>
      <c r="C86" s="393"/>
      <c r="D86" s="393"/>
      <c r="E86" s="393"/>
      <c r="F86" s="393"/>
      <c r="G86" s="393"/>
      <c r="H86" s="393"/>
      <c r="I86" s="393"/>
      <c r="J86" s="393"/>
      <c r="K86" s="394"/>
    </row>
    <row r="87" spans="2:11" ht="15" customHeight="1" x14ac:dyDescent="0.25">
      <c r="B87" s="395"/>
      <c r="C87" s="396"/>
      <c r="D87" s="396"/>
      <c r="E87" s="396"/>
      <c r="F87" s="396"/>
      <c r="G87" s="396"/>
      <c r="H87" s="396"/>
      <c r="I87" s="396"/>
      <c r="J87" s="396"/>
      <c r="K87" s="397"/>
    </row>
    <row r="88" spans="2:11" ht="15" customHeight="1" x14ac:dyDescent="0.25">
      <c r="B88" s="398"/>
      <c r="C88" s="399"/>
      <c r="D88" s="399"/>
      <c r="E88" s="399"/>
      <c r="F88" s="399"/>
      <c r="G88" s="399"/>
      <c r="H88" s="399"/>
      <c r="I88" s="399"/>
      <c r="J88" s="399"/>
      <c r="K88" s="400"/>
    </row>
    <row r="89" spans="2:11" ht="26.25" customHeight="1" x14ac:dyDescent="0.25">
      <c r="B89" s="320" t="s">
        <v>34</v>
      </c>
      <c r="C89" s="321"/>
      <c r="D89" s="321"/>
      <c r="E89" s="321"/>
      <c r="F89" s="321"/>
      <c r="G89" s="322"/>
      <c r="H89" s="271" t="s">
        <v>30</v>
      </c>
      <c r="I89" s="272"/>
      <c r="J89" s="271" t="s">
        <v>31</v>
      </c>
      <c r="K89" s="272"/>
    </row>
    <row r="90" spans="2:11" ht="14.25" customHeight="1" x14ac:dyDescent="0.25">
      <c r="B90" s="448" t="s">
        <v>322</v>
      </c>
      <c r="C90" s="449"/>
      <c r="D90" s="449"/>
      <c r="E90" s="449"/>
      <c r="F90" s="449"/>
      <c r="G90" s="450"/>
      <c r="H90" s="472">
        <v>110597173</v>
      </c>
      <c r="I90" s="473"/>
      <c r="J90" s="356">
        <v>0</v>
      </c>
      <c r="K90" s="357"/>
    </row>
    <row r="91" spans="2:11" x14ac:dyDescent="0.25">
      <c r="B91" s="612"/>
      <c r="C91" s="613"/>
      <c r="D91" s="613"/>
      <c r="E91" s="613"/>
      <c r="F91" s="613"/>
      <c r="G91" s="613"/>
      <c r="H91" s="613"/>
      <c r="I91" s="613"/>
      <c r="J91" s="613"/>
      <c r="K91" s="614"/>
    </row>
    <row r="92" spans="2:11" x14ac:dyDescent="0.25">
      <c r="B92" s="615"/>
      <c r="C92" s="616"/>
      <c r="D92" s="616"/>
      <c r="E92" s="616"/>
      <c r="F92" s="616"/>
      <c r="G92" s="616"/>
      <c r="H92" s="616"/>
      <c r="I92" s="616"/>
      <c r="J92" s="616"/>
      <c r="K92" s="617"/>
    </row>
    <row r="93" spans="2:11" x14ac:dyDescent="0.25">
      <c r="B93" s="618"/>
      <c r="C93" s="619"/>
      <c r="D93" s="619"/>
      <c r="E93" s="619"/>
      <c r="F93" s="619"/>
      <c r="G93" s="619"/>
      <c r="H93" s="619"/>
      <c r="I93" s="619"/>
      <c r="J93" s="619"/>
      <c r="K93" s="620"/>
    </row>
    <row r="94" spans="2:11" ht="15" customHeight="1" x14ac:dyDescent="0.25">
      <c r="B94" s="651" t="s">
        <v>34</v>
      </c>
      <c r="C94" s="652"/>
      <c r="D94" s="652"/>
      <c r="E94" s="652"/>
      <c r="F94" s="652"/>
      <c r="G94" s="653"/>
      <c r="H94" s="654" t="s">
        <v>30</v>
      </c>
      <c r="I94" s="655"/>
      <c r="J94" s="654" t="s">
        <v>31</v>
      </c>
      <c r="K94" s="655"/>
    </row>
    <row r="95" spans="2:11" ht="15" customHeight="1" x14ac:dyDescent="0.25">
      <c r="B95" s="656" t="s">
        <v>325</v>
      </c>
      <c r="C95" s="657"/>
      <c r="D95" s="657"/>
      <c r="E95" s="657"/>
      <c r="F95" s="657"/>
      <c r="G95" s="658"/>
      <c r="H95" s="659">
        <v>563583039</v>
      </c>
      <c r="I95" s="660"/>
      <c r="J95" s="661">
        <v>0</v>
      </c>
      <c r="K95" s="662"/>
    </row>
    <row r="96" spans="2:11" x14ac:dyDescent="0.25">
      <c r="B96" s="642"/>
      <c r="C96" s="643"/>
      <c r="D96" s="643"/>
      <c r="E96" s="643"/>
      <c r="F96" s="643"/>
      <c r="G96" s="643"/>
      <c r="H96" s="643"/>
      <c r="I96" s="643"/>
      <c r="J96" s="643"/>
      <c r="K96" s="644"/>
    </row>
    <row r="97" spans="2:11" x14ac:dyDescent="0.25">
      <c r="B97" s="645"/>
      <c r="C97" s="646"/>
      <c r="D97" s="646"/>
      <c r="E97" s="646"/>
      <c r="F97" s="646"/>
      <c r="G97" s="646"/>
      <c r="H97" s="646"/>
      <c r="I97" s="646"/>
      <c r="J97" s="646"/>
      <c r="K97" s="647"/>
    </row>
    <row r="98" spans="2:11" x14ac:dyDescent="0.25">
      <c r="B98" s="648"/>
      <c r="C98" s="649"/>
      <c r="D98" s="649"/>
      <c r="E98" s="649"/>
      <c r="F98" s="649"/>
      <c r="G98" s="649"/>
      <c r="H98" s="649"/>
      <c r="I98" s="649"/>
      <c r="J98" s="649"/>
      <c r="K98" s="650"/>
    </row>
    <row r="99" spans="2:11" ht="15" customHeight="1" x14ac:dyDescent="0.25">
      <c r="B99" s="651" t="s">
        <v>34</v>
      </c>
      <c r="C99" s="652"/>
      <c r="D99" s="652"/>
      <c r="E99" s="652"/>
      <c r="F99" s="652"/>
      <c r="G99" s="653"/>
      <c r="H99" s="654" t="s">
        <v>30</v>
      </c>
      <c r="I99" s="655"/>
      <c r="J99" s="654" t="s">
        <v>31</v>
      </c>
      <c r="K99" s="655"/>
    </row>
    <row r="100" spans="2:11" ht="15" customHeight="1" x14ac:dyDescent="0.25">
      <c r="B100" s="656" t="s">
        <v>334</v>
      </c>
      <c r="C100" s="657"/>
      <c r="D100" s="657"/>
      <c r="E100" s="657"/>
      <c r="F100" s="657"/>
      <c r="G100" s="658"/>
      <c r="H100" s="659">
        <v>244614960</v>
      </c>
      <c r="I100" s="660"/>
      <c r="J100" s="661">
        <v>0</v>
      </c>
      <c r="K100" s="662"/>
    </row>
    <row r="101" spans="2:11" x14ac:dyDescent="0.25">
      <c r="B101" s="642"/>
      <c r="C101" s="643"/>
      <c r="D101" s="643"/>
      <c r="E101" s="643"/>
      <c r="F101" s="643"/>
      <c r="G101" s="643"/>
      <c r="H101" s="643"/>
      <c r="I101" s="643"/>
      <c r="J101" s="643"/>
      <c r="K101" s="644"/>
    </row>
    <row r="102" spans="2:11" x14ac:dyDescent="0.25">
      <c r="B102" s="645"/>
      <c r="C102" s="646"/>
      <c r="D102" s="646"/>
      <c r="E102" s="646"/>
      <c r="F102" s="646"/>
      <c r="G102" s="646"/>
      <c r="H102" s="646"/>
      <c r="I102" s="646"/>
      <c r="J102" s="646"/>
      <c r="K102" s="647"/>
    </row>
    <row r="103" spans="2:11" x14ac:dyDescent="0.25">
      <c r="B103" s="648"/>
      <c r="C103" s="649"/>
      <c r="D103" s="649"/>
      <c r="E103" s="649"/>
      <c r="F103" s="649"/>
      <c r="G103" s="649"/>
      <c r="H103" s="649"/>
      <c r="I103" s="649"/>
      <c r="J103" s="649"/>
      <c r="K103" s="650"/>
    </row>
    <row r="105" spans="2:11" x14ac:dyDescent="0.25">
      <c r="B105" s="477" t="s">
        <v>61</v>
      </c>
      <c r="C105" s="478"/>
      <c r="D105" s="478"/>
      <c r="E105" s="478"/>
      <c r="F105" s="478"/>
      <c r="G105" s="478"/>
      <c r="H105" s="478"/>
      <c r="I105" s="478"/>
      <c r="J105" s="478"/>
      <c r="K105" s="479"/>
    </row>
    <row r="106" spans="2:11" x14ac:dyDescent="0.25">
      <c r="B106" s="477" t="s">
        <v>62</v>
      </c>
      <c r="C106" s="479"/>
      <c r="D106" s="477" t="s">
        <v>63</v>
      </c>
      <c r="E106" s="479"/>
      <c r="F106" s="477" t="s">
        <v>64</v>
      </c>
      <c r="G106" s="478"/>
      <c r="H106" s="479"/>
      <c r="I106" s="477" t="s">
        <v>210</v>
      </c>
      <c r="J106" s="478"/>
      <c r="K106" s="479"/>
    </row>
    <row r="107" spans="2:11" ht="27" customHeight="1" thickBot="1" x14ac:dyDescent="0.3">
      <c r="B107" s="634" t="s">
        <v>340</v>
      </c>
      <c r="C107" s="635"/>
      <c r="D107" s="474">
        <v>7</v>
      </c>
      <c r="E107" s="475"/>
      <c r="F107" s="474">
        <v>3</v>
      </c>
      <c r="G107" s="592"/>
      <c r="H107" s="475"/>
      <c r="I107" s="681" t="s">
        <v>341</v>
      </c>
      <c r="J107" s="682"/>
      <c r="K107" s="683"/>
    </row>
  </sheetData>
  <mergeCells count="153">
    <mergeCell ref="B105:K105"/>
    <mergeCell ref="B106:C106"/>
    <mergeCell ref="D106:E106"/>
    <mergeCell ref="F106:H106"/>
    <mergeCell ref="I106:K106"/>
    <mergeCell ref="B107:C107"/>
    <mergeCell ref="D107:E107"/>
    <mergeCell ref="F107:H107"/>
    <mergeCell ref="I107:K107"/>
    <mergeCell ref="B53:K55"/>
    <mergeCell ref="B82:K82"/>
    <mergeCell ref="B83:K83"/>
    <mergeCell ref="B84:C84"/>
    <mergeCell ref="D84:E84"/>
    <mergeCell ref="F84:G84"/>
    <mergeCell ref="H84:I84"/>
    <mergeCell ref="J84:K84"/>
    <mergeCell ref="B78:G78"/>
    <mergeCell ref="H78:I78"/>
    <mergeCell ref="J78:K78"/>
    <mergeCell ref="B79:K81"/>
    <mergeCell ref="B69:K71"/>
    <mergeCell ref="B72:G72"/>
    <mergeCell ref="H72:I72"/>
    <mergeCell ref="J72:K72"/>
    <mergeCell ref="B73:G73"/>
    <mergeCell ref="H73:I73"/>
    <mergeCell ref="J73:K73"/>
    <mergeCell ref="B74:K76"/>
    <mergeCell ref="B77:G77"/>
    <mergeCell ref="B66:K66"/>
    <mergeCell ref="B67:C67"/>
    <mergeCell ref="D67:E6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38:K40"/>
    <mergeCell ref="B41:G41"/>
    <mergeCell ref="H41:I41"/>
    <mergeCell ref="J41:K41"/>
    <mergeCell ref="B42:G42"/>
    <mergeCell ref="H42:I42"/>
    <mergeCell ref="J42:K42"/>
    <mergeCell ref="B36:G36"/>
    <mergeCell ref="H36:I36"/>
    <mergeCell ref="J36:K36"/>
    <mergeCell ref="B37:G37"/>
    <mergeCell ref="H37:I37"/>
    <mergeCell ref="J37:K37"/>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21:C21"/>
    <mergeCell ref="D21:F21"/>
    <mergeCell ref="B23:K23"/>
    <mergeCell ref="B24:K24"/>
    <mergeCell ref="B25:C25"/>
    <mergeCell ref="D25:F25"/>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F85:G85"/>
    <mergeCell ref="H85:I85"/>
    <mergeCell ref="J85:K85"/>
    <mergeCell ref="B86:K88"/>
    <mergeCell ref="J89:K89"/>
    <mergeCell ref="H89:I89"/>
    <mergeCell ref="B89:G89"/>
    <mergeCell ref="F67:G67"/>
    <mergeCell ref="H67:I67"/>
    <mergeCell ref="J67:K67"/>
    <mergeCell ref="B68:C68"/>
    <mergeCell ref="D68:E68"/>
    <mergeCell ref="F68:G68"/>
    <mergeCell ref="H68:I68"/>
    <mergeCell ref="J68:K68"/>
    <mergeCell ref="H77:I77"/>
    <mergeCell ref="J77:K77"/>
    <mergeCell ref="B56:G56"/>
    <mergeCell ref="H56:I56"/>
    <mergeCell ref="J56:K56"/>
    <mergeCell ref="B57:G57"/>
    <mergeCell ref="H57:I57"/>
    <mergeCell ref="J57:K57"/>
    <mergeCell ref="B58:K60"/>
    <mergeCell ref="B61:G61"/>
    <mergeCell ref="H61:I61"/>
    <mergeCell ref="J61:K61"/>
    <mergeCell ref="B96:K98"/>
    <mergeCell ref="B99:G99"/>
    <mergeCell ref="H99:I99"/>
    <mergeCell ref="J99:K99"/>
    <mergeCell ref="B100:G100"/>
    <mergeCell ref="H100:I100"/>
    <mergeCell ref="J100:K100"/>
    <mergeCell ref="B101:K103"/>
    <mergeCell ref="B62:G62"/>
    <mergeCell ref="H62:I62"/>
    <mergeCell ref="J62:K62"/>
    <mergeCell ref="B63:K65"/>
    <mergeCell ref="B94:G94"/>
    <mergeCell ref="H94:I94"/>
    <mergeCell ref="J94:K94"/>
    <mergeCell ref="B95:G95"/>
    <mergeCell ref="H95:I95"/>
    <mergeCell ref="J95:K95"/>
    <mergeCell ref="B91:K93"/>
    <mergeCell ref="B90:G90"/>
    <mergeCell ref="H90:I90"/>
    <mergeCell ref="J90:K90"/>
    <mergeCell ref="B85:C85"/>
    <mergeCell ref="D85:E85"/>
  </mergeCells>
  <pageMargins left="0.7" right="0.7" top="0.75" bottom="0.75" header="0.3" footer="0.3"/>
  <pageSetup scale="72"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0"/>
  <sheetViews>
    <sheetView showGridLines="0" view="pageBreakPreview" topLeftCell="A61" zoomScaleNormal="100" zoomScaleSheetLayoutView="100" workbookViewId="0">
      <selection activeCell="I70" sqref="I70:K70"/>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73" t="s">
        <v>0</v>
      </c>
      <c r="C6" s="273"/>
      <c r="D6" s="273"/>
      <c r="E6" s="273"/>
      <c r="F6" s="273"/>
      <c r="G6" s="273"/>
      <c r="H6" s="273"/>
      <c r="I6" s="273"/>
      <c r="J6" s="273"/>
      <c r="K6" s="273"/>
    </row>
    <row r="8" spans="2:11" x14ac:dyDescent="0.25">
      <c r="B8" s="260" t="s">
        <v>113</v>
      </c>
      <c r="C8" s="261"/>
      <c r="D8" s="261"/>
      <c r="E8" s="261"/>
      <c r="F8" s="261"/>
      <c r="G8" s="261"/>
      <c r="H8" s="261"/>
      <c r="I8" s="261"/>
      <c r="J8" s="261"/>
      <c r="K8" s="262"/>
    </row>
    <row r="9" spans="2:11" ht="22.5" customHeight="1" x14ac:dyDescent="0.25">
      <c r="B9" s="266" t="s">
        <v>114</v>
      </c>
      <c r="C9" s="267"/>
      <c r="D9" s="267"/>
      <c r="E9" s="868" t="str">
        <f>'Infraestructura física'!E9</f>
        <v>Marzo</v>
      </c>
      <c r="F9" s="869"/>
      <c r="G9" s="274" t="s">
        <v>115</v>
      </c>
      <c r="H9" s="275"/>
      <c r="I9" s="275"/>
      <c r="J9" s="866">
        <f>'Infraestructura física'!J9</f>
        <v>44658</v>
      </c>
      <c r="K9" s="867"/>
    </row>
    <row r="10" spans="2:11" x14ac:dyDescent="0.25">
      <c r="B10" s="266" t="s">
        <v>256</v>
      </c>
      <c r="C10" s="267"/>
      <c r="D10" s="267"/>
      <c r="E10" s="267"/>
      <c r="F10" s="267"/>
      <c r="G10" s="267"/>
      <c r="H10" s="267"/>
      <c r="I10" s="267"/>
      <c r="J10" s="267"/>
      <c r="K10" s="270"/>
    </row>
    <row r="11" spans="2:11" ht="15.75" customHeight="1" x14ac:dyDescent="0.25">
      <c r="B11" s="266" t="s">
        <v>342</v>
      </c>
      <c r="C11" s="267"/>
      <c r="D11" s="267"/>
      <c r="E11" s="267"/>
      <c r="F11" s="267"/>
      <c r="G11" s="267"/>
      <c r="H11" s="267"/>
      <c r="I11" s="267"/>
      <c r="J11" s="267"/>
      <c r="K11" s="270"/>
    </row>
    <row r="12" spans="2:11" x14ac:dyDescent="0.25">
      <c r="B12" s="266" t="s">
        <v>343</v>
      </c>
      <c r="C12" s="267"/>
      <c r="D12" s="267"/>
      <c r="E12" s="267"/>
      <c r="F12" s="267"/>
      <c r="G12" s="268"/>
      <c r="H12" s="268"/>
      <c r="I12" s="268"/>
      <c r="J12" s="268"/>
      <c r="K12" s="269"/>
    </row>
    <row r="13" spans="2:11" ht="15" customHeight="1" x14ac:dyDescent="0.25">
      <c r="B13" s="266" t="s">
        <v>317</v>
      </c>
      <c r="C13" s="267"/>
      <c r="D13" s="267"/>
      <c r="E13" s="267"/>
      <c r="F13" s="267"/>
      <c r="G13" s="268"/>
      <c r="H13" s="268"/>
      <c r="I13" s="268"/>
      <c r="J13" s="268"/>
      <c r="K13" s="269"/>
    </row>
    <row r="15" spans="2:11" ht="15.75" customHeight="1" x14ac:dyDescent="0.25">
      <c r="B15" s="290" t="s">
        <v>8</v>
      </c>
      <c r="C15" s="291"/>
      <c r="D15" s="291"/>
      <c r="E15" s="291"/>
      <c r="F15" s="291"/>
      <c r="G15" s="291"/>
      <c r="H15" s="291"/>
      <c r="I15" s="291"/>
      <c r="J15" s="291"/>
      <c r="K15" s="292"/>
    </row>
    <row r="16" spans="2:11" x14ac:dyDescent="0.25">
      <c r="B16" s="293" t="s">
        <v>9</v>
      </c>
      <c r="C16" s="294"/>
      <c r="D16" s="295"/>
      <c r="E16" s="293" t="s">
        <v>10</v>
      </c>
      <c r="F16" s="294"/>
      <c r="G16" s="294"/>
      <c r="H16" s="295"/>
      <c r="I16" s="293" t="s">
        <v>11</v>
      </c>
      <c r="J16" s="294"/>
      <c r="K16" s="295"/>
    </row>
    <row r="17" spans="2:11" x14ac:dyDescent="0.25">
      <c r="B17" s="687">
        <v>0.2</v>
      </c>
      <c r="C17" s="688"/>
      <c r="D17" s="689"/>
      <c r="E17" s="690">
        <v>9.1499999999999998E-2</v>
      </c>
      <c r="F17" s="691"/>
      <c r="G17" s="691"/>
      <c r="H17" s="692"/>
      <c r="I17" s="687">
        <v>0.17</v>
      </c>
      <c r="J17" s="688"/>
      <c r="K17" s="689"/>
    </row>
    <row r="19" spans="2:11" x14ac:dyDescent="0.25">
      <c r="B19" s="290" t="s">
        <v>119</v>
      </c>
      <c r="C19" s="291"/>
      <c r="D19" s="291"/>
      <c r="E19" s="291"/>
      <c r="F19" s="291"/>
      <c r="G19" s="291"/>
      <c r="H19" s="291"/>
      <c r="I19" s="291"/>
      <c r="J19" s="291"/>
      <c r="K19" s="292"/>
    </row>
    <row r="20" spans="2:11" ht="24" x14ac:dyDescent="0.25">
      <c r="B20" s="255" t="s">
        <v>13</v>
      </c>
      <c r="C20" s="256"/>
      <c r="D20" s="255" t="s">
        <v>14</v>
      </c>
      <c r="E20" s="257"/>
      <c r="F20" s="256"/>
      <c r="G20" s="24" t="s">
        <v>120</v>
      </c>
      <c r="H20" s="24" t="s">
        <v>16</v>
      </c>
      <c r="I20" s="24" t="s">
        <v>17</v>
      </c>
      <c r="J20" s="1" t="s">
        <v>18</v>
      </c>
      <c r="K20" s="24" t="s">
        <v>121</v>
      </c>
    </row>
    <row r="21" spans="2:11" x14ac:dyDescent="0.25">
      <c r="B21" s="582">
        <v>413637688</v>
      </c>
      <c r="C21" s="583"/>
      <c r="D21" s="582">
        <v>412116977</v>
      </c>
      <c r="E21" s="584"/>
      <c r="F21" s="583"/>
      <c r="G21" s="7">
        <f>D21/B21</f>
        <v>0.99632356759522356</v>
      </c>
      <c r="H21" s="5">
        <v>37832932</v>
      </c>
      <c r="I21" s="8">
        <f>H21/B21</f>
        <v>9.1463938363372729E-2</v>
      </c>
      <c r="J21" s="6">
        <v>28972942</v>
      </c>
      <c r="K21" s="7">
        <f>J21/B21</f>
        <v>7.0044250900077556E-2</v>
      </c>
    </row>
    <row r="22" spans="2:11" x14ac:dyDescent="0.25">
      <c r="B22" s="2"/>
      <c r="C22" s="2"/>
      <c r="D22" s="3"/>
      <c r="E22" s="3"/>
      <c r="F22" s="3"/>
      <c r="G22" s="3"/>
      <c r="H22" s="4"/>
      <c r="I22" s="3"/>
      <c r="J22" s="3"/>
      <c r="K22" s="3"/>
    </row>
    <row r="23" spans="2:11" ht="15.75" customHeight="1" x14ac:dyDescent="0.25">
      <c r="B23" s="290" t="s">
        <v>123</v>
      </c>
      <c r="C23" s="291"/>
      <c r="D23" s="291"/>
      <c r="E23" s="291"/>
      <c r="F23" s="291"/>
      <c r="G23" s="291"/>
      <c r="H23" s="291"/>
      <c r="I23" s="291"/>
      <c r="J23" s="291"/>
      <c r="K23" s="292"/>
    </row>
    <row r="24" spans="2:11" ht="15.75" customHeight="1" x14ac:dyDescent="0.25">
      <c r="B24" s="423" t="s">
        <v>124</v>
      </c>
      <c r="C24" s="424"/>
      <c r="D24" s="424"/>
      <c r="E24" s="424"/>
      <c r="F24" s="424"/>
      <c r="G24" s="424"/>
      <c r="H24" s="424"/>
      <c r="I24" s="424"/>
      <c r="J24" s="424"/>
      <c r="K24" s="425"/>
    </row>
    <row r="25" spans="2:11" ht="24" x14ac:dyDescent="0.25">
      <c r="B25" s="255" t="s">
        <v>13</v>
      </c>
      <c r="C25" s="256"/>
      <c r="D25" s="255" t="s">
        <v>14</v>
      </c>
      <c r="E25" s="257"/>
      <c r="F25" s="256"/>
      <c r="G25" s="24" t="s">
        <v>120</v>
      </c>
      <c r="H25" s="24" t="s">
        <v>16</v>
      </c>
      <c r="I25" s="24" t="s">
        <v>17</v>
      </c>
      <c r="J25" s="1" t="s">
        <v>18</v>
      </c>
      <c r="K25" s="24" t="s">
        <v>121</v>
      </c>
    </row>
    <row r="26" spans="2:11" x14ac:dyDescent="0.25">
      <c r="B26" s="582">
        <v>0</v>
      </c>
      <c r="C26" s="583"/>
      <c r="D26" s="582">
        <v>0</v>
      </c>
      <c r="E26" s="584"/>
      <c r="F26" s="583"/>
      <c r="G26" s="7" t="s">
        <v>261</v>
      </c>
      <c r="H26" s="5">
        <v>0</v>
      </c>
      <c r="I26" s="7" t="s">
        <v>261</v>
      </c>
      <c r="J26" s="6">
        <v>0</v>
      </c>
      <c r="K26" s="7" t="s">
        <v>261</v>
      </c>
    </row>
    <row r="27" spans="2:11" x14ac:dyDescent="0.25">
      <c r="B27" s="2"/>
      <c r="C27" s="2"/>
      <c r="D27" s="3"/>
      <c r="E27" s="3"/>
      <c r="F27" s="3"/>
      <c r="G27" s="3"/>
      <c r="H27" s="4"/>
      <c r="I27" s="3"/>
      <c r="J27" s="3"/>
      <c r="K27" s="3"/>
    </row>
    <row r="28" spans="2:11" ht="15.75" customHeight="1" x14ac:dyDescent="0.25">
      <c r="B28" s="260" t="s">
        <v>126</v>
      </c>
      <c r="C28" s="261"/>
      <c r="D28" s="261"/>
      <c r="E28" s="261"/>
      <c r="F28" s="261"/>
      <c r="G28" s="261"/>
      <c r="H28" s="261"/>
      <c r="I28" s="261"/>
      <c r="J28" s="261"/>
      <c r="K28" s="262"/>
    </row>
    <row r="29" spans="2:11" x14ac:dyDescent="0.25">
      <c r="B29" s="266" t="s">
        <v>344</v>
      </c>
      <c r="C29" s="267"/>
      <c r="D29" s="267"/>
      <c r="E29" s="267"/>
      <c r="F29" s="267"/>
      <c r="G29" s="267"/>
      <c r="H29" s="267"/>
      <c r="I29" s="267"/>
      <c r="J29" s="267"/>
      <c r="K29" s="270"/>
    </row>
    <row r="30" spans="2:11" x14ac:dyDescent="0.25">
      <c r="B30" s="266" t="s">
        <v>345</v>
      </c>
      <c r="C30" s="267"/>
      <c r="D30" s="267"/>
      <c r="E30" s="267"/>
      <c r="F30" s="267"/>
      <c r="G30" s="267"/>
      <c r="H30" s="267"/>
      <c r="I30" s="267"/>
      <c r="J30" s="268"/>
      <c r="K30" s="269"/>
    </row>
    <row r="31" spans="2:11" ht="38.25" customHeight="1" x14ac:dyDescent="0.25">
      <c r="B31" s="320" t="s">
        <v>27</v>
      </c>
      <c r="C31" s="322"/>
      <c r="D31" s="271" t="s">
        <v>28</v>
      </c>
      <c r="E31" s="272"/>
      <c r="F31" s="271" t="s">
        <v>29</v>
      </c>
      <c r="G31" s="272"/>
      <c r="H31" s="271" t="s">
        <v>30</v>
      </c>
      <c r="I31" s="272"/>
      <c r="J31" s="271" t="s">
        <v>31</v>
      </c>
      <c r="K31" s="272"/>
    </row>
    <row r="32" spans="2:11" ht="42" customHeight="1" x14ac:dyDescent="0.25">
      <c r="B32" s="302" t="s">
        <v>346</v>
      </c>
      <c r="C32" s="303"/>
      <c r="D32" s="676">
        <v>1</v>
      </c>
      <c r="E32" s="382"/>
      <c r="F32" s="676" t="s">
        <v>347</v>
      </c>
      <c r="G32" s="382"/>
      <c r="H32" s="677">
        <v>160676229</v>
      </c>
      <c r="I32" s="678"/>
      <c r="J32" s="356">
        <f>J37+J42+J47</f>
        <v>27733867</v>
      </c>
      <c r="K32" s="357"/>
    </row>
    <row r="33" spans="2:11" ht="21" customHeight="1" x14ac:dyDescent="0.25">
      <c r="B33" s="612" t="s">
        <v>348</v>
      </c>
      <c r="C33" s="613"/>
      <c r="D33" s="613"/>
      <c r="E33" s="613"/>
      <c r="F33" s="613"/>
      <c r="G33" s="613"/>
      <c r="H33" s="613"/>
      <c r="I33" s="613"/>
      <c r="J33" s="613"/>
      <c r="K33" s="614"/>
    </row>
    <row r="34" spans="2:11" ht="19.5" customHeight="1" x14ac:dyDescent="0.25">
      <c r="B34" s="615"/>
      <c r="C34" s="616"/>
      <c r="D34" s="616"/>
      <c r="E34" s="616"/>
      <c r="F34" s="616"/>
      <c r="G34" s="616"/>
      <c r="H34" s="616"/>
      <c r="I34" s="616"/>
      <c r="J34" s="616"/>
      <c r="K34" s="617"/>
    </row>
    <row r="35" spans="2:11" ht="33" customHeight="1" x14ac:dyDescent="0.25">
      <c r="B35" s="618"/>
      <c r="C35" s="619"/>
      <c r="D35" s="619"/>
      <c r="E35" s="619"/>
      <c r="F35" s="619"/>
      <c r="G35" s="619"/>
      <c r="H35" s="619"/>
      <c r="I35" s="619"/>
      <c r="J35" s="619"/>
      <c r="K35" s="620"/>
    </row>
    <row r="36" spans="2:11" ht="33.75" customHeight="1" x14ac:dyDescent="0.25">
      <c r="B36" s="320" t="s">
        <v>34</v>
      </c>
      <c r="C36" s="321"/>
      <c r="D36" s="321"/>
      <c r="E36" s="321"/>
      <c r="F36" s="321"/>
      <c r="G36" s="322"/>
      <c r="H36" s="271" t="s">
        <v>30</v>
      </c>
      <c r="I36" s="272"/>
      <c r="J36" s="271" t="s">
        <v>31</v>
      </c>
      <c r="K36" s="272"/>
    </row>
    <row r="37" spans="2:11" ht="23.45" customHeight="1" x14ac:dyDescent="0.25">
      <c r="B37" s="448" t="s">
        <v>349</v>
      </c>
      <c r="C37" s="449"/>
      <c r="D37" s="449"/>
      <c r="E37" s="449"/>
      <c r="F37" s="449"/>
      <c r="G37" s="450"/>
      <c r="H37" s="356">
        <v>61558465</v>
      </c>
      <c r="I37" s="357"/>
      <c r="J37" s="356">
        <v>13038560</v>
      </c>
      <c r="K37" s="357"/>
    </row>
    <row r="38" spans="2:11" x14ac:dyDescent="0.25">
      <c r="B38" s="392" t="s">
        <v>350</v>
      </c>
      <c r="C38" s="393"/>
      <c r="D38" s="393"/>
      <c r="E38" s="393"/>
      <c r="F38" s="393"/>
      <c r="G38" s="393"/>
      <c r="H38" s="393"/>
      <c r="I38" s="393"/>
      <c r="J38" s="393"/>
      <c r="K38" s="394"/>
    </row>
    <row r="39" spans="2:11" x14ac:dyDescent="0.25">
      <c r="B39" s="395"/>
      <c r="C39" s="396"/>
      <c r="D39" s="396"/>
      <c r="E39" s="396"/>
      <c r="F39" s="396"/>
      <c r="G39" s="396"/>
      <c r="H39" s="396"/>
      <c r="I39" s="396"/>
      <c r="J39" s="396"/>
      <c r="K39" s="397"/>
    </row>
    <row r="40" spans="2:11" ht="22.5" customHeight="1" x14ac:dyDescent="0.25">
      <c r="B40" s="398"/>
      <c r="C40" s="399"/>
      <c r="D40" s="399"/>
      <c r="E40" s="399"/>
      <c r="F40" s="399"/>
      <c r="G40" s="399"/>
      <c r="H40" s="399"/>
      <c r="I40" s="399"/>
      <c r="J40" s="399"/>
      <c r="K40" s="400"/>
    </row>
    <row r="41" spans="2:11" ht="26.25" customHeight="1" x14ac:dyDescent="0.25">
      <c r="B41" s="320" t="s">
        <v>34</v>
      </c>
      <c r="C41" s="321"/>
      <c r="D41" s="321"/>
      <c r="E41" s="321"/>
      <c r="F41" s="321"/>
      <c r="G41" s="322"/>
      <c r="H41" s="271" t="s">
        <v>30</v>
      </c>
      <c r="I41" s="337"/>
      <c r="J41" s="271" t="s">
        <v>31</v>
      </c>
      <c r="K41" s="272"/>
    </row>
    <row r="42" spans="2:11" ht="15" customHeight="1" x14ac:dyDescent="0.25">
      <c r="B42" s="608" t="s">
        <v>351</v>
      </c>
      <c r="C42" s="609"/>
      <c r="D42" s="609"/>
      <c r="E42" s="609"/>
      <c r="F42" s="609"/>
      <c r="G42" s="610"/>
      <c r="H42" s="472">
        <v>68395707</v>
      </c>
      <c r="I42" s="473"/>
      <c r="J42" s="611">
        <v>10242835</v>
      </c>
      <c r="K42" s="357"/>
    </row>
    <row r="43" spans="2:11" x14ac:dyDescent="0.25">
      <c r="B43" s="612" t="s">
        <v>352</v>
      </c>
      <c r="C43" s="613"/>
      <c r="D43" s="613"/>
      <c r="E43" s="613"/>
      <c r="F43" s="613"/>
      <c r="G43" s="613"/>
      <c r="H43" s="613"/>
      <c r="I43" s="613"/>
      <c r="J43" s="613"/>
      <c r="K43" s="614"/>
    </row>
    <row r="44" spans="2:11" x14ac:dyDescent="0.25">
      <c r="B44" s="615"/>
      <c r="C44" s="616"/>
      <c r="D44" s="616"/>
      <c r="E44" s="616"/>
      <c r="F44" s="616"/>
      <c r="G44" s="616"/>
      <c r="H44" s="616"/>
      <c r="I44" s="616"/>
      <c r="J44" s="616"/>
      <c r="K44" s="617"/>
    </row>
    <row r="45" spans="2:11" x14ac:dyDescent="0.25">
      <c r="B45" s="618"/>
      <c r="C45" s="619"/>
      <c r="D45" s="619"/>
      <c r="E45" s="619"/>
      <c r="F45" s="619"/>
      <c r="G45" s="619"/>
      <c r="H45" s="619"/>
      <c r="I45" s="619"/>
      <c r="J45" s="619"/>
      <c r="K45" s="620"/>
    </row>
    <row r="46" spans="2:11" ht="26.25" customHeight="1" x14ac:dyDescent="0.25">
      <c r="B46" s="320" t="s">
        <v>34</v>
      </c>
      <c r="C46" s="321"/>
      <c r="D46" s="321"/>
      <c r="E46" s="321"/>
      <c r="F46" s="321"/>
      <c r="G46" s="322"/>
      <c r="H46" s="271" t="s">
        <v>30</v>
      </c>
      <c r="I46" s="272"/>
      <c r="J46" s="271" t="s">
        <v>31</v>
      </c>
      <c r="K46" s="272"/>
    </row>
    <row r="47" spans="2:11" ht="15" customHeight="1" x14ac:dyDescent="0.25">
      <c r="B47" s="408" t="s">
        <v>353</v>
      </c>
      <c r="C47" s="409"/>
      <c r="D47" s="409"/>
      <c r="E47" s="409"/>
      <c r="F47" s="409"/>
      <c r="G47" s="410"/>
      <c r="H47" s="356">
        <v>30722057</v>
      </c>
      <c r="I47" s="357"/>
      <c r="J47" s="356">
        <v>4452472</v>
      </c>
      <c r="K47" s="357"/>
    </row>
    <row r="48" spans="2:11" ht="14.45" customHeight="1" x14ac:dyDescent="0.25">
      <c r="B48" s="612" t="s">
        <v>352</v>
      </c>
      <c r="C48" s="613"/>
      <c r="D48" s="613"/>
      <c r="E48" s="613"/>
      <c r="F48" s="613"/>
      <c r="G48" s="613"/>
      <c r="H48" s="613"/>
      <c r="I48" s="613"/>
      <c r="J48" s="613"/>
      <c r="K48" s="614"/>
    </row>
    <row r="49" spans="2:11" ht="33.75" customHeight="1" x14ac:dyDescent="0.25">
      <c r="B49" s="615"/>
      <c r="C49" s="616"/>
      <c r="D49" s="616"/>
      <c r="E49" s="616"/>
      <c r="F49" s="616"/>
      <c r="G49" s="616"/>
      <c r="H49" s="616"/>
      <c r="I49" s="616"/>
      <c r="J49" s="616"/>
      <c r="K49" s="617"/>
    </row>
    <row r="50" spans="2:11" ht="14.45" customHeight="1" x14ac:dyDescent="0.25">
      <c r="B50" s="618"/>
      <c r="C50" s="619"/>
      <c r="D50" s="619"/>
      <c r="E50" s="619"/>
      <c r="F50" s="619"/>
      <c r="G50" s="619"/>
      <c r="H50" s="619"/>
      <c r="I50" s="619"/>
      <c r="J50" s="619"/>
      <c r="K50" s="620"/>
    </row>
    <row r="51" spans="2:11" ht="15.75" customHeight="1" x14ac:dyDescent="0.25">
      <c r="B51" s="266" t="s">
        <v>354</v>
      </c>
      <c r="C51" s="267"/>
      <c r="D51" s="267"/>
      <c r="E51" s="267"/>
      <c r="F51" s="267"/>
      <c r="G51" s="267"/>
      <c r="H51" s="267"/>
      <c r="I51" s="267"/>
      <c r="J51" s="267"/>
      <c r="K51" s="270"/>
    </row>
    <row r="52" spans="2:11" x14ac:dyDescent="0.25">
      <c r="B52" s="266" t="s">
        <v>355</v>
      </c>
      <c r="C52" s="267"/>
      <c r="D52" s="267"/>
      <c r="E52" s="267"/>
      <c r="F52" s="267"/>
      <c r="G52" s="267"/>
      <c r="H52" s="267"/>
      <c r="I52" s="267"/>
      <c r="J52" s="268"/>
      <c r="K52" s="269"/>
    </row>
    <row r="53" spans="2:11" ht="38.25" customHeight="1" x14ac:dyDescent="0.25">
      <c r="B53" s="320" t="s">
        <v>27</v>
      </c>
      <c r="C53" s="322"/>
      <c r="D53" s="271" t="s">
        <v>28</v>
      </c>
      <c r="E53" s="272"/>
      <c r="F53" s="271" t="s">
        <v>38</v>
      </c>
      <c r="G53" s="272"/>
      <c r="H53" s="271" t="s">
        <v>30</v>
      </c>
      <c r="I53" s="272"/>
      <c r="J53" s="271" t="s">
        <v>31</v>
      </c>
      <c r="K53" s="272"/>
    </row>
    <row r="54" spans="2:11" ht="34.5" customHeight="1" x14ac:dyDescent="0.25">
      <c r="B54" s="387" t="s">
        <v>356</v>
      </c>
      <c r="C54" s="388"/>
      <c r="D54" s="581">
        <v>1</v>
      </c>
      <c r="E54" s="390"/>
      <c r="F54" s="581" t="s">
        <v>357</v>
      </c>
      <c r="G54" s="390"/>
      <c r="H54" s="356">
        <v>252961459</v>
      </c>
      <c r="I54" s="357"/>
      <c r="J54" s="356">
        <f>J59+J64</f>
        <v>10099065</v>
      </c>
      <c r="K54" s="357"/>
    </row>
    <row r="55" spans="2:11" ht="33.75" customHeight="1" x14ac:dyDescent="0.25">
      <c r="B55" s="392" t="s">
        <v>358</v>
      </c>
      <c r="C55" s="393"/>
      <c r="D55" s="393"/>
      <c r="E55" s="393"/>
      <c r="F55" s="393"/>
      <c r="G55" s="393"/>
      <c r="H55" s="393"/>
      <c r="I55" s="393"/>
      <c r="J55" s="393"/>
      <c r="K55" s="394"/>
    </row>
    <row r="56" spans="2:11" ht="30" customHeight="1" x14ac:dyDescent="0.25">
      <c r="B56" s="395"/>
      <c r="C56" s="396"/>
      <c r="D56" s="396"/>
      <c r="E56" s="396"/>
      <c r="F56" s="396"/>
      <c r="G56" s="396"/>
      <c r="H56" s="396"/>
      <c r="I56" s="396"/>
      <c r="J56" s="396"/>
      <c r="K56" s="397"/>
    </row>
    <row r="57" spans="2:11" x14ac:dyDescent="0.25">
      <c r="B57" s="398"/>
      <c r="C57" s="399"/>
      <c r="D57" s="399"/>
      <c r="E57" s="399"/>
      <c r="F57" s="399"/>
      <c r="G57" s="399"/>
      <c r="H57" s="399"/>
      <c r="I57" s="399"/>
      <c r="J57" s="399"/>
      <c r="K57" s="400"/>
    </row>
    <row r="58" spans="2:11" ht="26.25" customHeight="1" x14ac:dyDescent="0.25">
      <c r="B58" s="320" t="s">
        <v>34</v>
      </c>
      <c r="C58" s="321"/>
      <c r="D58" s="321"/>
      <c r="E58" s="321"/>
      <c r="F58" s="321"/>
      <c r="G58" s="322"/>
      <c r="H58" s="271" t="s">
        <v>30</v>
      </c>
      <c r="I58" s="272"/>
      <c r="J58" s="271" t="s">
        <v>31</v>
      </c>
      <c r="K58" s="272"/>
    </row>
    <row r="59" spans="2:11" ht="24.75" customHeight="1" x14ac:dyDescent="0.25">
      <c r="B59" s="448" t="s">
        <v>359</v>
      </c>
      <c r="C59" s="449"/>
      <c r="D59" s="449"/>
      <c r="E59" s="449"/>
      <c r="F59" s="449"/>
      <c r="G59" s="450"/>
      <c r="H59" s="472">
        <v>43118595</v>
      </c>
      <c r="I59" s="473"/>
      <c r="J59" s="356">
        <v>10099065</v>
      </c>
      <c r="K59" s="357"/>
    </row>
    <row r="60" spans="2:11" x14ac:dyDescent="0.25">
      <c r="B60" s="392" t="s">
        <v>360</v>
      </c>
      <c r="C60" s="393"/>
      <c r="D60" s="393"/>
      <c r="E60" s="393"/>
      <c r="F60" s="393"/>
      <c r="G60" s="393"/>
      <c r="H60" s="393"/>
      <c r="I60" s="393"/>
      <c r="J60" s="393"/>
      <c r="K60" s="394"/>
    </row>
    <row r="61" spans="2:11" x14ac:dyDescent="0.25">
      <c r="B61" s="395"/>
      <c r="C61" s="396"/>
      <c r="D61" s="396"/>
      <c r="E61" s="396"/>
      <c r="F61" s="396"/>
      <c r="G61" s="396"/>
      <c r="H61" s="396"/>
      <c r="I61" s="396"/>
      <c r="J61" s="396"/>
      <c r="K61" s="397"/>
    </row>
    <row r="62" spans="2:11" ht="29.25" customHeight="1" x14ac:dyDescent="0.25">
      <c r="B62" s="398"/>
      <c r="C62" s="399"/>
      <c r="D62" s="399"/>
      <c r="E62" s="399"/>
      <c r="F62" s="399"/>
      <c r="G62" s="399"/>
      <c r="H62" s="399"/>
      <c r="I62" s="399"/>
      <c r="J62" s="399"/>
      <c r="K62" s="400"/>
    </row>
    <row r="63" spans="2:11" ht="26.25" customHeight="1" x14ac:dyDescent="0.25">
      <c r="B63" s="320" t="s">
        <v>34</v>
      </c>
      <c r="C63" s="321"/>
      <c r="D63" s="321"/>
      <c r="E63" s="321"/>
      <c r="F63" s="321"/>
      <c r="G63" s="322"/>
      <c r="H63" s="271" t="s">
        <v>30</v>
      </c>
      <c r="I63" s="272"/>
      <c r="J63" s="271" t="s">
        <v>31</v>
      </c>
      <c r="K63" s="272"/>
    </row>
    <row r="64" spans="2:11" ht="15" customHeight="1" x14ac:dyDescent="0.25">
      <c r="B64" s="465" t="s">
        <v>361</v>
      </c>
      <c r="C64" s="466"/>
      <c r="D64" s="466"/>
      <c r="E64" s="466"/>
      <c r="F64" s="466"/>
      <c r="G64" s="467"/>
      <c r="H64" s="468">
        <v>209842864</v>
      </c>
      <c r="I64" s="469"/>
      <c r="J64" s="356">
        <v>0</v>
      </c>
      <c r="K64" s="357"/>
    </row>
    <row r="65" spans="2:11" ht="39" customHeight="1" x14ac:dyDescent="0.25">
      <c r="B65" s="392" t="s">
        <v>362</v>
      </c>
      <c r="C65" s="393"/>
      <c r="D65" s="393"/>
      <c r="E65" s="393"/>
      <c r="F65" s="393"/>
      <c r="G65" s="393"/>
      <c r="H65" s="393"/>
      <c r="I65" s="393"/>
      <c r="J65" s="393"/>
      <c r="K65" s="394"/>
    </row>
    <row r="66" spans="2:11" ht="32.25" customHeight="1" x14ac:dyDescent="0.25">
      <c r="B66" s="395"/>
      <c r="C66" s="396"/>
      <c r="D66" s="396"/>
      <c r="E66" s="396"/>
      <c r="F66" s="396"/>
      <c r="G66" s="396"/>
      <c r="H66" s="396"/>
      <c r="I66" s="396"/>
      <c r="J66" s="396"/>
      <c r="K66" s="397"/>
    </row>
    <row r="67" spans="2:11" ht="32.25" customHeight="1" x14ac:dyDescent="0.25">
      <c r="B67" s="398"/>
      <c r="C67" s="399"/>
      <c r="D67" s="399"/>
      <c r="E67" s="399"/>
      <c r="F67" s="399"/>
      <c r="G67" s="399"/>
      <c r="H67" s="399"/>
      <c r="I67" s="399"/>
      <c r="J67" s="399"/>
      <c r="K67" s="400"/>
    </row>
    <row r="68" spans="2:11" x14ac:dyDescent="0.25">
      <c r="B68" s="477" t="s">
        <v>61</v>
      </c>
      <c r="C68" s="478"/>
      <c r="D68" s="478"/>
      <c r="E68" s="478"/>
      <c r="F68" s="478"/>
      <c r="G68" s="478"/>
      <c r="H68" s="478"/>
      <c r="I68" s="478"/>
      <c r="J68" s="478"/>
      <c r="K68" s="479"/>
    </row>
    <row r="69" spans="2:11" x14ac:dyDescent="0.25">
      <c r="B69" s="477" t="s">
        <v>62</v>
      </c>
      <c r="C69" s="479"/>
      <c r="D69" s="477" t="s">
        <v>63</v>
      </c>
      <c r="E69" s="479"/>
      <c r="F69" s="477" t="s">
        <v>64</v>
      </c>
      <c r="G69" s="478"/>
      <c r="H69" s="479"/>
      <c r="I69" s="477" t="s">
        <v>210</v>
      </c>
      <c r="J69" s="478"/>
      <c r="K69" s="479"/>
    </row>
    <row r="70" spans="2:11" ht="42.75" customHeight="1" x14ac:dyDescent="0.25">
      <c r="B70" s="634" t="s">
        <v>363</v>
      </c>
      <c r="C70" s="635"/>
      <c r="D70" s="474">
        <v>25</v>
      </c>
      <c r="E70" s="475"/>
      <c r="F70" s="687">
        <v>4.2999999999999997E-2</v>
      </c>
      <c r="G70" s="592"/>
      <c r="H70" s="475"/>
      <c r="I70" s="693" t="s">
        <v>364</v>
      </c>
      <c r="J70" s="694"/>
      <c r="K70" s="695"/>
    </row>
  </sheetData>
  <mergeCells count="99">
    <mergeCell ref="B65:K67"/>
    <mergeCell ref="B70:C70"/>
    <mergeCell ref="D70:E70"/>
    <mergeCell ref="F70:H70"/>
    <mergeCell ref="I70:K70"/>
    <mergeCell ref="B68:K68"/>
    <mergeCell ref="B69:C69"/>
    <mergeCell ref="D69:E69"/>
    <mergeCell ref="F69:H69"/>
    <mergeCell ref="I69:K69"/>
    <mergeCell ref="B58:G58"/>
    <mergeCell ref="H58:I58"/>
    <mergeCell ref="J58:K58"/>
    <mergeCell ref="B59:G59"/>
    <mergeCell ref="H59:I59"/>
    <mergeCell ref="J59:K59"/>
    <mergeCell ref="B60:K62"/>
    <mergeCell ref="B63:G63"/>
    <mergeCell ref="H63:I63"/>
    <mergeCell ref="J63:K63"/>
    <mergeCell ref="B64:G64"/>
    <mergeCell ref="H64:I64"/>
    <mergeCell ref="J64:K64"/>
    <mergeCell ref="B55:K57"/>
    <mergeCell ref="B51:K51"/>
    <mergeCell ref="B52:K52"/>
    <mergeCell ref="B53:C53"/>
    <mergeCell ref="D53:E53"/>
    <mergeCell ref="F53:G53"/>
    <mergeCell ref="H53:I53"/>
    <mergeCell ref="J53:K53"/>
    <mergeCell ref="B54:C54"/>
    <mergeCell ref="D54:E54"/>
    <mergeCell ref="F54:G54"/>
    <mergeCell ref="H54:I54"/>
    <mergeCell ref="J54:K54"/>
    <mergeCell ref="B48:K50"/>
    <mergeCell ref="B43:K45"/>
    <mergeCell ref="B46:G46"/>
    <mergeCell ref="H46:I46"/>
    <mergeCell ref="J46:K46"/>
    <mergeCell ref="B47:G47"/>
    <mergeCell ref="H47:I47"/>
    <mergeCell ref="J47:K47"/>
    <mergeCell ref="B36:G36"/>
    <mergeCell ref="H36:I36"/>
    <mergeCell ref="J36:K36"/>
    <mergeCell ref="B37:G37"/>
    <mergeCell ref="H37:I37"/>
    <mergeCell ref="J37:K37"/>
    <mergeCell ref="B38:K40"/>
    <mergeCell ref="B41:G41"/>
    <mergeCell ref="H41:I41"/>
    <mergeCell ref="J41:K41"/>
    <mergeCell ref="B42:G42"/>
    <mergeCell ref="H42:I42"/>
    <mergeCell ref="J42:K42"/>
    <mergeCell ref="B33:K35"/>
    <mergeCell ref="B26:C26"/>
    <mergeCell ref="D26:F26"/>
    <mergeCell ref="B28:K28"/>
    <mergeCell ref="B29:K29"/>
    <mergeCell ref="B30:K30"/>
    <mergeCell ref="B31:C31"/>
    <mergeCell ref="D31:E31"/>
    <mergeCell ref="F31:G31"/>
    <mergeCell ref="H31:I31"/>
    <mergeCell ref="J31:K31"/>
    <mergeCell ref="B32:C32"/>
    <mergeCell ref="D32:E32"/>
    <mergeCell ref="F32:G32"/>
    <mergeCell ref="H32:I32"/>
    <mergeCell ref="J32:K32"/>
    <mergeCell ref="B17:D17"/>
    <mergeCell ref="E17:H17"/>
    <mergeCell ref="I17:K17"/>
    <mergeCell ref="B19:K19"/>
    <mergeCell ref="B20:C20"/>
    <mergeCell ref="D20:F20"/>
    <mergeCell ref="B21:C21"/>
    <mergeCell ref="D21:F21"/>
    <mergeCell ref="B23:K23"/>
    <mergeCell ref="B24:K24"/>
    <mergeCell ref="B25:C25"/>
    <mergeCell ref="D25:F25"/>
    <mergeCell ref="B16:D16"/>
    <mergeCell ref="E16:H16"/>
    <mergeCell ref="I16:K16"/>
    <mergeCell ref="B6:K6"/>
    <mergeCell ref="B8:K8"/>
    <mergeCell ref="B9:D9"/>
    <mergeCell ref="E9:F9"/>
    <mergeCell ref="G9:I9"/>
    <mergeCell ref="J9:K9"/>
    <mergeCell ref="B10:K10"/>
    <mergeCell ref="B11:K11"/>
    <mergeCell ref="B12:K12"/>
    <mergeCell ref="B13:K13"/>
    <mergeCell ref="B15:K15"/>
  </mergeCells>
  <pageMargins left="0.7" right="0.7" top="0.75" bottom="0.75" header="0.3" footer="0.3"/>
  <pageSetup scale="72"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23"/>
  <sheetViews>
    <sheetView showGridLines="0" view="pageBreakPreview" topLeftCell="B60" zoomScale="65" zoomScaleNormal="100" zoomScaleSheetLayoutView="100" workbookViewId="0">
      <selection activeCell="B60" sqref="B60:K62"/>
    </sheetView>
  </sheetViews>
  <sheetFormatPr baseColWidth="10" defaultColWidth="11.42578125" defaultRowHeight="15" x14ac:dyDescent="0.25"/>
  <cols>
    <col min="1" max="1" width="2.5703125" style="18" customWidth="1"/>
    <col min="2" max="2" width="16.7109375" style="18" customWidth="1"/>
    <col min="3" max="3" width="23.85546875" style="18" customWidth="1"/>
    <col min="4" max="4" width="12.28515625" style="18" customWidth="1"/>
    <col min="5" max="5" width="6.7109375" style="18" customWidth="1"/>
    <col min="6" max="6" width="18.85546875" style="18" customWidth="1"/>
    <col min="7" max="7" width="9.140625" style="18" customWidth="1"/>
    <col min="8" max="8" width="25.5703125" style="18" customWidth="1"/>
    <col min="9" max="9" width="10.5703125" style="18" customWidth="1"/>
    <col min="10" max="10" width="23.140625" style="18" customWidth="1"/>
    <col min="11" max="11" width="15.28515625" style="18" customWidth="1"/>
    <col min="12" max="12" width="1.5703125" style="18" customWidth="1"/>
    <col min="13" max="16384" width="11.42578125" style="18"/>
  </cols>
  <sheetData>
    <row r="6" spans="2:11" ht="18" customHeight="1" x14ac:dyDescent="0.25">
      <c r="B6" s="273" t="s">
        <v>0</v>
      </c>
      <c r="C6" s="273"/>
      <c r="D6" s="273"/>
      <c r="E6" s="273"/>
      <c r="F6" s="273"/>
      <c r="G6" s="273"/>
      <c r="H6" s="273"/>
      <c r="I6" s="273"/>
      <c r="J6" s="273"/>
      <c r="K6" s="273"/>
    </row>
    <row r="8" spans="2:11" ht="23.25" customHeight="1" x14ac:dyDescent="0.25">
      <c r="B8" s="706" t="s">
        <v>365</v>
      </c>
      <c r="C8" s="707"/>
      <c r="D8" s="707"/>
      <c r="E8" s="707"/>
      <c r="F8" s="707"/>
      <c r="G8" s="707"/>
      <c r="H8" s="707"/>
      <c r="I8" s="707"/>
      <c r="J8" s="707"/>
      <c r="K8" s="708"/>
    </row>
    <row r="9" spans="2:11" ht="22.5" customHeight="1" x14ac:dyDescent="0.25">
      <c r="B9" s="709" t="s">
        <v>114</v>
      </c>
      <c r="C9" s="710"/>
      <c r="D9" s="711"/>
      <c r="E9" s="712" t="s">
        <v>366</v>
      </c>
      <c r="F9" s="713"/>
      <c r="G9" s="706" t="s">
        <v>115</v>
      </c>
      <c r="H9" s="707"/>
      <c r="I9" s="708"/>
      <c r="J9" s="714" t="s">
        <v>161</v>
      </c>
      <c r="K9" s="713"/>
    </row>
    <row r="10" spans="2:11" ht="64.5" customHeight="1" x14ac:dyDescent="0.25">
      <c r="B10" s="696" t="s">
        <v>367</v>
      </c>
      <c r="C10" s="697"/>
      <c r="D10" s="697"/>
      <c r="E10" s="697"/>
      <c r="F10" s="697"/>
      <c r="G10" s="685"/>
      <c r="H10" s="685"/>
      <c r="I10" s="685"/>
      <c r="J10" s="685"/>
      <c r="K10" s="686"/>
    </row>
    <row r="11" spans="2:11" ht="79.5" customHeight="1" x14ac:dyDescent="0.25">
      <c r="B11" s="696" t="s">
        <v>368</v>
      </c>
      <c r="C11" s="697"/>
      <c r="D11" s="697"/>
      <c r="E11" s="697"/>
      <c r="F11" s="697"/>
      <c r="G11" s="685"/>
      <c r="H11" s="685"/>
      <c r="I11" s="685"/>
      <c r="J11" s="685"/>
      <c r="K11" s="686"/>
    </row>
    <row r="12" spans="2:11" ht="20.25" customHeight="1" x14ac:dyDescent="0.25">
      <c r="B12" s="698" t="s">
        <v>369</v>
      </c>
      <c r="C12" s="699"/>
      <c r="D12" s="699"/>
      <c r="E12" s="699"/>
      <c r="F12" s="699"/>
      <c r="G12" s="268"/>
      <c r="H12" s="268"/>
      <c r="I12" s="268"/>
      <c r="J12" s="268"/>
      <c r="K12" s="269"/>
    </row>
    <row r="13" spans="2:11" ht="21" customHeight="1" x14ac:dyDescent="0.25">
      <c r="B13" s="700" t="s">
        <v>370</v>
      </c>
      <c r="C13" s="701"/>
      <c r="D13" s="701"/>
      <c r="E13" s="701"/>
      <c r="F13" s="701"/>
      <c r="G13" s="701"/>
      <c r="H13" s="701"/>
      <c r="I13" s="701"/>
      <c r="J13" s="701"/>
      <c r="K13" s="702"/>
    </row>
    <row r="14" spans="2:11" x14ac:dyDescent="0.25">
      <c r="B14"/>
      <c r="C14"/>
      <c r="D14"/>
      <c r="E14"/>
      <c r="F14"/>
      <c r="G14"/>
      <c r="H14"/>
      <c r="I14"/>
      <c r="J14"/>
      <c r="K14"/>
    </row>
    <row r="15" spans="2:11" ht="15.75" customHeight="1" x14ac:dyDescent="0.25">
      <c r="B15" s="290" t="s">
        <v>8</v>
      </c>
      <c r="C15" s="291"/>
      <c r="D15" s="291"/>
      <c r="E15" s="291"/>
      <c r="F15" s="291"/>
      <c r="G15" s="291"/>
      <c r="H15" s="291"/>
      <c r="I15" s="291"/>
      <c r="J15" s="291"/>
      <c r="K15" s="292"/>
    </row>
    <row r="16" spans="2:11" x14ac:dyDescent="0.25">
      <c r="B16" s="703" t="s">
        <v>9</v>
      </c>
      <c r="C16" s="704"/>
      <c r="D16" s="705"/>
      <c r="E16" s="703" t="s">
        <v>10</v>
      </c>
      <c r="F16" s="704"/>
      <c r="G16" s="704"/>
      <c r="H16" s="705"/>
      <c r="I16" s="703" t="s">
        <v>11</v>
      </c>
      <c r="J16" s="704"/>
      <c r="K16" s="705"/>
    </row>
    <row r="17" spans="2:11" ht="21" customHeight="1" x14ac:dyDescent="0.25">
      <c r="B17" s="721">
        <v>0.32</v>
      </c>
      <c r="C17" s="592"/>
      <c r="D17" s="475"/>
      <c r="E17" s="722">
        <v>0.1</v>
      </c>
      <c r="F17" s="723"/>
      <c r="G17" s="723"/>
      <c r="H17" s="724"/>
      <c r="I17" s="725">
        <v>0.1875</v>
      </c>
      <c r="J17" s="726"/>
      <c r="K17" s="727"/>
    </row>
    <row r="18" spans="2:11" x14ac:dyDescent="0.25">
      <c r="B18"/>
      <c r="C18"/>
      <c r="D18"/>
      <c r="E18"/>
      <c r="F18"/>
      <c r="G18"/>
      <c r="H18"/>
      <c r="I18"/>
      <c r="J18"/>
      <c r="K18"/>
    </row>
    <row r="19" spans="2:11" ht="15" customHeight="1" x14ac:dyDescent="0.25">
      <c r="B19" s="290" t="s">
        <v>371</v>
      </c>
      <c r="C19" s="291"/>
      <c r="D19" s="291"/>
      <c r="E19" s="291"/>
      <c r="F19" s="291"/>
      <c r="G19" s="291"/>
      <c r="H19" s="291"/>
      <c r="I19" s="291"/>
      <c r="J19" s="291"/>
      <c r="K19" s="292"/>
    </row>
    <row r="20" spans="2:11" ht="29.25" customHeight="1" x14ac:dyDescent="0.25">
      <c r="B20" s="718" t="s">
        <v>13</v>
      </c>
      <c r="C20" s="719"/>
      <c r="D20" s="718" t="s">
        <v>14</v>
      </c>
      <c r="E20" s="720"/>
      <c r="F20" s="719"/>
      <c r="G20" s="33" t="s">
        <v>120</v>
      </c>
      <c r="H20" s="33" t="s">
        <v>16</v>
      </c>
      <c r="I20" s="33" t="s">
        <v>17</v>
      </c>
      <c r="J20" s="34" t="s">
        <v>18</v>
      </c>
      <c r="K20" s="33" t="s">
        <v>121</v>
      </c>
    </row>
    <row r="21" spans="2:11" ht="15" customHeight="1" x14ac:dyDescent="0.25">
      <c r="B21" s="715" t="s">
        <v>372</v>
      </c>
      <c r="C21" s="716"/>
      <c r="D21" s="715">
        <v>1336576742</v>
      </c>
      <c r="E21" s="717"/>
      <c r="F21" s="716"/>
      <c r="G21" s="44">
        <v>0.88470000000000004</v>
      </c>
      <c r="H21" s="68" t="s">
        <v>373</v>
      </c>
      <c r="I21" s="38">
        <v>0.1</v>
      </c>
      <c r="J21" s="68" t="s">
        <v>374</v>
      </c>
      <c r="K21" s="44">
        <v>8.2900000000000001E-2</v>
      </c>
    </row>
    <row r="22" spans="2:11" x14ac:dyDescent="0.25">
      <c r="B22" s="35"/>
      <c r="C22" s="35"/>
      <c r="D22" s="36"/>
      <c r="E22" s="36"/>
      <c r="F22" s="36"/>
      <c r="G22" s="36"/>
      <c r="H22" s="37"/>
      <c r="I22" s="36"/>
      <c r="J22" s="36"/>
      <c r="K22" s="36"/>
    </row>
    <row r="23" spans="2:11" ht="15.75" customHeight="1" x14ac:dyDescent="0.25">
      <c r="B23" s="290" t="s">
        <v>375</v>
      </c>
      <c r="C23" s="291"/>
      <c r="D23" s="291"/>
      <c r="E23" s="291"/>
      <c r="F23" s="291"/>
      <c r="G23" s="291"/>
      <c r="H23" s="291"/>
      <c r="I23" s="291"/>
      <c r="J23" s="291"/>
      <c r="K23" s="292"/>
    </row>
    <row r="24" spans="2:11" ht="15.75" customHeight="1" x14ac:dyDescent="0.25">
      <c r="B24" s="423" t="s">
        <v>260</v>
      </c>
      <c r="C24" s="424"/>
      <c r="D24" s="424"/>
      <c r="E24" s="424"/>
      <c r="F24" s="424"/>
      <c r="G24" s="424"/>
      <c r="H24" s="424"/>
      <c r="I24" s="424"/>
      <c r="J24" s="424"/>
      <c r="K24" s="425"/>
    </row>
    <row r="25" spans="2:11" ht="24" customHeight="1" x14ac:dyDescent="0.25">
      <c r="B25" s="718" t="s">
        <v>13</v>
      </c>
      <c r="C25" s="719"/>
      <c r="D25" s="718" t="s">
        <v>14</v>
      </c>
      <c r="E25" s="720"/>
      <c r="F25" s="719"/>
      <c r="G25" s="33" t="s">
        <v>120</v>
      </c>
      <c r="H25" s="33" t="s">
        <v>16</v>
      </c>
      <c r="I25" s="33" t="s">
        <v>17</v>
      </c>
      <c r="J25" s="34" t="s">
        <v>18</v>
      </c>
      <c r="K25" s="33" t="s">
        <v>121</v>
      </c>
    </row>
    <row r="26" spans="2:11" ht="15" customHeight="1" x14ac:dyDescent="0.25">
      <c r="B26" s="743">
        <v>0</v>
      </c>
      <c r="C26" s="744"/>
      <c r="D26" s="743">
        <v>0</v>
      </c>
      <c r="E26" s="745"/>
      <c r="F26" s="744"/>
      <c r="G26" s="38" t="e">
        <f>D26/B26</f>
        <v>#DIV/0!</v>
      </c>
      <c r="H26" s="39">
        <v>0</v>
      </c>
      <c r="I26" s="38" t="e">
        <f>H26/B26</f>
        <v>#DIV/0!</v>
      </c>
      <c r="J26" s="40">
        <v>0</v>
      </c>
      <c r="K26" s="38" t="e">
        <f>J26/B26</f>
        <v>#DIV/0!</v>
      </c>
    </row>
    <row r="27" spans="2:11" x14ac:dyDescent="0.25">
      <c r="B27" s="35"/>
      <c r="C27" s="35"/>
      <c r="D27" s="36"/>
      <c r="E27" s="36"/>
      <c r="F27" s="36"/>
      <c r="G27" s="36"/>
      <c r="H27" s="37"/>
      <c r="I27" s="36"/>
      <c r="J27" s="36"/>
      <c r="K27" s="36"/>
    </row>
    <row r="28" spans="2:11" ht="15.75" customHeight="1" x14ac:dyDescent="0.25">
      <c r="B28" s="260" t="s">
        <v>376</v>
      </c>
      <c r="C28" s="261"/>
      <c r="D28" s="261"/>
      <c r="E28" s="261"/>
      <c r="F28" s="261"/>
      <c r="G28" s="261"/>
      <c r="H28" s="261"/>
      <c r="I28" s="261"/>
      <c r="J28" s="261"/>
      <c r="K28" s="262"/>
    </row>
    <row r="29" spans="2:11" ht="24" customHeight="1" x14ac:dyDescent="0.25">
      <c r="B29" s="746" t="s">
        <v>377</v>
      </c>
      <c r="C29" s="747"/>
      <c r="D29" s="747"/>
      <c r="E29" s="747"/>
      <c r="F29" s="747"/>
      <c r="G29" s="747"/>
      <c r="H29" s="747"/>
      <c r="I29" s="747"/>
      <c r="J29" s="747"/>
      <c r="K29" s="748"/>
    </row>
    <row r="30" spans="2:11" ht="21.75" customHeight="1" x14ac:dyDescent="0.25">
      <c r="B30" s="749" t="s">
        <v>378</v>
      </c>
      <c r="C30" s="750"/>
      <c r="D30" s="750"/>
      <c r="E30" s="750"/>
      <c r="F30" s="750"/>
      <c r="G30" s="750"/>
      <c r="H30" s="750"/>
      <c r="I30" s="750"/>
      <c r="J30" s="750"/>
      <c r="K30" s="751"/>
    </row>
    <row r="31" spans="2:11" ht="28.5" customHeight="1" x14ac:dyDescent="0.25">
      <c r="B31" s="260" t="s">
        <v>27</v>
      </c>
      <c r="C31" s="262"/>
      <c r="D31" s="260" t="s">
        <v>28</v>
      </c>
      <c r="E31" s="262"/>
      <c r="F31" s="260" t="s">
        <v>29</v>
      </c>
      <c r="G31" s="262"/>
      <c r="H31" s="260" t="s">
        <v>30</v>
      </c>
      <c r="I31" s="262"/>
      <c r="J31" s="260" t="s">
        <v>31</v>
      </c>
      <c r="K31" s="262"/>
    </row>
    <row r="32" spans="2:11" ht="30" customHeight="1" x14ac:dyDescent="0.25">
      <c r="B32" s="728" t="s">
        <v>356</v>
      </c>
      <c r="C32" s="729"/>
      <c r="D32" s="730">
        <v>2</v>
      </c>
      <c r="E32" s="731"/>
      <c r="F32" s="730">
        <v>0</v>
      </c>
      <c r="G32" s="731"/>
      <c r="H32" s="732">
        <v>1034235583</v>
      </c>
      <c r="I32" s="733"/>
      <c r="J32" s="734" t="s">
        <v>379</v>
      </c>
      <c r="K32" s="735"/>
    </row>
    <row r="33" spans="2:11" ht="21" customHeight="1" x14ac:dyDescent="0.25">
      <c r="B33" s="728" t="s">
        <v>380</v>
      </c>
      <c r="C33" s="729"/>
      <c r="D33" s="729"/>
      <c r="E33" s="729"/>
      <c r="F33" s="729"/>
      <c r="G33" s="729"/>
      <c r="H33" s="729"/>
      <c r="I33" s="729"/>
      <c r="J33" s="729"/>
      <c r="K33" s="736"/>
    </row>
    <row r="34" spans="2:11" x14ac:dyDescent="0.25">
      <c r="B34" s="737"/>
      <c r="C34" s="738"/>
      <c r="D34" s="738"/>
      <c r="E34" s="738"/>
      <c r="F34" s="738"/>
      <c r="G34" s="738"/>
      <c r="H34" s="738"/>
      <c r="I34" s="738"/>
      <c r="J34" s="738"/>
      <c r="K34" s="739"/>
    </row>
    <row r="35" spans="2:11" ht="60.75" customHeight="1" x14ac:dyDescent="0.25">
      <c r="B35" s="740"/>
      <c r="C35" s="741"/>
      <c r="D35" s="741"/>
      <c r="E35" s="741"/>
      <c r="F35" s="741"/>
      <c r="G35" s="741"/>
      <c r="H35" s="741"/>
      <c r="I35" s="741"/>
      <c r="J35" s="741"/>
      <c r="K35" s="742"/>
    </row>
    <row r="36" spans="2:11" ht="19.5" customHeight="1" x14ac:dyDescent="0.25">
      <c r="B36" s="260" t="s">
        <v>34</v>
      </c>
      <c r="C36" s="261"/>
      <c r="D36" s="261"/>
      <c r="E36" s="261"/>
      <c r="F36" s="261"/>
      <c r="G36" s="262"/>
      <c r="H36" s="260" t="s">
        <v>30</v>
      </c>
      <c r="I36" s="262"/>
      <c r="J36" s="752" t="s">
        <v>31</v>
      </c>
      <c r="K36" s="753"/>
    </row>
    <row r="37" spans="2:11" ht="39" customHeight="1" x14ac:dyDescent="0.25">
      <c r="B37" s="754" t="s">
        <v>381</v>
      </c>
      <c r="C37" s="268"/>
      <c r="D37" s="268"/>
      <c r="E37" s="268"/>
      <c r="F37" s="268"/>
      <c r="G37" s="269"/>
      <c r="H37" s="759" t="s">
        <v>382</v>
      </c>
      <c r="I37" s="760"/>
      <c r="J37" s="761" t="s">
        <v>383</v>
      </c>
      <c r="K37" s="762"/>
    </row>
    <row r="38" spans="2:11" x14ac:dyDescent="0.25">
      <c r="B38" s="728" t="s">
        <v>384</v>
      </c>
      <c r="C38" s="729"/>
      <c r="D38" s="729"/>
      <c r="E38" s="729"/>
      <c r="F38" s="729"/>
      <c r="G38" s="729"/>
      <c r="H38" s="729"/>
      <c r="I38" s="729"/>
      <c r="J38" s="738"/>
      <c r="K38" s="739"/>
    </row>
    <row r="39" spans="2:11" ht="14.45" customHeight="1" x14ac:dyDescent="0.25">
      <c r="B39" s="737"/>
      <c r="C39" s="738"/>
      <c r="D39" s="738"/>
      <c r="E39" s="738"/>
      <c r="F39" s="738"/>
      <c r="G39" s="738"/>
      <c r="H39" s="738"/>
      <c r="I39" s="738"/>
      <c r="J39" s="738"/>
      <c r="K39" s="739"/>
    </row>
    <row r="40" spans="2:11" ht="66.75" customHeight="1" x14ac:dyDescent="0.25">
      <c r="B40" s="740"/>
      <c r="C40" s="741"/>
      <c r="D40" s="741"/>
      <c r="E40" s="741"/>
      <c r="F40" s="741"/>
      <c r="G40" s="741"/>
      <c r="H40" s="741"/>
      <c r="I40" s="741"/>
      <c r="J40" s="741"/>
      <c r="K40" s="742"/>
    </row>
    <row r="41" spans="2:11" ht="26.25" customHeight="1" x14ac:dyDescent="0.25">
      <c r="B41" s="260" t="s">
        <v>34</v>
      </c>
      <c r="C41" s="261"/>
      <c r="D41" s="261"/>
      <c r="E41" s="261"/>
      <c r="F41" s="261"/>
      <c r="G41" s="262"/>
      <c r="H41" s="752" t="s">
        <v>30</v>
      </c>
      <c r="I41" s="753"/>
      <c r="J41" s="752" t="s">
        <v>31</v>
      </c>
      <c r="K41" s="753"/>
    </row>
    <row r="42" spans="2:11" ht="31.5" customHeight="1" x14ac:dyDescent="0.25">
      <c r="B42" s="754" t="s">
        <v>385</v>
      </c>
      <c r="C42" s="268"/>
      <c r="D42" s="268"/>
      <c r="E42" s="268"/>
      <c r="F42" s="268"/>
      <c r="G42" s="268"/>
      <c r="H42" s="755" t="s">
        <v>386</v>
      </c>
      <c r="I42" s="756"/>
      <c r="J42" s="757" t="s">
        <v>387</v>
      </c>
      <c r="K42" s="758"/>
    </row>
    <row r="43" spans="2:11" x14ac:dyDescent="0.25">
      <c r="B43" s="728" t="s">
        <v>388</v>
      </c>
      <c r="C43" s="729"/>
      <c r="D43" s="729"/>
      <c r="E43" s="729"/>
      <c r="F43" s="729"/>
      <c r="G43" s="729"/>
      <c r="H43" s="738"/>
      <c r="I43" s="738"/>
      <c r="J43" s="738"/>
      <c r="K43" s="739"/>
    </row>
    <row r="44" spans="2:11" ht="14.45" customHeight="1" x14ac:dyDescent="0.25">
      <c r="B44" s="737"/>
      <c r="C44" s="738"/>
      <c r="D44" s="738"/>
      <c r="E44" s="738"/>
      <c r="F44" s="738"/>
      <c r="G44" s="738"/>
      <c r="H44" s="738"/>
      <c r="I44" s="738"/>
      <c r="J44" s="738"/>
      <c r="K44" s="739"/>
    </row>
    <row r="45" spans="2:11" ht="387.75" customHeight="1" x14ac:dyDescent="0.25">
      <c r="B45" s="740"/>
      <c r="C45" s="741"/>
      <c r="D45" s="741"/>
      <c r="E45" s="741"/>
      <c r="F45" s="741"/>
      <c r="G45" s="741"/>
      <c r="H45" s="741"/>
      <c r="I45" s="741"/>
      <c r="J45" s="741"/>
      <c r="K45" s="742"/>
    </row>
    <row r="46" spans="2:11" ht="27.75" customHeight="1" x14ac:dyDescent="0.25">
      <c r="B46" s="746" t="s">
        <v>389</v>
      </c>
      <c r="C46" s="747"/>
      <c r="D46" s="747"/>
      <c r="E46" s="747"/>
      <c r="F46" s="747"/>
      <c r="G46" s="747"/>
      <c r="H46" s="747"/>
      <c r="I46" s="747"/>
      <c r="J46" s="747"/>
      <c r="K46" s="748"/>
    </row>
    <row r="47" spans="2:11" ht="33" customHeight="1" x14ac:dyDescent="0.25">
      <c r="B47" s="767" t="s">
        <v>390</v>
      </c>
      <c r="C47" s="768"/>
      <c r="D47" s="768"/>
      <c r="E47" s="768"/>
      <c r="F47" s="768"/>
      <c r="G47" s="768"/>
      <c r="H47" s="768"/>
      <c r="I47" s="768"/>
      <c r="J47" s="768"/>
      <c r="K47" s="769"/>
    </row>
    <row r="48" spans="2:11" ht="38.25" customHeight="1" x14ac:dyDescent="0.25">
      <c r="B48" s="260" t="s">
        <v>27</v>
      </c>
      <c r="C48" s="262"/>
      <c r="D48" s="260" t="s">
        <v>28</v>
      </c>
      <c r="E48" s="262"/>
      <c r="F48" s="260" t="s">
        <v>38</v>
      </c>
      <c r="G48" s="262"/>
      <c r="H48" s="260" t="s">
        <v>30</v>
      </c>
      <c r="I48" s="262"/>
      <c r="J48" s="260" t="s">
        <v>31</v>
      </c>
      <c r="K48" s="262"/>
    </row>
    <row r="49" spans="2:11" ht="34.5" customHeight="1" x14ac:dyDescent="0.25">
      <c r="B49" s="763" t="s">
        <v>391</v>
      </c>
      <c r="C49" s="764"/>
      <c r="D49" s="634">
        <v>2</v>
      </c>
      <c r="E49" s="635"/>
      <c r="F49" s="634">
        <v>2</v>
      </c>
      <c r="G49" s="635"/>
      <c r="H49" s="765">
        <v>476617791</v>
      </c>
      <c r="I49" s="766"/>
      <c r="J49" s="743">
        <v>72322368</v>
      </c>
      <c r="K49" s="744"/>
    </row>
    <row r="50" spans="2:11" ht="15" customHeight="1" x14ac:dyDescent="0.25">
      <c r="B50" s="728" t="s">
        <v>392</v>
      </c>
      <c r="C50" s="729"/>
      <c r="D50" s="729"/>
      <c r="E50" s="729"/>
      <c r="F50" s="729"/>
      <c r="G50" s="729"/>
      <c r="H50" s="729"/>
      <c r="I50" s="729"/>
      <c r="J50" s="729"/>
      <c r="K50" s="736"/>
    </row>
    <row r="51" spans="2:11" ht="14.45" customHeight="1" x14ac:dyDescent="0.25">
      <c r="B51" s="737"/>
      <c r="C51" s="738"/>
      <c r="D51" s="738"/>
      <c r="E51" s="738"/>
      <c r="F51" s="738"/>
      <c r="G51" s="738"/>
      <c r="H51" s="738"/>
      <c r="I51" s="738"/>
      <c r="J51" s="738"/>
      <c r="K51" s="739"/>
    </row>
    <row r="52" spans="2:11" ht="50.25" customHeight="1" x14ac:dyDescent="0.25">
      <c r="B52" s="740"/>
      <c r="C52" s="741"/>
      <c r="D52" s="741"/>
      <c r="E52" s="741"/>
      <c r="F52" s="741"/>
      <c r="G52" s="741"/>
      <c r="H52" s="741"/>
      <c r="I52" s="741"/>
      <c r="J52" s="741"/>
      <c r="K52" s="742"/>
    </row>
    <row r="53" spans="2:11" ht="26.25" customHeight="1" x14ac:dyDescent="0.25">
      <c r="B53" s="260" t="s">
        <v>34</v>
      </c>
      <c r="C53" s="261"/>
      <c r="D53" s="261"/>
      <c r="E53" s="261"/>
      <c r="F53" s="261"/>
      <c r="G53" s="262"/>
      <c r="H53" s="260" t="s">
        <v>30</v>
      </c>
      <c r="I53" s="262"/>
      <c r="J53" s="752" t="s">
        <v>31</v>
      </c>
      <c r="K53" s="753"/>
    </row>
    <row r="54" spans="2:11" ht="24.75" customHeight="1" x14ac:dyDescent="0.25">
      <c r="B54" s="754" t="s">
        <v>393</v>
      </c>
      <c r="C54" s="268"/>
      <c r="D54" s="268"/>
      <c r="E54" s="268"/>
      <c r="F54" s="268"/>
      <c r="G54" s="269"/>
      <c r="H54" s="765" t="s">
        <v>394</v>
      </c>
      <c r="I54" s="766"/>
      <c r="J54" s="757" t="s">
        <v>395</v>
      </c>
      <c r="K54" s="758"/>
    </row>
    <row r="55" spans="2:11" x14ac:dyDescent="0.25">
      <c r="B55" s="728" t="s">
        <v>396</v>
      </c>
      <c r="C55" s="729"/>
      <c r="D55" s="729"/>
      <c r="E55" s="729"/>
      <c r="F55" s="729"/>
      <c r="G55" s="729"/>
      <c r="H55" s="729"/>
      <c r="I55" s="729"/>
      <c r="J55" s="738"/>
      <c r="K55" s="739"/>
    </row>
    <row r="56" spans="2:11" ht="51" customHeight="1" x14ac:dyDescent="0.25">
      <c r="B56" s="737"/>
      <c r="C56" s="738"/>
      <c r="D56" s="738"/>
      <c r="E56" s="738"/>
      <c r="F56" s="738"/>
      <c r="G56" s="738"/>
      <c r="H56" s="738"/>
      <c r="I56" s="738"/>
      <c r="J56" s="738"/>
      <c r="K56" s="739"/>
    </row>
    <row r="57" spans="2:11" ht="50.25" hidden="1" customHeight="1" x14ac:dyDescent="0.25">
      <c r="B57" s="740"/>
      <c r="C57" s="741"/>
      <c r="D57" s="741"/>
      <c r="E57" s="741"/>
      <c r="F57" s="741"/>
      <c r="G57" s="741"/>
      <c r="H57" s="741"/>
      <c r="I57" s="741"/>
      <c r="J57" s="741"/>
      <c r="K57" s="742"/>
    </row>
    <row r="58" spans="2:11" ht="26.25" customHeight="1" x14ac:dyDescent="0.25">
      <c r="B58" s="260" t="s">
        <v>34</v>
      </c>
      <c r="C58" s="261"/>
      <c r="D58" s="261"/>
      <c r="E58" s="261"/>
      <c r="F58" s="261"/>
      <c r="G58" s="262"/>
      <c r="H58" s="260" t="s">
        <v>30</v>
      </c>
      <c r="I58" s="262"/>
      <c r="J58" s="752" t="s">
        <v>31</v>
      </c>
      <c r="K58" s="753"/>
    </row>
    <row r="59" spans="2:11" ht="20.25" customHeight="1" x14ac:dyDescent="0.25">
      <c r="B59" s="754" t="s">
        <v>397</v>
      </c>
      <c r="C59" s="268"/>
      <c r="D59" s="268"/>
      <c r="E59" s="268"/>
      <c r="F59" s="268"/>
      <c r="G59" s="269"/>
      <c r="H59" s="759" t="s">
        <v>398</v>
      </c>
      <c r="I59" s="760"/>
      <c r="J59" s="755" t="s">
        <v>399</v>
      </c>
      <c r="K59" s="770"/>
    </row>
    <row r="60" spans="2:11" x14ac:dyDescent="0.25">
      <c r="B60" s="728" t="s">
        <v>400</v>
      </c>
      <c r="C60" s="729"/>
      <c r="D60" s="729"/>
      <c r="E60" s="729"/>
      <c r="F60" s="729"/>
      <c r="G60" s="729"/>
      <c r="H60" s="729"/>
      <c r="I60" s="729"/>
      <c r="J60" s="738"/>
      <c r="K60" s="739"/>
    </row>
    <row r="61" spans="2:11" ht="24" customHeight="1" x14ac:dyDescent="0.25">
      <c r="B61" s="737"/>
      <c r="C61" s="738"/>
      <c r="D61" s="738"/>
      <c r="E61" s="738"/>
      <c r="F61" s="738"/>
      <c r="G61" s="738"/>
      <c r="H61" s="738"/>
      <c r="I61" s="738"/>
      <c r="J61" s="738"/>
      <c r="K61" s="739"/>
    </row>
    <row r="62" spans="2:11" ht="175.5" customHeight="1" x14ac:dyDescent="0.25">
      <c r="B62" s="740"/>
      <c r="C62" s="741"/>
      <c r="D62" s="741"/>
      <c r="E62" s="741"/>
      <c r="F62" s="741"/>
      <c r="G62" s="741"/>
      <c r="H62" s="741"/>
      <c r="I62" s="741"/>
      <c r="J62" s="741"/>
      <c r="K62" s="742"/>
    </row>
    <row r="63" spans="2:11" ht="38.25" hidden="1" customHeight="1" x14ac:dyDescent="0.25">
      <c r="B63" s="772" t="s">
        <v>27</v>
      </c>
      <c r="C63" s="773"/>
      <c r="D63" s="774" t="s">
        <v>28</v>
      </c>
      <c r="E63" s="775"/>
      <c r="F63" s="774" t="s">
        <v>38</v>
      </c>
      <c r="G63" s="775"/>
      <c r="H63" s="774" t="s">
        <v>30</v>
      </c>
      <c r="I63" s="775"/>
      <c r="J63" s="774" t="s">
        <v>31</v>
      </c>
      <c r="K63" s="775"/>
    </row>
    <row r="64" spans="2:11" ht="34.5" hidden="1" customHeight="1" x14ac:dyDescent="0.25">
      <c r="B64" s="684"/>
      <c r="C64" s="686"/>
      <c r="D64" s="634"/>
      <c r="E64" s="635"/>
      <c r="F64" s="634"/>
      <c r="G64" s="635"/>
      <c r="H64" s="771">
        <f>H69+H74</f>
        <v>0</v>
      </c>
      <c r="I64" s="626"/>
      <c r="J64" s="771">
        <f>J69+J74</f>
        <v>0</v>
      </c>
      <c r="K64" s="626"/>
    </row>
    <row r="65" spans="2:11" ht="15" hidden="1" customHeight="1" x14ac:dyDescent="0.25">
      <c r="B65" s="728" t="s">
        <v>401</v>
      </c>
      <c r="C65" s="729"/>
      <c r="D65" s="729"/>
      <c r="E65" s="729"/>
      <c r="F65" s="729"/>
      <c r="G65" s="729"/>
      <c r="H65" s="729"/>
      <c r="I65" s="729"/>
      <c r="J65" s="729"/>
      <c r="K65" s="736"/>
    </row>
    <row r="66" spans="2:11" ht="14.45" hidden="1" customHeight="1" x14ac:dyDescent="0.25">
      <c r="B66" s="737"/>
      <c r="C66" s="738"/>
      <c r="D66" s="738"/>
      <c r="E66" s="738"/>
      <c r="F66" s="738"/>
      <c r="G66" s="738"/>
      <c r="H66" s="738"/>
      <c r="I66" s="738"/>
      <c r="J66" s="738"/>
      <c r="K66" s="739"/>
    </row>
    <row r="67" spans="2:11" hidden="1" x14ac:dyDescent="0.25">
      <c r="B67" s="740"/>
      <c r="C67" s="741"/>
      <c r="D67" s="741"/>
      <c r="E67" s="741"/>
      <c r="F67" s="741"/>
      <c r="G67" s="741"/>
      <c r="H67" s="741"/>
      <c r="I67" s="741"/>
      <c r="J67" s="741"/>
      <c r="K67" s="742"/>
    </row>
    <row r="68" spans="2:11" ht="26.25" hidden="1" customHeight="1" x14ac:dyDescent="0.25">
      <c r="B68" s="774" t="s">
        <v>34</v>
      </c>
      <c r="C68" s="776"/>
      <c r="D68" s="776"/>
      <c r="E68" s="776"/>
      <c r="F68" s="776"/>
      <c r="G68" s="775"/>
      <c r="H68" s="774" t="s">
        <v>30</v>
      </c>
      <c r="I68" s="775"/>
      <c r="J68" s="774" t="s">
        <v>31</v>
      </c>
      <c r="K68" s="775"/>
    </row>
    <row r="69" spans="2:11" ht="15" hidden="1" customHeight="1" x14ac:dyDescent="0.25">
      <c r="B69" s="684"/>
      <c r="C69" s="685"/>
      <c r="D69" s="685"/>
      <c r="E69" s="685"/>
      <c r="F69" s="685"/>
      <c r="G69" s="686"/>
      <c r="H69" s="771">
        <v>0</v>
      </c>
      <c r="I69" s="626"/>
      <c r="J69" s="771">
        <v>0</v>
      </c>
      <c r="K69" s="626"/>
    </row>
    <row r="70" spans="2:11" hidden="1" x14ac:dyDescent="0.25">
      <c r="B70" s="728" t="s">
        <v>323</v>
      </c>
      <c r="C70" s="729"/>
      <c r="D70" s="729"/>
      <c r="E70" s="729"/>
      <c r="F70" s="729"/>
      <c r="G70" s="729"/>
      <c r="H70" s="729"/>
      <c r="I70" s="729"/>
      <c r="J70" s="729"/>
      <c r="K70" s="736"/>
    </row>
    <row r="71" spans="2:11" ht="14.45" hidden="1" customHeight="1" x14ac:dyDescent="0.25">
      <c r="B71" s="737"/>
      <c r="C71" s="738"/>
      <c r="D71" s="738"/>
      <c r="E71" s="738"/>
      <c r="F71" s="738"/>
      <c r="G71" s="738"/>
      <c r="H71" s="738"/>
      <c r="I71" s="738"/>
      <c r="J71" s="738"/>
      <c r="K71" s="739"/>
    </row>
    <row r="72" spans="2:11" hidden="1" x14ac:dyDescent="0.25">
      <c r="B72" s="740"/>
      <c r="C72" s="741"/>
      <c r="D72" s="741"/>
      <c r="E72" s="741"/>
      <c r="F72" s="741"/>
      <c r="G72" s="741"/>
      <c r="H72" s="741"/>
      <c r="I72" s="741"/>
      <c r="J72" s="741"/>
      <c r="K72" s="742"/>
    </row>
    <row r="73" spans="2:11" ht="26.25" hidden="1" customHeight="1" x14ac:dyDescent="0.25">
      <c r="B73" s="774" t="s">
        <v>34</v>
      </c>
      <c r="C73" s="776"/>
      <c r="D73" s="776"/>
      <c r="E73" s="776"/>
      <c r="F73" s="776"/>
      <c r="G73" s="775"/>
      <c r="H73" s="774" t="s">
        <v>30</v>
      </c>
      <c r="I73" s="775"/>
      <c r="J73" s="774" t="s">
        <v>31</v>
      </c>
      <c r="K73" s="775"/>
    </row>
    <row r="74" spans="2:11" ht="15" hidden="1" customHeight="1" x14ac:dyDescent="0.25">
      <c r="B74" s="754"/>
      <c r="C74" s="268"/>
      <c r="D74" s="268"/>
      <c r="E74" s="268"/>
      <c r="F74" s="268"/>
      <c r="G74" s="269"/>
      <c r="H74" s="771">
        <v>0</v>
      </c>
      <c r="I74" s="626"/>
      <c r="J74" s="771">
        <v>0</v>
      </c>
      <c r="K74" s="626"/>
    </row>
    <row r="75" spans="2:11" hidden="1" x14ac:dyDescent="0.25">
      <c r="B75" s="728" t="s">
        <v>323</v>
      </c>
      <c r="C75" s="729"/>
      <c r="D75" s="729"/>
      <c r="E75" s="729"/>
      <c r="F75" s="729"/>
      <c r="G75" s="729"/>
      <c r="H75" s="729"/>
      <c r="I75" s="729"/>
      <c r="J75" s="729"/>
      <c r="K75" s="736"/>
    </row>
    <row r="76" spans="2:11" ht="14.45" hidden="1" customHeight="1" x14ac:dyDescent="0.25">
      <c r="B76" s="737"/>
      <c r="C76" s="738"/>
      <c r="D76" s="738"/>
      <c r="E76" s="738"/>
      <c r="F76" s="738"/>
      <c r="G76" s="738"/>
      <c r="H76" s="738"/>
      <c r="I76" s="738"/>
      <c r="J76" s="738"/>
      <c r="K76" s="739"/>
    </row>
    <row r="77" spans="2:11" hidden="1" x14ac:dyDescent="0.25">
      <c r="B77" s="740"/>
      <c r="C77" s="741"/>
      <c r="D77" s="741"/>
      <c r="E77" s="741"/>
      <c r="F77" s="741"/>
      <c r="G77" s="741"/>
      <c r="H77" s="741"/>
      <c r="I77" s="741"/>
      <c r="J77" s="741"/>
      <c r="K77" s="742"/>
    </row>
    <row r="78" spans="2:11" ht="15.75" hidden="1" customHeight="1" x14ac:dyDescent="0.25">
      <c r="B78" s="772" t="s">
        <v>402</v>
      </c>
      <c r="C78" s="777"/>
      <c r="D78" s="777"/>
      <c r="E78" s="777"/>
      <c r="F78" s="777"/>
      <c r="G78" s="777"/>
      <c r="H78" s="777"/>
      <c r="I78" s="777"/>
      <c r="J78" s="777"/>
      <c r="K78" s="773"/>
    </row>
    <row r="79" spans="2:11" ht="38.25" hidden="1" customHeight="1" x14ac:dyDescent="0.25">
      <c r="B79" s="772" t="s">
        <v>27</v>
      </c>
      <c r="C79" s="773"/>
      <c r="D79" s="774" t="s">
        <v>28</v>
      </c>
      <c r="E79" s="775"/>
      <c r="F79" s="774" t="s">
        <v>29</v>
      </c>
      <c r="G79" s="775"/>
      <c r="H79" s="774" t="s">
        <v>30</v>
      </c>
      <c r="I79" s="775"/>
      <c r="J79" s="774" t="s">
        <v>31</v>
      </c>
      <c r="K79" s="775"/>
    </row>
    <row r="80" spans="2:11" ht="26.25" hidden="1" customHeight="1" x14ac:dyDescent="0.25">
      <c r="B80" s="754"/>
      <c r="C80" s="269"/>
      <c r="D80" s="634"/>
      <c r="E80" s="635"/>
      <c r="F80" s="634"/>
      <c r="G80" s="635"/>
      <c r="H80" s="771">
        <f>H85</f>
        <v>0</v>
      </c>
      <c r="I80" s="626"/>
      <c r="J80" s="771">
        <f>J85</f>
        <v>0</v>
      </c>
      <c r="K80" s="626"/>
    </row>
    <row r="81" spans="2:11" ht="15" hidden="1" customHeight="1" x14ac:dyDescent="0.25">
      <c r="B81" s="728" t="s">
        <v>401</v>
      </c>
      <c r="C81" s="729"/>
      <c r="D81" s="729"/>
      <c r="E81" s="729"/>
      <c r="F81" s="729"/>
      <c r="G81" s="729"/>
      <c r="H81" s="729"/>
      <c r="I81" s="729"/>
      <c r="J81" s="729"/>
      <c r="K81" s="736"/>
    </row>
    <row r="82" spans="2:11" ht="14.45" hidden="1" customHeight="1" x14ac:dyDescent="0.25">
      <c r="B82" s="737"/>
      <c r="C82" s="738"/>
      <c r="D82" s="738"/>
      <c r="E82" s="738"/>
      <c r="F82" s="738"/>
      <c r="G82" s="738"/>
      <c r="H82" s="738"/>
      <c r="I82" s="738"/>
      <c r="J82" s="738"/>
      <c r="K82" s="739"/>
    </row>
    <row r="83" spans="2:11" hidden="1" x14ac:dyDescent="0.25">
      <c r="B83" s="740"/>
      <c r="C83" s="741"/>
      <c r="D83" s="741"/>
      <c r="E83" s="741"/>
      <c r="F83" s="741"/>
      <c r="G83" s="741"/>
      <c r="H83" s="741"/>
      <c r="I83" s="741"/>
      <c r="J83" s="741"/>
      <c r="K83" s="742"/>
    </row>
    <row r="84" spans="2:11" ht="26.25" hidden="1" customHeight="1" x14ac:dyDescent="0.25">
      <c r="B84" s="774" t="s">
        <v>34</v>
      </c>
      <c r="C84" s="776"/>
      <c r="D84" s="776"/>
      <c r="E84" s="776"/>
      <c r="F84" s="776"/>
      <c r="G84" s="775"/>
      <c r="H84" s="774" t="s">
        <v>30</v>
      </c>
      <c r="I84" s="775"/>
      <c r="J84" s="774" t="s">
        <v>31</v>
      </c>
      <c r="K84" s="775"/>
    </row>
    <row r="85" spans="2:11" ht="15" hidden="1" customHeight="1" x14ac:dyDescent="0.25">
      <c r="B85" s="754"/>
      <c r="C85" s="268"/>
      <c r="D85" s="268"/>
      <c r="E85" s="268"/>
      <c r="F85" s="268"/>
      <c r="G85" s="269"/>
      <c r="H85" s="771">
        <v>0</v>
      </c>
      <c r="I85" s="626"/>
      <c r="J85" s="771">
        <v>0</v>
      </c>
      <c r="K85" s="626"/>
    </row>
    <row r="86" spans="2:11" hidden="1" x14ac:dyDescent="0.25">
      <c r="B86" s="728" t="s">
        <v>323</v>
      </c>
      <c r="C86" s="729"/>
      <c r="D86" s="729"/>
      <c r="E86" s="729"/>
      <c r="F86" s="729"/>
      <c r="G86" s="729"/>
      <c r="H86" s="729"/>
      <c r="I86" s="729"/>
      <c r="J86" s="729"/>
      <c r="K86" s="736"/>
    </row>
    <row r="87" spans="2:11" ht="22.5" hidden="1" customHeight="1" x14ac:dyDescent="0.25">
      <c r="B87" s="737"/>
      <c r="C87" s="738"/>
      <c r="D87" s="738"/>
      <c r="E87" s="738"/>
      <c r="F87" s="738"/>
      <c r="G87" s="738"/>
      <c r="H87" s="738"/>
      <c r="I87" s="738"/>
      <c r="J87" s="738"/>
      <c r="K87" s="739"/>
    </row>
    <row r="88" spans="2:11" ht="22.5" hidden="1" customHeight="1" x14ac:dyDescent="0.25">
      <c r="B88" s="740"/>
      <c r="C88" s="741"/>
      <c r="D88" s="741"/>
      <c r="E88" s="741"/>
      <c r="F88" s="741"/>
      <c r="G88" s="741"/>
      <c r="H88" s="741"/>
      <c r="I88" s="741"/>
      <c r="J88" s="741"/>
      <c r="K88" s="742"/>
    </row>
    <row r="89" spans="2:11" ht="38.25" hidden="1" customHeight="1" x14ac:dyDescent="0.25">
      <c r="B89" s="772" t="s">
        <v>27</v>
      </c>
      <c r="C89" s="773"/>
      <c r="D89" s="774" t="s">
        <v>28</v>
      </c>
      <c r="E89" s="775"/>
      <c r="F89" s="774" t="s">
        <v>29</v>
      </c>
      <c r="G89" s="775"/>
      <c r="H89" s="774" t="s">
        <v>30</v>
      </c>
      <c r="I89" s="775"/>
      <c r="J89" s="774" t="s">
        <v>31</v>
      </c>
      <c r="K89" s="775"/>
    </row>
    <row r="90" spans="2:11" ht="33.75" hidden="1" customHeight="1" x14ac:dyDescent="0.25">
      <c r="B90" s="634"/>
      <c r="C90" s="635"/>
      <c r="D90" s="634"/>
      <c r="E90" s="635"/>
      <c r="F90" s="634"/>
      <c r="G90" s="635"/>
      <c r="H90" s="782">
        <f>H95</f>
        <v>0</v>
      </c>
      <c r="I90" s="783"/>
      <c r="J90" s="782">
        <f>J95</f>
        <v>0</v>
      </c>
      <c r="K90" s="783"/>
    </row>
    <row r="91" spans="2:11" ht="15" hidden="1" customHeight="1" x14ac:dyDescent="0.25">
      <c r="B91" s="728" t="s">
        <v>401</v>
      </c>
      <c r="C91" s="729"/>
      <c r="D91" s="729"/>
      <c r="E91" s="729"/>
      <c r="F91" s="729"/>
      <c r="G91" s="729"/>
      <c r="H91" s="729"/>
      <c r="I91" s="729"/>
      <c r="J91" s="729"/>
      <c r="K91" s="736"/>
    </row>
    <row r="92" spans="2:11" ht="14.45" hidden="1" customHeight="1" x14ac:dyDescent="0.25">
      <c r="B92" s="737"/>
      <c r="C92" s="738"/>
      <c r="D92" s="738"/>
      <c r="E92" s="738"/>
      <c r="F92" s="738"/>
      <c r="G92" s="738"/>
      <c r="H92" s="738"/>
      <c r="I92" s="738"/>
      <c r="J92" s="738"/>
      <c r="K92" s="739"/>
    </row>
    <row r="93" spans="2:11" hidden="1" x14ac:dyDescent="0.25">
      <c r="B93" s="740"/>
      <c r="C93" s="741"/>
      <c r="D93" s="741"/>
      <c r="E93" s="741"/>
      <c r="F93" s="741"/>
      <c r="G93" s="741"/>
      <c r="H93" s="741"/>
      <c r="I93" s="741"/>
      <c r="J93" s="741"/>
      <c r="K93" s="742"/>
    </row>
    <row r="94" spans="2:11" ht="26.25" hidden="1" customHeight="1" x14ac:dyDescent="0.25">
      <c r="B94" s="774" t="s">
        <v>34</v>
      </c>
      <c r="C94" s="776"/>
      <c r="D94" s="776"/>
      <c r="E94" s="776"/>
      <c r="F94" s="776"/>
      <c r="G94" s="775"/>
      <c r="H94" s="774" t="s">
        <v>30</v>
      </c>
      <c r="I94" s="775"/>
      <c r="J94" s="774" t="s">
        <v>31</v>
      </c>
      <c r="K94" s="775"/>
    </row>
    <row r="95" spans="2:11" ht="15" hidden="1" customHeight="1" x14ac:dyDescent="0.25">
      <c r="B95" s="684"/>
      <c r="C95" s="685"/>
      <c r="D95" s="685"/>
      <c r="E95" s="685"/>
      <c r="F95" s="685"/>
      <c r="G95" s="686"/>
      <c r="H95" s="778">
        <v>0</v>
      </c>
      <c r="I95" s="779"/>
      <c r="J95" s="780">
        <v>0</v>
      </c>
      <c r="K95" s="781"/>
    </row>
    <row r="96" spans="2:11" hidden="1" x14ac:dyDescent="0.25">
      <c r="B96" s="728" t="s">
        <v>323</v>
      </c>
      <c r="C96" s="729"/>
      <c r="D96" s="729"/>
      <c r="E96" s="729"/>
      <c r="F96" s="729"/>
      <c r="G96" s="729"/>
      <c r="H96" s="729"/>
      <c r="I96" s="729"/>
      <c r="J96" s="729"/>
      <c r="K96" s="736"/>
    </row>
    <row r="97" spans="2:11" ht="14.45" hidden="1" customHeight="1" x14ac:dyDescent="0.25">
      <c r="B97" s="737"/>
      <c r="C97" s="738"/>
      <c r="D97" s="738"/>
      <c r="E97" s="738"/>
      <c r="F97" s="738"/>
      <c r="G97" s="738"/>
      <c r="H97" s="738"/>
      <c r="I97" s="738"/>
      <c r="J97" s="738"/>
      <c r="K97" s="739"/>
    </row>
    <row r="98" spans="2:11" hidden="1" x14ac:dyDescent="0.25">
      <c r="B98" s="740"/>
      <c r="C98" s="741"/>
      <c r="D98" s="741"/>
      <c r="E98" s="741"/>
      <c r="F98" s="741"/>
      <c r="G98" s="741"/>
      <c r="H98" s="741"/>
      <c r="I98" s="741"/>
      <c r="J98" s="741"/>
      <c r="K98" s="742"/>
    </row>
    <row r="99" spans="2:11" ht="15.75" hidden="1" customHeight="1" x14ac:dyDescent="0.25">
      <c r="B99" s="772" t="s">
        <v>403</v>
      </c>
      <c r="C99" s="777"/>
      <c r="D99" s="777"/>
      <c r="E99" s="777"/>
      <c r="F99" s="777"/>
      <c r="G99" s="777"/>
      <c r="H99" s="777"/>
      <c r="I99" s="777"/>
      <c r="J99" s="777"/>
      <c r="K99" s="773"/>
    </row>
    <row r="100" spans="2:11" ht="15.75" hidden="1" customHeight="1" x14ac:dyDescent="0.25">
      <c r="B100" s="772" t="s">
        <v>404</v>
      </c>
      <c r="C100" s="777"/>
      <c r="D100" s="777"/>
      <c r="E100" s="777"/>
      <c r="F100" s="777"/>
      <c r="G100" s="777"/>
      <c r="H100" s="777"/>
      <c r="I100" s="777"/>
      <c r="J100" s="777"/>
      <c r="K100" s="773"/>
    </row>
    <row r="101" spans="2:11" ht="38.25" hidden="1" customHeight="1" x14ac:dyDescent="0.25">
      <c r="B101" s="774" t="s">
        <v>27</v>
      </c>
      <c r="C101" s="775"/>
      <c r="D101" s="774" t="s">
        <v>28</v>
      </c>
      <c r="E101" s="775"/>
      <c r="F101" s="774" t="s">
        <v>29</v>
      </c>
      <c r="G101" s="775"/>
      <c r="H101" s="774" t="s">
        <v>30</v>
      </c>
      <c r="I101" s="775"/>
      <c r="J101" s="774" t="s">
        <v>31</v>
      </c>
      <c r="K101" s="775"/>
    </row>
    <row r="102" spans="2:11" ht="30.75" hidden="1" customHeight="1" x14ac:dyDescent="0.25">
      <c r="B102" s="684"/>
      <c r="C102" s="686"/>
      <c r="D102" s="634"/>
      <c r="E102" s="635"/>
      <c r="F102" s="634"/>
      <c r="G102" s="635"/>
      <c r="H102" s="771">
        <f>H107+H112</f>
        <v>0</v>
      </c>
      <c r="I102" s="626"/>
      <c r="J102" s="771">
        <f>J107+J112</f>
        <v>0</v>
      </c>
      <c r="K102" s="626"/>
    </row>
    <row r="103" spans="2:11" ht="15" hidden="1" customHeight="1" x14ac:dyDescent="0.25">
      <c r="B103" s="728" t="s">
        <v>401</v>
      </c>
      <c r="C103" s="729"/>
      <c r="D103" s="729"/>
      <c r="E103" s="729"/>
      <c r="F103" s="729"/>
      <c r="G103" s="729"/>
      <c r="H103" s="729"/>
      <c r="I103" s="729"/>
      <c r="J103" s="729"/>
      <c r="K103" s="736"/>
    </row>
    <row r="104" spans="2:11" ht="14.45" hidden="1" customHeight="1" x14ac:dyDescent="0.25">
      <c r="B104" s="737"/>
      <c r="C104" s="738"/>
      <c r="D104" s="738"/>
      <c r="E104" s="738"/>
      <c r="F104" s="738"/>
      <c r="G104" s="738"/>
      <c r="H104" s="738"/>
      <c r="I104" s="738"/>
      <c r="J104" s="738"/>
      <c r="K104" s="739"/>
    </row>
    <row r="105" spans="2:11" hidden="1" x14ac:dyDescent="0.25">
      <c r="B105" s="740"/>
      <c r="C105" s="741"/>
      <c r="D105" s="741"/>
      <c r="E105" s="741"/>
      <c r="F105" s="741"/>
      <c r="G105" s="741"/>
      <c r="H105" s="741"/>
      <c r="I105" s="741"/>
      <c r="J105" s="741"/>
      <c r="K105" s="742"/>
    </row>
    <row r="106" spans="2:11" ht="26.25" hidden="1" customHeight="1" x14ac:dyDescent="0.25">
      <c r="B106" s="774" t="s">
        <v>34</v>
      </c>
      <c r="C106" s="776"/>
      <c r="D106" s="776"/>
      <c r="E106" s="776"/>
      <c r="F106" s="776"/>
      <c r="G106" s="775"/>
      <c r="H106" s="774" t="s">
        <v>30</v>
      </c>
      <c r="I106" s="775"/>
      <c r="J106" s="774" t="s">
        <v>31</v>
      </c>
      <c r="K106" s="775"/>
    </row>
    <row r="107" spans="2:11" ht="24.75" hidden="1" customHeight="1" x14ac:dyDescent="0.25">
      <c r="B107" s="754"/>
      <c r="C107" s="268"/>
      <c r="D107" s="268"/>
      <c r="E107" s="268"/>
      <c r="F107" s="268"/>
      <c r="G107" s="269"/>
      <c r="H107" s="771">
        <v>0</v>
      </c>
      <c r="I107" s="626"/>
      <c r="J107" s="771">
        <v>0</v>
      </c>
      <c r="K107" s="626"/>
    </row>
    <row r="108" spans="2:11" hidden="1" x14ac:dyDescent="0.25">
      <c r="B108" s="728" t="s">
        <v>323</v>
      </c>
      <c r="C108" s="729"/>
      <c r="D108" s="729"/>
      <c r="E108" s="729"/>
      <c r="F108" s="729"/>
      <c r="G108" s="729"/>
      <c r="H108" s="729"/>
      <c r="I108" s="729"/>
      <c r="J108" s="729"/>
      <c r="K108" s="736"/>
    </row>
    <row r="109" spans="2:11" ht="14.45" hidden="1" customHeight="1" x14ac:dyDescent="0.25">
      <c r="B109" s="737"/>
      <c r="C109" s="738"/>
      <c r="D109" s="738"/>
      <c r="E109" s="738"/>
      <c r="F109" s="738"/>
      <c r="G109" s="738"/>
      <c r="H109" s="738"/>
      <c r="I109" s="738"/>
      <c r="J109" s="738"/>
      <c r="K109" s="739"/>
    </row>
    <row r="110" spans="2:11" hidden="1" x14ac:dyDescent="0.25">
      <c r="B110" s="740"/>
      <c r="C110" s="741"/>
      <c r="D110" s="741"/>
      <c r="E110" s="741"/>
      <c r="F110" s="741"/>
      <c r="G110" s="741"/>
      <c r="H110" s="741"/>
      <c r="I110" s="741"/>
      <c r="J110" s="741"/>
      <c r="K110" s="742"/>
    </row>
    <row r="111" spans="2:11" ht="26.25" hidden="1" customHeight="1" x14ac:dyDescent="0.25">
      <c r="B111" s="774" t="s">
        <v>34</v>
      </c>
      <c r="C111" s="776"/>
      <c r="D111" s="776"/>
      <c r="E111" s="776"/>
      <c r="F111" s="776"/>
      <c r="G111" s="775"/>
      <c r="H111" s="774" t="s">
        <v>30</v>
      </c>
      <c r="I111" s="775"/>
      <c r="J111" s="774" t="s">
        <v>31</v>
      </c>
      <c r="K111" s="775"/>
    </row>
    <row r="112" spans="2:11" ht="34.5" hidden="1" customHeight="1" x14ac:dyDescent="0.25">
      <c r="B112" s="754"/>
      <c r="C112" s="268"/>
      <c r="D112" s="268"/>
      <c r="E112" s="268"/>
      <c r="F112" s="268"/>
      <c r="G112" s="269"/>
      <c r="H112" s="771">
        <v>0</v>
      </c>
      <c r="I112" s="626"/>
      <c r="J112" s="771">
        <v>0</v>
      </c>
      <c r="K112" s="626"/>
    </row>
    <row r="113" spans="2:11" hidden="1" x14ac:dyDescent="0.25">
      <c r="B113" s="728" t="s">
        <v>323</v>
      </c>
      <c r="C113" s="729"/>
      <c r="D113" s="729"/>
      <c r="E113" s="729"/>
      <c r="F113" s="729"/>
      <c r="G113" s="729"/>
      <c r="H113" s="729"/>
      <c r="I113" s="729"/>
      <c r="J113" s="729"/>
      <c r="K113" s="736"/>
    </row>
    <row r="114" spans="2:11" ht="14.45" hidden="1" customHeight="1" x14ac:dyDescent="0.25">
      <c r="B114" s="737"/>
      <c r="C114" s="738"/>
      <c r="D114" s="738"/>
      <c r="E114" s="738"/>
      <c r="F114" s="738"/>
      <c r="G114" s="738"/>
      <c r="H114" s="738"/>
      <c r="I114" s="738"/>
      <c r="J114" s="738"/>
      <c r="K114" s="739"/>
    </row>
    <row r="115" spans="2:11" hidden="1" x14ac:dyDescent="0.25">
      <c r="B115" s="740"/>
      <c r="C115" s="741"/>
      <c r="D115" s="741"/>
      <c r="E115" s="741"/>
      <c r="F115" s="741"/>
      <c r="G115" s="741"/>
      <c r="H115" s="741"/>
      <c r="I115" s="741"/>
      <c r="J115" s="741"/>
      <c r="K115" s="742"/>
    </row>
    <row r="116" spans="2:11" hidden="1" x14ac:dyDescent="0.25">
      <c r="B116"/>
      <c r="C116"/>
      <c r="D116"/>
      <c r="E116"/>
      <c r="F116"/>
      <c r="G116"/>
      <c r="H116"/>
      <c r="I116"/>
      <c r="J116"/>
      <c r="K116"/>
    </row>
    <row r="117" spans="2:11" x14ac:dyDescent="0.25">
      <c r="B117" s="477" t="s">
        <v>61</v>
      </c>
      <c r="C117" s="478"/>
      <c r="D117" s="478"/>
      <c r="E117" s="478"/>
      <c r="F117" s="478"/>
      <c r="G117" s="478"/>
      <c r="H117" s="478"/>
      <c r="I117" s="478"/>
      <c r="J117" s="478"/>
      <c r="K117" s="479"/>
    </row>
    <row r="118" spans="2:11" x14ac:dyDescent="0.25">
      <c r="B118" s="477" t="s">
        <v>62</v>
      </c>
      <c r="C118" s="479"/>
      <c r="D118" s="477" t="s">
        <v>63</v>
      </c>
      <c r="E118" s="479"/>
      <c r="F118" s="477" t="s">
        <v>64</v>
      </c>
      <c r="G118" s="478"/>
      <c r="H118" s="479"/>
      <c r="I118" s="477" t="s">
        <v>210</v>
      </c>
      <c r="J118" s="478"/>
      <c r="K118" s="479"/>
    </row>
    <row r="119" spans="2:11" ht="50.25" customHeight="1" x14ac:dyDescent="0.25">
      <c r="B119" s="784" t="s">
        <v>405</v>
      </c>
      <c r="C119" s="785"/>
      <c r="D119" s="790">
        <v>4</v>
      </c>
      <c r="E119" s="785"/>
      <c r="F119" s="790">
        <v>1</v>
      </c>
      <c r="G119" s="790"/>
      <c r="H119" s="785"/>
      <c r="I119" s="788" t="s">
        <v>406</v>
      </c>
      <c r="J119" s="788"/>
      <c r="K119" s="789"/>
    </row>
    <row r="120" spans="2:11" ht="56.25" customHeight="1" x14ac:dyDescent="0.25">
      <c r="B120" s="784" t="s">
        <v>407</v>
      </c>
      <c r="C120" s="785"/>
      <c r="D120" s="790">
        <v>4</v>
      </c>
      <c r="E120" s="785"/>
      <c r="F120" s="790">
        <v>1</v>
      </c>
      <c r="G120" s="790"/>
      <c r="H120" s="785"/>
      <c r="I120" s="788" t="s">
        <v>408</v>
      </c>
      <c r="J120" s="788"/>
      <c r="K120" s="789"/>
    </row>
    <row r="121" spans="2:11" ht="88.5" customHeight="1" x14ac:dyDescent="0.25">
      <c r="B121" s="784" t="s">
        <v>409</v>
      </c>
      <c r="C121" s="785"/>
      <c r="D121" s="790">
        <v>20</v>
      </c>
      <c r="E121" s="785"/>
      <c r="F121" s="790">
        <v>10</v>
      </c>
      <c r="G121" s="790"/>
      <c r="H121" s="785"/>
      <c r="I121" s="791" t="s">
        <v>410</v>
      </c>
      <c r="J121" s="791"/>
      <c r="K121" s="792"/>
    </row>
    <row r="122" spans="2:11" ht="61.5" customHeight="1" x14ac:dyDescent="0.25">
      <c r="B122" s="784" t="s">
        <v>411</v>
      </c>
      <c r="C122" s="785"/>
      <c r="D122" s="786">
        <v>0.8</v>
      </c>
      <c r="E122" s="785"/>
      <c r="F122" s="786">
        <v>0</v>
      </c>
      <c r="G122" s="786"/>
      <c r="H122" s="787"/>
      <c r="I122" s="788" t="s">
        <v>412</v>
      </c>
      <c r="J122" s="788"/>
      <c r="K122" s="789"/>
    </row>
    <row r="123" spans="2:11" x14ac:dyDescent="0.25">
      <c r="B123" s="19"/>
      <c r="C123" s="19"/>
      <c r="D123" s="19"/>
      <c r="E123" s="19"/>
      <c r="F123" s="19"/>
      <c r="G123" s="19"/>
      <c r="H123" s="19"/>
      <c r="I123" s="19"/>
      <c r="J123" s="19"/>
      <c r="K123" s="19"/>
    </row>
  </sheetData>
  <mergeCells count="193">
    <mergeCell ref="B122:C122"/>
    <mergeCell ref="D122:E122"/>
    <mergeCell ref="F122:H122"/>
    <mergeCell ref="I122:K122"/>
    <mergeCell ref="B113:K115"/>
    <mergeCell ref="B117:K117"/>
    <mergeCell ref="B118:C118"/>
    <mergeCell ref="D118:E118"/>
    <mergeCell ref="F118:H118"/>
    <mergeCell ref="I118:K118"/>
    <mergeCell ref="B119:C119"/>
    <mergeCell ref="D119:E119"/>
    <mergeCell ref="F119:H119"/>
    <mergeCell ref="I119:K119"/>
    <mergeCell ref="B120:C120"/>
    <mergeCell ref="D120:E120"/>
    <mergeCell ref="F120:H120"/>
    <mergeCell ref="I120:K120"/>
    <mergeCell ref="B121:C121"/>
    <mergeCell ref="D121:E121"/>
    <mergeCell ref="F121:H121"/>
    <mergeCell ref="I121:K121"/>
    <mergeCell ref="B108:K110"/>
    <mergeCell ref="B111:G111"/>
    <mergeCell ref="H111:I111"/>
    <mergeCell ref="J111:K111"/>
    <mergeCell ref="B112:G112"/>
    <mergeCell ref="H112:I112"/>
    <mergeCell ref="J112:K112"/>
    <mergeCell ref="B106:G106"/>
    <mergeCell ref="H106:I106"/>
    <mergeCell ref="J106:K106"/>
    <mergeCell ref="B107:G107"/>
    <mergeCell ref="H107:I107"/>
    <mergeCell ref="J107:K107"/>
    <mergeCell ref="B102:C102"/>
    <mergeCell ref="D102:E102"/>
    <mergeCell ref="F102:G102"/>
    <mergeCell ref="H102:I102"/>
    <mergeCell ref="J102:K102"/>
    <mergeCell ref="B103:K105"/>
    <mergeCell ref="B96:K98"/>
    <mergeCell ref="B99:K99"/>
    <mergeCell ref="B100:K100"/>
    <mergeCell ref="B101:C101"/>
    <mergeCell ref="D101:E101"/>
    <mergeCell ref="F101:G101"/>
    <mergeCell ref="H101:I101"/>
    <mergeCell ref="J101:K101"/>
    <mergeCell ref="B94:G94"/>
    <mergeCell ref="H94:I94"/>
    <mergeCell ref="J94:K94"/>
    <mergeCell ref="B95:G95"/>
    <mergeCell ref="H95:I95"/>
    <mergeCell ref="J95:K95"/>
    <mergeCell ref="B90:C90"/>
    <mergeCell ref="D90:E90"/>
    <mergeCell ref="F90:G90"/>
    <mergeCell ref="H90:I90"/>
    <mergeCell ref="J90:K90"/>
    <mergeCell ref="B91:K93"/>
    <mergeCell ref="B86:K88"/>
    <mergeCell ref="B89:C89"/>
    <mergeCell ref="D89:E89"/>
    <mergeCell ref="F89:G89"/>
    <mergeCell ref="H89:I89"/>
    <mergeCell ref="J89:K89"/>
    <mergeCell ref="B84:G84"/>
    <mergeCell ref="H84:I84"/>
    <mergeCell ref="J84:K84"/>
    <mergeCell ref="B85:G85"/>
    <mergeCell ref="H85:I85"/>
    <mergeCell ref="J85:K85"/>
    <mergeCell ref="B80:C80"/>
    <mergeCell ref="D80:E80"/>
    <mergeCell ref="F80:G80"/>
    <mergeCell ref="H80:I80"/>
    <mergeCell ref="J80:K80"/>
    <mergeCell ref="B81:K83"/>
    <mergeCell ref="B75:K77"/>
    <mergeCell ref="B78:K78"/>
    <mergeCell ref="B79:C79"/>
    <mergeCell ref="D79:E79"/>
    <mergeCell ref="F79:G79"/>
    <mergeCell ref="H79:I79"/>
    <mergeCell ref="J79:K79"/>
    <mergeCell ref="B70:K72"/>
    <mergeCell ref="B73:G73"/>
    <mergeCell ref="H73:I73"/>
    <mergeCell ref="J73:K73"/>
    <mergeCell ref="B74:G74"/>
    <mergeCell ref="H74:I74"/>
    <mergeCell ref="J74:K74"/>
    <mergeCell ref="B68:G68"/>
    <mergeCell ref="H68:I68"/>
    <mergeCell ref="J68:K68"/>
    <mergeCell ref="B69:G69"/>
    <mergeCell ref="H69:I69"/>
    <mergeCell ref="J69:K69"/>
    <mergeCell ref="B64:C64"/>
    <mergeCell ref="D64:E64"/>
    <mergeCell ref="F64:G64"/>
    <mergeCell ref="H64:I64"/>
    <mergeCell ref="J64:K64"/>
    <mergeCell ref="B65:K67"/>
    <mergeCell ref="B60:K62"/>
    <mergeCell ref="B63:C63"/>
    <mergeCell ref="D63:E63"/>
    <mergeCell ref="F63:G63"/>
    <mergeCell ref="H63:I63"/>
    <mergeCell ref="J63:K63"/>
    <mergeCell ref="B55:K57"/>
    <mergeCell ref="B58:G58"/>
    <mergeCell ref="H58:I58"/>
    <mergeCell ref="J58:K58"/>
    <mergeCell ref="B59:G59"/>
    <mergeCell ref="H59:I59"/>
    <mergeCell ref="J59:K59"/>
    <mergeCell ref="B53:G53"/>
    <mergeCell ref="H53:I53"/>
    <mergeCell ref="J53:K53"/>
    <mergeCell ref="B54:G54"/>
    <mergeCell ref="H54:I54"/>
    <mergeCell ref="J54:K54"/>
    <mergeCell ref="B49:C49"/>
    <mergeCell ref="D49:E49"/>
    <mergeCell ref="F49:G49"/>
    <mergeCell ref="H49:I49"/>
    <mergeCell ref="J49:K49"/>
    <mergeCell ref="B50:K52"/>
    <mergeCell ref="B46:K46"/>
    <mergeCell ref="B47:K47"/>
    <mergeCell ref="B48:C48"/>
    <mergeCell ref="D48:E48"/>
    <mergeCell ref="F48:G48"/>
    <mergeCell ref="H48:I48"/>
    <mergeCell ref="J48:K48"/>
    <mergeCell ref="B43:K45"/>
    <mergeCell ref="B38:K40"/>
    <mergeCell ref="B41:G41"/>
    <mergeCell ref="H41:I41"/>
    <mergeCell ref="J41:K41"/>
    <mergeCell ref="B42:G42"/>
    <mergeCell ref="H42:I42"/>
    <mergeCell ref="J42:K42"/>
    <mergeCell ref="B36:G36"/>
    <mergeCell ref="H36:I36"/>
    <mergeCell ref="J36:K36"/>
    <mergeCell ref="B37:G37"/>
    <mergeCell ref="H37:I37"/>
    <mergeCell ref="J37:K37"/>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21:C21"/>
    <mergeCell ref="D21:F21"/>
    <mergeCell ref="B23:K23"/>
    <mergeCell ref="B24:K24"/>
    <mergeCell ref="B25:C25"/>
    <mergeCell ref="D25:F25"/>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6:K6"/>
    <mergeCell ref="B8:K8"/>
    <mergeCell ref="B9:D9"/>
    <mergeCell ref="E9:F9"/>
    <mergeCell ref="G9:I9"/>
    <mergeCell ref="J9:K9"/>
  </mergeCells>
  <pageMargins left="0.7" right="0.7" top="0.75" bottom="0.75" header="0.3" footer="0.3"/>
  <pageSetup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Generación de estudios geográfi</vt:lpstr>
      <vt:lpstr>Levantamiento de la red geodesi</vt:lpstr>
      <vt:lpstr>Desarrollo de estudios de suelo</vt:lpstr>
      <vt:lpstr>Actualización y gestión catastr</vt:lpstr>
      <vt:lpstr>Gestión del conocimiento</vt:lpstr>
      <vt:lpstr>Gestión institucional</vt:lpstr>
      <vt:lpstr>Infraestructura física</vt:lpstr>
      <vt:lpstr>Gestión documental</vt:lpstr>
      <vt:lpstr>Fortalecimiento Mercadeo </vt:lpstr>
      <vt:lpstr>'Actualización y gestión catastr'!Área_de_impresión</vt:lpstr>
      <vt:lpstr>'Desarrollo de estudios de suelo'!Área_de_impresión</vt:lpstr>
      <vt:lpstr>'Fortalecimiento Mercadeo '!Área_de_impresión</vt:lpstr>
      <vt:lpstr>'Gestión del conocimiento'!Área_de_impresión</vt:lpstr>
      <vt:lpstr>'Gestión documental'!Área_de_impresión</vt:lpstr>
      <vt:lpstr>'Gestión institucional'!Área_de_impresión</vt:lpstr>
      <vt:lpstr>'Infraestructura física'!Área_de_impresión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Lida Carolina Zuleta Aleman</cp:lastModifiedBy>
  <cp:revision/>
  <dcterms:created xsi:type="dcterms:W3CDTF">2021-04-12T22:39:27Z</dcterms:created>
  <dcterms:modified xsi:type="dcterms:W3CDTF">2022-04-21T14:29:03Z</dcterms:modified>
  <cp:category/>
  <cp:contentStatus/>
</cp:coreProperties>
</file>