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Lida Back up\IGAC\LIDA 20200319\IGAC_PLANEACIÓN 2022\PROYECTOS DE INVERSIÓN\SEGUIMIENTO DE PROYECTOS DE INVERSIÓN\"/>
    </mc:Choice>
  </mc:AlternateContent>
  <bookViews>
    <workbookView xWindow="0" yWindow="0" windowWidth="20490" windowHeight="7620" firstSheet="5" activeTab="8"/>
  </bookViews>
  <sheets>
    <sheet name="Generación de estudios geográfi" sheetId="2" r:id="rId1"/>
    <sheet name="Levantamiento de la red geodesi" sheetId="4" r:id="rId2"/>
    <sheet name="Generación de estudios de suelo" sheetId="5" r:id="rId3"/>
    <sheet name="Actualización y gestión catastr" sheetId="6" r:id="rId4"/>
    <sheet name="Gestión del conocimiento" sheetId="7" r:id="rId5"/>
    <sheet name="Gestión institucional" sheetId="8" r:id="rId6"/>
    <sheet name="Infraestructura física" sheetId="9" r:id="rId7"/>
    <sheet name="Gestión documental" sheetId="10" r:id="rId8"/>
    <sheet name="Difusión y Mercadeo " sheetId="11" r:id="rId9"/>
  </sheets>
  <definedNames>
    <definedName name="_xlnm.Print_Area" localSheetId="3">'Actualización y gestión catastr'!$A$1:$L$144</definedName>
    <definedName name="_xlnm.Print_Area" localSheetId="8">'Difusión y Mercadeo '!$A$1:$L$132</definedName>
    <definedName name="_xlnm.Print_Area" localSheetId="2">'Generación de estudios de suelo'!$A$1:$K$77</definedName>
    <definedName name="_xlnm.Print_Area" localSheetId="0">'Generación de estudios geográfi'!#REF!</definedName>
    <definedName name="_xlnm.Print_Area" localSheetId="4">'Gestión del conocimiento'!$A$1:$L$78</definedName>
    <definedName name="_xlnm.Print_Area" localSheetId="7">'Gestión documental'!$A$1:$L$70</definedName>
    <definedName name="_xlnm.Print_Area" localSheetId="5">'Gestión institucional'!$A$1:$L$123</definedName>
    <definedName name="_xlnm.Print_Area" localSheetId="6">'Infraestructura física'!$A$1:$L$89</definedName>
    <definedName name="_xlnm.Print_Area" localSheetId="1">'Levantamiento de la red geodesi'!#REF!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6" l="1"/>
  <c r="H49" i="5"/>
  <c r="J49" i="5"/>
  <c r="J32" i="7"/>
  <c r="J32" i="5"/>
  <c r="H21" i="5" s="1"/>
  <c r="G26" i="5"/>
  <c r="I21" i="5"/>
  <c r="K21" i="11"/>
  <c r="H49" i="7"/>
  <c r="G21" i="11"/>
  <c r="I21" i="11"/>
  <c r="I21" i="7"/>
  <c r="G21" i="7"/>
  <c r="K21" i="8"/>
  <c r="K21" i="9"/>
  <c r="K21" i="7"/>
  <c r="G21" i="10"/>
  <c r="J32" i="10"/>
  <c r="E9" i="10"/>
  <c r="K21" i="5"/>
  <c r="J75" i="9"/>
  <c r="J58" i="9"/>
  <c r="H21" i="9" s="1"/>
  <c r="J9" i="10"/>
  <c r="K26" i="6"/>
  <c r="I26" i="6"/>
  <c r="G26" i="6"/>
  <c r="I21" i="6"/>
  <c r="G21" i="6"/>
  <c r="H32" i="5"/>
  <c r="K26" i="5"/>
  <c r="I26" i="5"/>
  <c r="G21" i="5"/>
  <c r="J32" i="8"/>
  <c r="J49" i="7"/>
  <c r="K26" i="7"/>
  <c r="H32" i="7"/>
  <c r="G26" i="11"/>
  <c r="I26" i="11"/>
  <c r="K26" i="11"/>
  <c r="H74" i="11"/>
  <c r="J74" i="11"/>
  <c r="H90" i="11"/>
  <c r="J90" i="11"/>
  <c r="H100" i="11"/>
  <c r="J100" i="11"/>
  <c r="H112" i="11"/>
  <c r="J112" i="11"/>
  <c r="J72" i="8"/>
  <c r="H72" i="8"/>
  <c r="J54" i="8"/>
  <c r="H54" i="8"/>
  <c r="H32" i="8"/>
  <c r="J54" i="10"/>
  <c r="K21" i="10"/>
  <c r="I21" i="9"/>
  <c r="G21" i="9"/>
  <c r="J99" i="8"/>
  <c r="H99" i="8"/>
  <c r="I21" i="8"/>
  <c r="G21" i="8"/>
  <c r="I26" i="7"/>
  <c r="G26" i="7"/>
  <c r="H126" i="6"/>
  <c r="H21" i="10" l="1"/>
  <c r="I21" i="10" s="1"/>
</calcChain>
</file>

<file path=xl/comments1.xml><?xml version="1.0" encoding="utf-8"?>
<comments xmlns="http://schemas.openxmlformats.org/spreadsheetml/2006/main">
  <authors>
    <author>Rosa Natacha Calderon Lung</author>
    <author>tc={D19780EE-1C48-4246-8131-65DF42A04281}</author>
  </authors>
  <commentList>
    <comment ref="B17" authorId="0" shapeId="0">
      <text>
        <r>
          <rPr>
            <sz val="11"/>
            <color theme="1"/>
            <rFont val="Calibri"/>
            <family val="2"/>
            <scheme val="minor"/>
          </rPr>
          <t>Rosa Natacha Calderón Lung:
Ajustar datos posterior al cargue</t>
        </r>
      </text>
    </comment>
    <comment ref="B77"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Magnitud asociada a 1 convenio. por lo que durante el reporte del mes de julio se cumplió el 100% del indicador asociado a la firma de 1 convenio. en el mes de Agosto se reportan mas convenios firmados, sin embargo el indicador se encuentra cumplido</t>
        </r>
      </text>
    </comment>
  </commentList>
</comments>
</file>

<file path=xl/sharedStrings.xml><?xml version="1.0" encoding="utf-8"?>
<sst xmlns="http://schemas.openxmlformats.org/spreadsheetml/2006/main" count="1120" uniqueCount="421">
  <si>
    <t>INFORME DE SEGUIMIENTO PROYECTOS DE INVERSIÓN.</t>
  </si>
  <si>
    <r>
      <t>I.</t>
    </r>
    <r>
      <rPr>
        <b/>
        <sz val="7"/>
        <color rgb="FF000000"/>
        <rFont val="Times New Roman"/>
        <family val="1"/>
        <charset val="1"/>
      </rPr>
      <t>                    </t>
    </r>
    <r>
      <rPr>
        <b/>
        <sz val="11"/>
        <color rgb="FF000000"/>
        <rFont val="Calibri"/>
        <family val="2"/>
        <charset val="1"/>
      </rPr>
      <t>INFORMACIÓN GENERAL</t>
    </r>
  </si>
  <si>
    <t>Periodo reportado: </t>
  </si>
  <si>
    <t>Diciembre</t>
  </si>
  <si>
    <t>Fecha de reporte: </t>
  </si>
  <si>
    <t>Enero 20 de 2022</t>
  </si>
  <si>
    <t>Meta Plan Nacional de Desarrollo: 60%  del área  geográfica con caracterización geográfica </t>
  </si>
  <si>
    <t>Objetivo Estratégico: Consolidar al IGAC como la mejor entidad en la generación e integración de información geográfica, catastral y agrológica con altos estándares de calidad</t>
  </si>
  <si>
    <r>
      <t>Proyecto de Inversión:</t>
    </r>
    <r>
      <rPr>
        <sz val="11"/>
        <color rgb="FF000000"/>
        <rFont val="Calibri"/>
        <family val="2"/>
        <charset val="1"/>
      </rPr>
      <t> </t>
    </r>
    <r>
      <rPr>
        <b/>
        <sz val="11"/>
        <color rgb="FF000000"/>
        <rFont val="Calibri"/>
        <family val="2"/>
        <charset val="1"/>
      </rPr>
      <t>Generación de estudios geográficos e investigaciones para la caracterización, análisis y delimitación geográfica del territorio Nacional </t>
    </r>
  </si>
  <si>
    <t>Responsable del Proyecto: Subdirección de Geografía y Cartografía </t>
  </si>
  <si>
    <t>II. AVANCE DEL PROYECTO</t>
  </si>
  <si>
    <t>AVANCE FÍSICO</t>
  </si>
  <si>
    <t>AVANCE FINANCIERO</t>
  </si>
  <si>
    <t>AVANCE DE GESTIÓN</t>
  </si>
  <si>
    <r>
      <t>III.</t>
    </r>
    <r>
      <rPr>
        <b/>
        <sz val="7"/>
        <color rgb="FF000000"/>
        <rFont val="Times New Roman"/>
        <family val="1"/>
        <charset val="1"/>
      </rPr>
      <t>                    </t>
    </r>
    <r>
      <rPr>
        <b/>
        <sz val="11"/>
        <color rgb="FF000000"/>
        <rFont val="Calibri"/>
        <family val="2"/>
        <charset val="1"/>
      </rPr>
      <t>INFORMACIÓN PRESUPUESTAL </t>
    </r>
  </si>
  <si>
    <t>PRESUPUESTO ASIGNADO</t>
  </si>
  <si>
    <t>PRESUPUESTO COMPROMETIDO</t>
  </si>
  <si>
    <t>% 
EJEC.</t>
  </si>
  <si>
    <t>PRESUPUESTO OBLIGADO</t>
  </si>
  <si>
    <t>%
OBLI.</t>
  </si>
  <si>
    <t>PRESUPUESTO PAGADO</t>
  </si>
  <si>
    <t>% 
PAGO</t>
  </si>
  <si>
    <t> $                                                                1.871.337.794 </t>
  </si>
  <si>
    <r>
      <t>IV.</t>
    </r>
    <r>
      <rPr>
        <b/>
        <sz val="7"/>
        <color rgb="FF000000"/>
        <rFont val="Times New Roman"/>
        <family val="1"/>
        <charset val="1"/>
      </rPr>
      <t>                    </t>
    </r>
    <r>
      <rPr>
        <b/>
        <sz val="11"/>
        <color rgb="FF000000"/>
        <rFont val="Calibri"/>
        <family val="2"/>
        <charset val="1"/>
      </rPr>
      <t>INFORMACIÓN PRESUPUESTAL (Trazadores presupuestales) </t>
    </r>
  </si>
  <si>
    <t>INDICADOR PMI: </t>
  </si>
  <si>
    <t> $                                                                      25.000.000 </t>
  </si>
  <si>
    <t> $                                                                                    - </t>
  </si>
  <si>
    <t> $                                         - </t>
  </si>
  <si>
    <t> </t>
  </si>
  <si>
    <r>
      <t>V.</t>
    </r>
    <r>
      <rPr>
        <b/>
        <sz val="7"/>
        <color rgb="FF000000"/>
        <rFont val="Times New Roman"/>
        <family val="1"/>
        <charset val="1"/>
      </rPr>
      <t>                    </t>
    </r>
    <r>
      <rPr>
        <b/>
        <sz val="11"/>
        <color rgb="FF000000"/>
        <rFont val="Calibri"/>
        <family val="2"/>
        <charset val="1"/>
      </rPr>
      <t>INFORMACIÓN DE EJECUCIÓN</t>
    </r>
  </si>
  <si>
    <r>
      <t>Objetivo I:</t>
    </r>
    <r>
      <rPr>
        <sz val="11"/>
        <color rgb="FF000000"/>
        <rFont val="Calibri"/>
        <family val="2"/>
        <charset val="1"/>
      </rPr>
      <t> </t>
    </r>
    <r>
      <rPr>
        <b/>
        <sz val="11"/>
        <color rgb="FF000000"/>
        <rFont val="Calibri"/>
        <family val="2"/>
        <charset val="1"/>
      </rPr>
      <t>Aumentar la caracterización y analisis del territorio</t>
    </r>
  </si>
  <si>
    <t>Producto 1: Documentos de estudios técnicos sobre geografía</t>
  </si>
  <si>
    <t>Indicador</t>
  </si>
  <si>
    <t>Meta Vigencia</t>
  </si>
  <si>
    <t>Meta Ejecutada</t>
  </si>
  <si>
    <t>Presupuesto Asignado</t>
  </si>
  <si>
    <t>Presupuesto Obligado</t>
  </si>
  <si>
    <t>Documentos de estudios técnicos sobre geografía elaborados</t>
  </si>
  <si>
    <t> $                                           679.417.387 </t>
  </si>
  <si>
    <t xml:space="preserve">Observaciones del Indicador: 
Al mes de diciembre, se realizaron 30 caracterizaciones territoriales de los municipios de Villavicencio, Fuente de Oro y Mesetas (Meta), Popayán, Arauquita y Tame (Arauca), Rioblanco y Ataco (Tolima), El Guamo, Córdoba, Montecristo y San Jacinto  (Bolívar), Cáceres, El Bagre y Remedios (Antioquia), Valencia (Córdoba), Monterrey y Trinidad (Casanare), Santa Rosalía (Vichada),  Puerto Guzmán y Puerto Leguizamo (Putumayo), Cartagena del Chaira, Puerto Rico y Solano (Caquetá), San José del Guaviare (Guaviare), Mapiripán y San Juan de Arama (Meta) y Colombia (Huila), San Carlos (Cordoba), y San Luis de Cubarral (Meta),  correspondiente a 16.569.839,20 hectáreas </t>
  </si>
  <si>
    <t>Actividad</t>
  </si>
  <si>
    <t>Elaborar y publicar documentos de caracterización territorial con fines de Catastro Multipropósito, conforme a metodología establecida.</t>
  </si>
  <si>
    <t xml:space="preserve">Detalle Ejecución:
Al mes de diciembre, se realizaron 30 caracterizaciones territoriales de los municipios de Villavicencio, Fuente de Oro y Mesetas (Meta), Popayán, Arauquita y Tame (Arauca), Rioblanco y Ataco (Tolima), El Guamo, Córdoba, Montecristo y San Jacinto  (Bolívar), Cáceres, El Bagre y Remedios (Antioquia), Valencia (Córdoba), Monterrey y Trinidad (Casanare), Santa Rosalía (Vichada),  Puerto Guzmán y Puerto Leguizamo (Putumayo), Cartagena del Chaira, Puerto Rico y Solano (Caquetá), San José del Guaviare (Guaviare), Mapiripán y San Juan de Arama (Meta) y Colombia (Huila), San Carlos (Cordoba), y San Luis de Cubarral (Meta),  correspondiente a 16.569.839,20 hectáreas </t>
  </si>
  <si>
    <r>
      <t>Objetivo II:</t>
    </r>
    <r>
      <rPr>
        <sz val="11"/>
        <color rgb="FF000000"/>
        <rFont val="Calibri"/>
        <family val="2"/>
        <charset val="1"/>
      </rPr>
      <t> </t>
    </r>
    <r>
      <rPr>
        <b/>
        <sz val="11"/>
        <color rgb="FF000000"/>
        <rFont val="Calibri"/>
        <family val="2"/>
        <charset val="1"/>
      </rPr>
      <t>Aumentar la  revisión técnica de los límites de las entidades territoriales  y fronteras del país</t>
    </r>
  </si>
  <si>
    <r>
      <t>Producto 1:</t>
    </r>
    <r>
      <rPr>
        <sz val="11"/>
        <color rgb="FF000000"/>
        <rFont val="Calibri"/>
        <family val="2"/>
        <charset val="1"/>
      </rPr>
      <t> </t>
    </r>
    <r>
      <rPr>
        <b/>
        <sz val="11"/>
        <color rgb="FF000000"/>
        <rFont val="Calibri"/>
        <family val="2"/>
        <charset val="1"/>
      </rPr>
      <t>Documentos de estudios técnicos de deslindes y de Territorios Indígenas</t>
    </r>
  </si>
  <si>
    <t>Meta
Ejecutada</t>
  </si>
  <si>
    <t>Documentos de estudios técnicos de deslindes y de Territorios Indígenas elaborados</t>
  </si>
  <si>
    <t> $                                           506.017.384 </t>
  </si>
  <si>
    <t>Observaciones del Indicador: Al mes de diciembre, se finalizaron los diagnósticos de límites de entidades territoriales, para un total de 100  municipios correspondientes a los departamentos de Antioquia, Araura, Bolívar, Boyacá, Casanare, Cauca, Cesar, Chocó, Córdoba, Cundinamarca, Guaviare, La Guajira, Magdalena, Meta, Nariño, Norte de Santander, Putumayo, Risaralda,Santander, Sucre, Tolima y Vaupés. De otra parte, 20 informes de los procesos de deslindes de Antioquia - Córdoba: Tramo No.1,  Antioquia - Córdoba: Tramo No.2, Antioquia - Córdoba: Tramo No.3, Antioquia - Córdoba: Tramo No.4, Atlántico - Bolivar, Norte de Santander - Santander (Silos, Guaca, Santa Bárbara), Boyacá (Cubará) -Norte de Santander (Toledo, Boyacá –Cundinamarca (Yacopi - La Victoria), Guainía - Guaviare (Barrancominas), Guainía - Vichada (Barrancominas), Norte de Santander - Cesar (Ocaña - Río de Oro), Cocorná - Carmen de Viboral (Antioquia), Cocorná - Santuario (Antioquia), Cocorná - San Francisco (Antioquia), El Retiro –Envigado (Antioquia), Segovia Remedios (Antioquia), San Luis - Granada (Antioquia), Vijes - Yumbo (Valle del Cauca), Barrancominas - Inírida y Fredonia - Venecia (Antioquia).
Asi mismo,  se aperturaron 3 procesos de  deslinde de: distrital/municipal Bogotá D.C - La Calera, Santa Rosalia - La Primavera y Campamento - Guadalupe. Se cuenta con la elaboración de 2 informes sobre atención de requerimientos sobre fronteras internacionales, resguardos y territorios colectivos, logrando así el cumplimiento de la meta con la elaboración de 125 documentos de estudios técnicos de deslindes y de Territorios Indígenas.</t>
  </si>
  <si>
    <t>Elaborar y publicar el diagnóstico de  límites de entidades territoriales como insumo para la caracterización territorial y levantamiento catastral.</t>
  </si>
  <si>
    <t> $                                           154.134.357 </t>
  </si>
  <si>
    <t xml:space="preserve">Observaciones del Indicador: Al mes de diciembre, se finalizaron los diagnósticos de límites de entidades territoriales, para un total de 100  municipios correspondientes a los departamentos de Antioquia, Araura, Bolívar, Boyacá, Casanare, Cauca, Cesar, Chocó, Córdoba, Cundinamarca, Guaviare, La Guajira, Magdalena, Meta, Nariño, Norte de Santander, Putumayo, Risaralda,Santander, Sucre, Tolima y Vaupés. </t>
  </si>
  <si>
    <t>Realizar la apertura y operación de deslinde y/o amojonamiento municipales y departamentales.</t>
  </si>
  <si>
    <t> $                                           303.611.714 </t>
  </si>
  <si>
    <t xml:space="preserve">Detalle Ejecución: Al mes de diciembre, se cuenta con 20 informes de los procesos de deslindes de Antioquia - Córdoba: Tramo No.1,  Antioquia - Córdoba: Tramo No.2, Antioquia - Córdoba: Tramo No.3, Antioquia - Córdoba: Tramo No.4, Atlántico - Bolivar, Norte de Santander - Santander (Silos, Guaca, Santa Bárbara), Boyacá (Cubará) -Norte de Santander (Toledo, Boyacá –Cundinamarca (Yacopi - La Victoria), Guainía - Guaviare (Barrancominas), Guainía - Vichada (Barrancominas), Norte de Santander - Cesar (Ocaña - Río de Oro), Cocorná - Carmen de Viboral (Antioquia), Cocorná - Santuario (Antioquia), Cocorná - San Francisco (Antioquia), El Retiro –Envigado (Antioquia), Segovia Remedios (Antioquia), San Luis - Granada (Antioquia), Vijes - Yumbo (Valle del Cauca), Barrancominas - Inírida y Fredonia - Venecia (Antioquia). Asi mismo,  se aperturaron 3 procesos de  deslinde de: distrital/municipal Bogotá D.C - La Calera, Santa Rosalia - La Primavera y Campamento - Guadalupe. </t>
  </si>
  <si>
    <t>Atender los requerimientos de ciudadanos, organizaciones, autoridades judiciales u otras entidades públicas, relacionados con asuntos étnicos.</t>
  </si>
  <si>
    <t> $                                             48.271.313 </t>
  </si>
  <si>
    <t>Detalle Ejecución: Al mes de diciembre, se cuenta con la elaboración de 2 informes sobre atención de requerimientos sobre fronteras internacionales, resguardos y territorios colectivos.</t>
  </si>
  <si>
    <r>
      <t>Objetivo III:</t>
    </r>
    <r>
      <rPr>
        <sz val="11"/>
        <color rgb="FF000000"/>
        <rFont val="Calibri"/>
        <family val="2"/>
        <charset val="1"/>
      </rPr>
      <t> </t>
    </r>
    <r>
      <rPr>
        <b/>
        <sz val="11"/>
        <color rgb="FF000000"/>
        <rFont val="Calibri"/>
        <family val="2"/>
        <charset val="1"/>
      </rPr>
      <t>Fortalecer la autoridad geográfica en el territorio nacional</t>
    </r>
  </si>
  <si>
    <t>Producto I: Servicio de información geográfica, geodésica y cartográfica </t>
  </si>
  <si>
    <t>Datos publicados de información geográfica, geodésica y cartográfica</t>
  </si>
  <si>
    <t> $                                           685.903.023 </t>
  </si>
  <si>
    <t>Observaciones del Indicador: Al mes de diciembre, se continuó con la actualización de la información de clasificación del suelo dispuesta en Colombia en mapas para un total de 146 municipios (Servicio disponible en el siguiente link: https://www.colombiaenmapas.gov.co/?e=-78.54868762695601,-0.4066614822188979,-67.342632939459,10.174205956709006,4686&amp;b=igac&amp;u=0&amp;t=30&amp;servicio=822).</t>
  </si>
  <si>
    <t>Robustecer el sistema de información única de información geográfica, cartográfica y geodésica.</t>
  </si>
  <si>
    <t> $                                           331.429.292 </t>
  </si>
  <si>
    <t>Detalle Ejecución: Al mes de diciembre, se completaron las funcionalidades de hojas cartográficas y consulta catastral. Así mismo, se aprobaron los Story Map de "Conociendo la ciudad de Popayán a través del IGAC" y "Limites Departamentales de Colombia".</t>
  </si>
  <si>
    <t>Gestionar la actualización, validación y disposición de información de ordenamiento territorial de los nodos regionales y locales e integrar al sistema único.</t>
  </si>
  <si>
    <t>Detalle Ejecución: Al mes de octubre, se realizó la gestión de información de 60 Planes de ordenamiento territorial para realizar el análisis de POT en las caracterizaciones territoriales. Adicionalmente, se actualizaron 3 servicios (Clasificación del suelo según POT, Zonificación de usos urbanos según POT y Zonificación de usos rurales según POT) dispuestos en la plataforma de Colombia en Mapas para un total de 141 municipios cada capa. Por último, se dispuso el dato de Unidades de Intervención de Caracterización Territorial en la plataforma de Colombia en mapas, para un total de 96 municipios, relacionada en el siguiente link: https://www.colombiaenmapas.gov.co/?u=0&amp;t=24&amp;servicio=1170. A la fecha el acumulado anual del indicador es de 17 servicios dispuestos.</t>
  </si>
  <si>
    <t>Detalle Ejecución: Al mes de diciembre, se encuentran dispuestos 30 servicios de información a nivel nacional y regional, los cuales son insumo para procesos de ordenamiento territorial.  Estos se encuentran disponibles en la temática de ordenamiento territorial en el siguiente link: https://www.colombiaenmapas.gov.co/?e=-78.54868762695601,-0.37602192386821776,-67.342632939459,10.204362993103503,4686&amp;b=igac&amp;u=0&amp;t=30.</t>
  </si>
  <si>
    <t>VI. INDICADORES DE GESTIÓN</t>
  </si>
  <si>
    <t>Avance en la disposición de las caracterizaciones territoriales realizadas  </t>
  </si>
  <si>
    <t>Esta meta se cumplió al 100% en el mes de noviembre con la disposición en Colombia en Mapas, de la caracterización territorial con  el municipio de de San Carlos (Córdoba), cumpliendo la meta de 30 documentos publicados. Así mismo, se publicaron 5 caracterizaciones adicionales correspondiente a los municipios de Paz de Río (Boyacá), Miraflores (Guaviare), Carmen de Bolívar (Bolívar), Puerto Lleras (Meta) y Ricaurte (Cundinamarca) abarcando 1.786.157,42ha.</t>
  </si>
  <si>
    <t>Avance en las operaciones de deslindes </t>
  </si>
  <si>
    <t>Durante el  mes de diciembre se continuó con las operaciones de los siguientes procesos de deslindes: Cocorná - Santuario (Antioquia), San Luis Granada, Cocorná-Carmen de Viboral y Cocorná-San Francisco, logrando el cumplimiento de la meta de avanzar en un 25%  los procesos de deslinde.</t>
  </si>
  <si>
    <t>DICIEMBRE</t>
  </si>
  <si>
    <t>Meta Plan Nacional de Desarrollo: 60% del  área geográfica con cartografía básica a las escalas y con la temporalidad adecuadas</t>
  </si>
  <si>
    <r>
      <t>Proyecto de Inversión:</t>
    </r>
    <r>
      <rPr>
        <sz val="11"/>
        <color rgb="FF000000"/>
        <rFont val="Calibri"/>
        <family val="2"/>
        <charset val="1"/>
      </rPr>
      <t> </t>
    </r>
    <r>
      <rPr>
        <b/>
        <sz val="11"/>
        <color rgb="FF000000"/>
        <rFont val="Calibri"/>
        <family val="2"/>
        <charset val="1"/>
      </rPr>
      <t>Levantamiento, generación y actualización de la red geodésica y la cartografía básica a nivel Nacional</t>
    </r>
  </si>
  <si>
    <t> $                                                                 9.830.013.859 </t>
  </si>
  <si>
    <t> $                                                                                          - </t>
  </si>
  <si>
    <r>
      <t>Objetivo I:</t>
    </r>
    <r>
      <rPr>
        <sz val="11"/>
        <color rgb="FF000000"/>
        <rFont val="Calibri"/>
        <family val="2"/>
        <charset val="1"/>
      </rPr>
      <t> </t>
    </r>
    <r>
      <rPr>
        <b/>
        <sz val="11"/>
        <color rgb="FF000000"/>
        <rFont val="Calibri"/>
        <family val="2"/>
        <charset val="1"/>
      </rPr>
      <t>Facilitar el acceso a servicios cartograficos y geodesicos</t>
    </r>
  </si>
  <si>
    <t>Producto 1: Servicios de Información Geográfica, geodesica y cartográfica </t>
  </si>
  <si>
    <t>Datos publicados de información geográfica, geodesica y cartográfica </t>
  </si>
  <si>
    <t> $                                           169.134.484 </t>
  </si>
  <si>
    <t>Observaciones del Indicador: Durante el mes de diciembre, se afinaron las funcionalidades de hojas cartográficas y consulta catastral. Así mismo,  se aprobaron las dos aplicaciones temáticas "Conociendo la ciudad de Popayán a través del IGAC" y "Limites Departamentales de Colombia" completando así el 100%.</t>
  </si>
  <si>
    <t>Generar y disponer nuevos productos asociados a la información cartográfica geográfica y geodésica </t>
  </si>
  <si>
    <t> $                                           123.604.081 </t>
  </si>
  <si>
    <t>Detalle Ejecución:  Al mes de diciembre, se terminaron de configurar y disponer los story maps "Conociendo la ciudad de Popayán a través del IGAC" y "Limites Departamentales de Colombia", y las funcionalidades de hojas cartográficas y consulta catastral, como aplicaciones temáticas para usuarios, de acuerdo con la disponibilidad de archivos digitales.</t>
  </si>
  <si>
    <t>Implementar servicios transaccionales en el sistema de información que faciliten el acceso a productos cartográficos y geodésicos</t>
  </si>
  <si>
    <t> $                                             45.530.403 </t>
  </si>
  <si>
    <t>Detalle Ejecución:  Al mes de diciembre, se pusó a disposición una nueva funcionalidad de consulta de coordenadas en "Colombia en Mapas", la cual permite la consultar la jurisdicción, altura y coordenada de una ubicación específica.</t>
  </si>
  <si>
    <t>Objetivo II: Incrementar la información geodesica y cartografica</t>
  </si>
  <si>
    <t>Producto 2: Servicios de Información Geodésica actualizado</t>
  </si>
  <si>
    <t>Sistemas de Información actualizados</t>
  </si>
  <si>
    <t> $                                        2.284.367.772 </t>
  </si>
  <si>
    <t>Se cumplió la meta en el mes de mayo de 2021, con la integración y disposición en ambiente de producción de las 105 estaciones administradas por el Servicio Geológico Colombiano en la plataforma "Colombia en Mapas", facilitando el acceso a los datos de coordenadas a través de un único canal.</t>
  </si>
  <si>
    <t>Puntos Geodésicos Materializados</t>
  </si>
  <si>
    <t> $                                                              - </t>
  </si>
  <si>
    <t>Se cumplió la meta en el mes de mayo de 2021, con el cáculo y rastreo de los puntos geodésicos en el  municipio de  Arauquita (Arauca), los cuales utilizaron como base las estaciones materializadas durante el presente año, logrando vincular 10 vértices a la red geodesica pasiva.</t>
  </si>
  <si>
    <t>Valores geomagnéticos generados</t>
  </si>
  <si>
    <t>Se cumplió la meta en el mes de julio/2021, con el procesamiento de 61.320 datos geomagnéticos para cada año 2017 y 2018, de los cuales, 31.503 (2017) y 31.324 (2018) se encuentran dispuestos en https://tableros.igac.gov.co/datosgeomagneticos/.</t>
  </si>
  <si>
    <t>Valores gravimétricos generados</t>
  </si>
  <si>
    <t>Al mes de diciembre, se procesaron  y ajustaron 50 estaciones para un  total  de 50 vértices de primer orden de la Red Gravimétrica,  dispuestos y publicados en la plataforma Colombia en Mapas logrando así el cumplimiento de la meta e igualmente se avanzó en 127 vértices más.</t>
  </si>
  <si>
    <t>Densificar el marco de referencia terrestre</t>
  </si>
  <si>
    <t> $                                        2.080.159.784 </t>
  </si>
  <si>
    <t>Detalle Ejecución: Durante el mes de diciembre, se materializó 1 estación de funcionamiento continuo (01 CORS-GNSS) en el municipio de Zambrano (Bolívar) y se llevó a cabo el mantenimiento de una (1)  estación en el municipio de  Cartagena – Bolívar.</t>
  </si>
  <si>
    <t>Densificar el marco de referencia geomagnéticos</t>
  </si>
  <si>
    <t> $                                             54.676.352 </t>
  </si>
  <si>
    <t>Detalle Ejecución:  Al mes de diciembre, se efectúo el control de calidad y validación de los históricos base de geomagnetismo, así como el análisis espacial y disposición de los datos</t>
  </si>
  <si>
    <t>Densificar el marco de referencia gravimétricos</t>
  </si>
  <si>
    <t> $                                           149.531.636 </t>
  </si>
  <si>
    <t>Detalle Ejecución: : Al mes de diciembre, gracias al trabajo en conjunto con la Universidad de Ohio, se logró la determinación, procesamiento y disposición de 163 vértices de primer orden de la red gravimétrica en Colombia en Mapas. Adicionalmente, se procesaron y dispusieron los 14 vértices medidos durante el año 2020, para un total de 177 vértices.</t>
  </si>
  <si>
    <t>Producto III:Servicio de información Cartográfica actualizado</t>
  </si>
  <si>
    <t> $                                        7.376.511.603 </t>
  </si>
  <si>
    <t>Observaciones del Indicador:  Se cumplió la meta en el mes de julio de 2021, con la generación de scripts en Python para validación de ortoimágenes, y la disposición del servicio para validación de metadatos geográficos conforme a la normatividad vigente https://serviciosgeovisor.igac.gov.co:8080/Geovisor/#/ (validador Servicio de validación de ISO19139 (Metadata)). Se generó el reporte automático e instructivos.</t>
  </si>
  <si>
    <t>Imágenes incorporadas al Banco Nacional de imágenes</t>
  </si>
  <si>
    <t>                                  5.000.000</t>
  </si>
  <si>
    <t>Observaciones del Indicador: Se cumplió la meta en el mes de septiembre de 2021, con la captura y/o gestión de 5.000.000 de ha de imágenes a escalas y con la temporalidad requerida para fines catastrales.</t>
  </si>
  <si>
    <t>Cartografía escalas Grandes generada (1:1.000, 1:2,000, 1:5,000)</t>
  </si>
  <si>
    <t>                                             7.000 </t>
  </si>
  <si>
    <t>                                       7.000,00 </t>
  </si>
  <si>
    <t xml:space="preserve">Observaciones del Indicador:  Se cumplió la meta en el mes de abril de 2021,  con la generación de 7.000 ha de productos cartográficos del área urbana correspondiente al municipio de Popayán (Cauca), Fuente de Oro y Chaparral Meta.  </t>
  </si>
  <si>
    <t>Cartografía escalas Medianas generada (1:10,000, 1:25,000)</t>
  </si>
  <si>
    <t>                                      1.500.000 </t>
  </si>
  <si>
    <t>Observaciones del Indicador:  Al mes de diciembre se generaron o actualizaron 1.500.000ha de productos cartográficos con cubrimiento del área del territorio continental del país (escalas 1:5.000, 1:10.000, y/o 1:25.000), de los municipios del El Carmen de Bolívar (Bolívar), San Carlos (Córdoba), Gachanchipá (Cundinamarca), Paz del Río (Boyacá) y Mirití-Paraná (Amazonas), Santander de Quilichao (Cauca), El Carmen de Bolívar (Bolívar), San Carlos (Córdoba), Gachanchipá (Cundinamarca), Paz del Río (Boyacá) y Mirití-Paraná (Amazonas).</t>
  </si>
  <si>
    <t>Capturar y/o gestionar imágenes del territorio colombiano e incorporarlas en el Banco Nacional de Imágenes, a escalas y temporalidad requerida para fines catastrales</t>
  </si>
  <si>
    <t> $                                        2.499.475.109 </t>
  </si>
  <si>
    <t>Detalle Ejecución: Se cumplió la meta en el mes de septiembre de 2021, con la captura y/o gestión de 5.000.000 de ha de imágenes a escalas y con la temporalidad requerida para fines catastrales.</t>
  </si>
  <si>
    <t>Oficializar e integrar la información cartográfica producida por terceros  a las bases de datos oficiales del País </t>
  </si>
  <si>
    <t>$ 259.037.842</t>
  </si>
  <si>
    <t>Detalle Ejecución: Durante el mes de diciembre se realizó la validación y oficialización de Carto10000, Orto100 y MDT10 de ANT (La Guajira), AMCO (Risaralda) Carto y Consorcio Canadiense (Boyacá-Cesar) Orto.</t>
  </si>
  <si>
    <t>Generar insumos y/o productos cartográficos</t>
  </si>
  <si>
    <t> $                                        4.617.998.652 </t>
  </si>
  <si>
    <t>Detalle Ejecución:  Durante el mes de diciembre se generaron o actualizaron 668.996,93ha de productos cartográficos con cubrimiento del área del territorio continental del país (escalas 1:5.000, 1:10.000, y/o 1:25.000), de los municipios El Carmen de Bolívar (Bolívar), San Carlos (Córdoba), Gachanchipá (Cundinamarca), Paz del Río (Boyacá) y Mirití-Paraná (Amazonas).</t>
  </si>
  <si>
    <t>INDICADOR</t>
  </si>
  <si>
    <t>META</t>
  </si>
  <si>
    <t>AVANCE CUANTITATIVO</t>
  </si>
  <si>
    <t>AVANCE CUALITATIVO </t>
  </si>
  <si>
    <t>Estaciones de la red continua nuevas e integradas a la red geodesica nacional </t>
  </si>
  <si>
    <t>Durante el mes de diciembre, se materializó 1 estación en el municipio de Zambrano (Bolívar), logrando el cumplimiento de la meta de 10 estaciones de la red continua nuevas e integradas a la red geodésica nacional.</t>
  </si>
  <si>
    <t>Usuarios de Colombia en mapas</t>
  </si>
  <si>
    <t>Durante el mes de diciembre, Colombia en Mapas registró 47.507 visitas. Para un total acumulado a la fecha de 333.044 visitas.</t>
  </si>
  <si>
    <t>Avance en la generación y disposición de Productos cartográficos </t>
  </si>
  <si>
    <t>Durante el mes de diciembre, se realizó el alistamiento y publicación de los productos cartográficos generados durante la vigencia en la plataforma Colombia en Mapas.</t>
  </si>
  <si>
    <r>
      <t>I.</t>
    </r>
    <r>
      <rPr>
        <b/>
        <sz val="7"/>
        <color theme="1"/>
        <rFont val="Times New Roman"/>
        <family val="1"/>
      </rPr>
      <t xml:space="preserve">                    </t>
    </r>
    <r>
      <rPr>
        <b/>
        <sz val="11"/>
        <color theme="1"/>
        <rFont val="Calibri"/>
        <family val="2"/>
        <scheme val="minor"/>
      </rPr>
      <t>INFORMACIÓN GENERAL</t>
    </r>
  </si>
  <si>
    <t xml:space="preserve">Periodo reportado: </t>
  </si>
  <si>
    <t xml:space="preserve">Fecha de reporte: </t>
  </si>
  <si>
    <t>Meta Plan Nacional de Desarrollo: NO APLICA</t>
  </si>
  <si>
    <t xml:space="preserve">Proyecto de Inversión: Generación de estudios de suelos, tierras y aplicaciones agrológicas como insumo para el ordenamiento integral y el manejo sostenible del territorio a nivel Nacional </t>
  </si>
  <si>
    <t>Responsable del Proyecto: Dirección de Gestión de Información Geográfica - Subdirección de Agrología - Laboratorio Nacional de Suelos</t>
  </si>
  <si>
    <t>10.29%</t>
  </si>
  <si>
    <r>
      <t>III.</t>
    </r>
    <r>
      <rPr>
        <b/>
        <sz val="7"/>
        <color rgb="FF000000"/>
        <rFont val="Times New Roman"/>
        <family val="1"/>
      </rPr>
      <t xml:space="preserve">                    </t>
    </r>
    <r>
      <rPr>
        <b/>
        <sz val="11"/>
        <color rgb="FF000000"/>
        <rFont val="Calibri"/>
        <family val="2"/>
        <scheme val="minor"/>
      </rPr>
      <t xml:space="preserve">INFORMACIÓN PRESUPUESTAL </t>
    </r>
  </si>
  <si>
    <t>% 
EJEC.</t>
  </si>
  <si>
    <t>% 
PAGO</t>
  </si>
  <si>
    <t xml:space="preserve"> </t>
  </si>
  <si>
    <r>
      <t>IV.</t>
    </r>
    <r>
      <rPr>
        <b/>
        <sz val="7"/>
        <color rgb="FF000000"/>
        <rFont val="Times New Roman"/>
        <family val="1"/>
      </rPr>
      <t xml:space="preserve">                    </t>
    </r>
    <r>
      <rPr>
        <b/>
        <sz val="11"/>
        <color rgb="FF000000"/>
        <rFont val="Calibri"/>
        <family val="2"/>
        <scheme val="minor"/>
      </rPr>
      <t xml:space="preserve">INFORMACIÓN PRESUPUESTAL (Trazadores presupuestales) </t>
    </r>
  </si>
  <si>
    <t xml:space="preserve">INDICADOR PMI: </t>
  </si>
  <si>
    <r>
      <t>V.</t>
    </r>
    <r>
      <rPr>
        <b/>
        <sz val="7"/>
        <color theme="1"/>
        <rFont val="Times New Roman"/>
        <family val="1"/>
      </rPr>
      <t xml:space="preserve">                    </t>
    </r>
    <r>
      <rPr>
        <b/>
        <sz val="11"/>
        <color theme="1"/>
        <rFont val="Calibri"/>
        <family val="2"/>
        <scheme val="minor"/>
      </rPr>
      <t>INFORMACIÓN DE EJECUCIÓN</t>
    </r>
  </si>
  <si>
    <t>Objetivo I: Aumentar la caracterización de los suelos y aplicaciones agrológicas a escalas semidetalladas para apoyar los procesos catastrales, de planificación y desarrollo integral del territorio.</t>
  </si>
  <si>
    <t>Producto 1: Servicio de análisis químicos, físicos, mineralógicos y biológicos de suelos</t>
  </si>
  <si>
    <t>Pruebas químicos, físicos, mineralógicos y biológicos de suelos realizadas</t>
  </si>
  <si>
    <t xml:space="preserve">Observaciones del Indicador:  Durante este mes el LNS realizó un  total de 6.943 análisis. Se aclara que el acumulado es de 73.046 análisis, que corresponde a la sumatoria de análisis para clientes externos (anteriormente reportados dentro del indicador de gestión, como ventas por ventanilla; e internos, convenios y contratos) de acuerdo al PAA sin embargo el total de analisis para el año 2021 es de 82.137 análisis, esto se debió a que en todo en año se solicitó el reporte del SPI y PAA días anteriores a culminar cada mes. </t>
  </si>
  <si>
    <t>Análisis físicos, químicos, biológicos y mineralógicos de suelos</t>
  </si>
  <si>
    <t xml:space="preserve">Detalle Ejecución: Durante el mes de diciembre el Laboratorio Nacional de Suelos realizó  6.943 análisis con corte a 22 de diciembre, para un total de 73.046 análisis segun PAA de los 80,000 establecidos como meta, lo que representa un avance  acumulado del 91.31%. Sin embargo se realizaron mas de los 80.000 (83.255) analisis proyectados pero estos no quedaron en el reporte del PAA debido a que este informe se solicitaba antes de finalizar el mes por lo que los analisis hechos durante los ultimos dias no quedaban reportados. </t>
  </si>
  <si>
    <t>Fortalecimiento Laboratorio Nacional de Suelos</t>
  </si>
  <si>
    <r>
      <t xml:space="preserve">Objetivo II: </t>
    </r>
    <r>
      <rPr>
        <sz val="11"/>
        <color rgb="FF000000"/>
        <rFont val="Calibri"/>
        <family val="2"/>
        <charset val="1"/>
      </rPr>
      <t>Generar las metodologías y estándares de los estudios y aplicaciones agrológicas</t>
    </r>
  </si>
  <si>
    <t>Producto 2: Servicio de Información agrológica</t>
  </si>
  <si>
    <t>Servicio de Información Agrológica</t>
  </si>
  <si>
    <t xml:space="preserve">Observaciones del Indicador: Teniendo en cuenta que se dio cumplimiento a la meta, no se reporta avance para el período. 259,51% de avance a la fecha reportado.	</t>
  </si>
  <si>
    <t>Geomorfología aplicada a levantamientos de suelos, Levantamientos de Coberturas, Uso de la tierra, Conflictos biofísicos de uso del territorio, difusión y disposición de la información generada.</t>
  </si>
  <si>
    <t>Detalle Ejecución: En el mes de diciembre se realizó la interpretación del 8,45% del área, toda la interpretación se realizó a escala 1:25.000.</t>
  </si>
  <si>
    <t>Actualización, Homologación y Correlación de áreas homogéneas de tierras con fines múltiples.</t>
  </si>
  <si>
    <t>Detalle Ejecución: Se actualizaron las Áreas Homogéneas de Tierras de 1 municipio: Dibulla departamento de La Guajira (174.678,68 ha).</t>
  </si>
  <si>
    <t>Estudio de suelos como insumo para el ordenamiento integral del territorio.</t>
  </si>
  <si>
    <t>Detalle Ejecución:   Se realizaron ajustes sobre temas relacionados con la actualización de la información de suelos del municipio de Pereira, Se realizó control de calidad a los resultados de las 103 muestras tomadas en Pereira, se actualizaron los perfiles de suelos, calculando fertilidad. Se realizó asignación de símbolos de subclase y grupos de manejo, se incorporaron las fases dependiendo de las limitaciones predominantes, se realizó estructuración temática y generación del metadato, se estructuró la descripción de las unidades de capacidad de uso, a escalas 1:10.000 y 1:25.000, finalmente se adelantó el informe final de la actualización de la capacidad de uso para los sectores a escala 1:10.000 y 1:25.000 con su respectiva leyenda.</t>
  </si>
  <si>
    <t>Estudio de suelos como insumo para el cumplimiento de los acuerdos de paz.</t>
  </si>
  <si>
    <t xml:space="preserve">Detalle Ejecución:   Se finalizó la leyenda de suelos, se generaron los diferentes mapas de textura, profundidad efectiva, fertilidad, drenaje, se elaboraron los 12 documentos técnicos que contienen información general de cada uno de los municipios, la información geológica y geomorfológica, el capítulo de suelos, de clima, de capacidad y de coberturas los cuales deben tener el respectivo control de calidad para que puedan ser ajustados y posterior a esto entregados a cada uno de los municipios del Departamento de Magdalena que hacen parte de este proyecto. Se culminó la leyenda de Capacidad de Uso de los suelos de los 12 municipios de Magdalena, con base en esta leyenda se generó el capítulo de Capacidad de Uso de los suelos </t>
  </si>
  <si>
    <t xml:space="preserve">AVANCE CUALITATIVO </t>
  </si>
  <si>
    <t>Durante el mes de mayo el Laboratorio Nacional de Suelos realizó un  total de 2.595 análisis, de los cuales 2238 corresponden a misionales.</t>
  </si>
  <si>
    <t>Hectáreas Monitoreadas</t>
  </si>
  <si>
    <t>Se avanzó en la estructuración de la leyenda preliminar de capacidad de uso de las tierras del municipio de Nueva Granada, Magdalena, se realizó la combinación de geomorfología, clima y material de origen, para toda la zona de estudio.</t>
  </si>
  <si>
    <t>Cumplimiento del plan de monitoreo PECAT -</t>
  </si>
  <si>
    <t xml:space="preserve">Durante el mes de diciembre la subdireccion de agrologia en cabeza del LNS no realizo ninguna actividad referente al programa PECAT, esto debido a que no se lograron llevar los tramites administrativos para realizar el respectivo acompañamiento. </t>
  </si>
  <si>
    <t>Convenios Suscritos -</t>
  </si>
  <si>
    <t>Se cumplio con la meta en el mes de julio.</t>
  </si>
  <si>
    <t>Meta Plan Nacional de Desarrollo:
Porcentaje del área geográfica en municipios PDET con catastro actualizado.
Gestores catastrales habilitados.
Porcentaje del área geográfica con catastro actualizado.</t>
  </si>
  <si>
    <t>Objetivo Estratégico:
Consolidar al IGAC como la mejor Entidad en la generación e integración de información geográfica, catastral y agrológica con altos estándares de Calidad.
Maximizar la disposición y uso de la información generada.</t>
  </si>
  <si>
    <t>Proyecto de Inversión: Actualización y gestión catastral nacional</t>
  </si>
  <si>
    <t>Responsable del Proyecto: Dirección de Gestión Catastral - Subdirección de Proyectos - Subdirección de Avalúos</t>
  </si>
  <si>
    <r>
      <t>Objetivo I:</t>
    </r>
    <r>
      <rPr>
        <sz val="11"/>
        <color rgb="FF000000"/>
        <rFont val="Calibri"/>
        <family val="2"/>
      </rPr>
      <t xml:space="preserve"> </t>
    </r>
    <r>
      <rPr>
        <b/>
        <sz val="11"/>
        <color rgb="FF000000"/>
        <rFont val="Calibri"/>
        <family val="2"/>
      </rPr>
      <t>Ajustar el modelo de operación y de gestión catastral del Instituto</t>
    </r>
  </si>
  <si>
    <t>Producto 1: Servicio de información catastral</t>
  </si>
  <si>
    <t>Sistema de Información predial actualizado</t>
  </si>
  <si>
    <t>$ 13.609.374.099</t>
  </si>
  <si>
    <t>Observaciones del Indicador:
Se realizó la épica del proceso de conservación, se adelantó las especificaciones para las mutaciones masivas. La especificación técnica para la automatización de la interrelación catastro registro se detalló a nivel de historias de usuario con el propósito de dar inicio a su desarrollo. Se finalizó la documentación de primer nivel en conjunto con la Oficina de Tecnología. Se definió priorización del desarrollo en función de historias de usuario, se concertó cronograma para la implementación. Determinación de historias de usuario para el desarrollo de una funcionalidad que permita identificación de cambios en la base catastral teniendo como referencia la información registral, realizando validaciones, cruces y aplicaciones de cambios en el SNC, las cuales se están validando con la OIT. Se cerró la especificación funcional y se dio inicio a reuniones técnicas para la arquitectura y retroalimentación técnica a las historias de usuario. Se llevaron a cabo reuniones de entendimiento y diseño técnico entre la Dirección de Gestión Catastral y la Dirección de Tecnologías de la Información y Comunicaciones ajustando técnicamente el 80% de las historias de usuario. Se realizaron reuniones de entendimiento y diseño técnico entre Direcciones Gestión Catastral y Tecnologías de la Información ajustando técnicamente el 84% de las historias de usuario.Inician las mesas de trabajo de entendimiento técnico e interoperabilidad entre IGAC-SNR con acompañamiento del DNP.  Se trabajó con Tecnologías de la Información en el ajuste técnico del 84% de las historias de usuario, además han realizado el 36% de los mockups, el 33% de los casos de uso y ha desarrollado el 9% del sistema. Se dio continuidad a la mesas de interoperabilidad con SNR. Gestión Catastral entregó especificación funcional a Tecnologías de la información en julio esto es el 10% de avance.Tecnologías ajustó técnicamente el 87% de las historias de usuario,realizó el 41% de los mockups,el 51% de los casos de uso, desarrolló el 11% del sistema y realizó pruebas del 5%.</t>
  </si>
  <si>
    <t>Estandarizar las coberturas de información del proceso de catastro</t>
  </si>
  <si>
    <t>Detalle Ejecución:
Descarga, sincronización, validación y disposición de la información catastral geográfica y alfanumérica donde se hace la entrega mensual (enero a agosto) a la OIT, para la disposición en la página web Geoportal y Datos Abiertos. Se actualizó la información del 
geoportal y datos abiertos de acuerdo a la meta establecida.Adicionalmente se entregara la informacion para el portal Colombia en Mapas.</t>
  </si>
  <si>
    <t>Implementar el modelo de habilitación de gestores catastrales a nivel nacional</t>
  </si>
  <si>
    <t xml:space="preserve">Detalle Ejecución:
En febrero se habilitaron como gestores catastrales  los municipios de Zipaquirá y Envigado - Antioquia por  medio de las Resoluciones 96 del 09-02-2021 y 95 del 09-02-2021 respectivamente. En marzo  se habilitaron como gestores catastrales  los municipios de Armenia y Jamundí  por  medio de las Resoluciones 201 y 202 del 31-03-2021 respectivamente. En abril se habilitó como gestor catastral el municipio de Sabaneta por medio de la resolución 214 del 9 de abril 2021, en mayo se habilitó como gestor catastral el municipio de Neiva mediante resolución 249 del 3 de mayo 2021 y en junio se dio inicio al trámite de Habilitación de los municipios de Valledupar e Ibagué mediante Resoluciones 341 del 10 de junio y 430 del 18 de junio respectivamente. En julio se habilitaron como gestores catastrales los municipios de  Valledupar-Cesar e Ibagué-Tolima por medio de la Resolución 486 del 1 de julio 2021 y la Resolución 494 del 2 de julio de 2021, respectivamente. En agosto se habilitó como gestor catastral a la Asociación de Municipios del Catatumbo Provincia de Ocaña y Sur del Cesar- ASOMUNICIPIOS. Se dio inicio al trámite de habilitación con los municipios de Sabanalarga-Atlántico, Girardot-Cundinamarca y Sahagún Córdoba. Con relación al proceso de empalme con gestores catastrales, se inicio con el municipio de Calima del Darién – Valle del Cauca, quien suscribió contrato con el Gestor Catastral del municipio de Jamundí-Valle del Cauca. Se finalizaron empalmes con los municipios de Gacheta-Cundinamarca, Trujillo-Valle del Cauca y Manizales-Caldas, los cuales dieron inicio a la Gestión Catastral respectiva.  En septiembre se habilitó como Gestor Catastral a los  municipios de Sabanalarga-Atlántico y Girardot-Cundinamarca, para un acumulado de 11 habilitados en el año 2021. Se continúa con los empalmes de los municipios de Valledupar, Ibagué, Sabanalarga y Asomunicipios, y por contrato con los municipios de La Cumbre y Calima el Darién del Valle de Cauca. En octubre Se dio inicio al trámite de Habilitación de Gestor Catastral con los municipios de Garzón-Huila, El Espinal-Tolima y Chirigüaná-Cesar, mediante Resoluciones 1484, 1504 y 1631 del  6, 11 y 26 de octubre de 2021 respectivamente. Se finalizaron los proceso de empalmes con los municipios de Valledupar, Ibagué y La Cumbre, se continúa con la ejecución de dicho proceso con el municipio de Sabanalarga y Asomunicipios, y por contrato con los municipios de Calima el Darién del Valle de Cauca y Sopó-Cundinamarca. En noviembre se habilitó como Gestor Catastral los  municipios de El Espinal-Tolima, Garzón-Huila, y Chirigüaná-Cesar, mediante Resoluciones 1697 y 1698 del 9 de noviembre y 1734 del  23 de noviembre de 2021 respectivamente. Se finalizó el empalme con el municipio de Sopó-Cundinamarca y se continúa con la ejecución de dicho proceso con Asomunicipios  y los municipios de Sabanalarga-Atlántico, Girardot-Cundinamarca, Sahagún-Córdoba y Garzón-Huila, y por contrato con el municipio de Calima el Darién del Valle de Cauca. En la vigencia 2021 se habilitaron 15 gestores catastrales, se evaluaron propuestas de habilitación y se realizaron empalmes con los gestores catastrales.
</t>
  </si>
  <si>
    <t>Alinear el componente tecnológico de las nuevas y mejores prácticas catastrales definidas para la operación</t>
  </si>
  <si>
    <t>Detalle Ejecución:
"Implementación de mejoras a componente móvil de CICA,  Atención de solicitudes SNC a nivel nacional, Soporte a CICA proyectos de actualización, Implementación NUPRE conservación y atención de solicitudes segundo nivel, migración de COBOL a SNC, Mantenimiento componente geográfico SNC, Soporte geoportal, apoyo en las especificaciones de las épicas para la definición de la conceptualización del SINIC</t>
  </si>
  <si>
    <t>Fortalecer al IGAC para la implementación del sistema de restitución de tierras</t>
  </si>
  <si>
    <t>Detalle Ejecución:
se han realizado contrataciones para cumplir con los objetivos del crédito tales como consultoría individual para prestación de servicios. Durante el mes se han venido construyendo las caracterizaciones de los procesos de gestión de sistemas de información e infraestructura, gestión administrativa, gestión documental, gestión contractual, gestión financiera, seguimiento y evaluación, direccionamiento estratégico y planeación, gestión de regulación y habilitación y seguimiento y evaluación con sus respectivos subprocesos. Se estructuró la versión final de los términos de referencia para la contratación del análisis y asesoría en el modelamiento BPMND 2.0, optimización, instalación, parametrización, diseño y soporte de los procesos de la entidad en la plataforma BPMN Bizagi. Se elaboró propuesta de la plantilla de caracterizaciones para facilitar consulta en la página web de la entidad. Durane el mes de septiembre se elaboraron las propuestas de caracterización de los 17 procesos y 37 subprocesos de acuerdo a la nueva cadena de valor de la Entidad. Igualmente se realizaron mesas de trabajo con los procesos: gestión jurídica, gestión de servicio al ciudadano, gestión contractual, gestión documental, seguimiento y evaluación, control disciplinario, gestión de talento humano y direccionamiento estratégico y planeación para socializar las propuestas de caracterización presentadas. A 30 de septiembre se cuenta con la aprobación de las caracterizaciones de los procesos: Direccionamiento estratégico y planeación, gestión administrativa, gestión comercial, gestión de comunicaciones, gestión disciplinaria y seguimiento y evaluación. Se estructuró y remitió para aprobación la versión final de los términos de referencia para la contratación del análisis y asesoría en el modelamiento BPMND 2.0, optimización, instalación, parametrización, diseño y soporte de los procesos de la entidad en la plataforma BPMN Bizagi. Se elaboró propuesta de la plantilla de caracterizaciones para facilitar consulta en la página web de la entidad. Durante el mes de octubre se dio inicio a las mesas de trabajo para el levantamiento del proceso de conservación catastral con la Firma Bizagi: en esta etapa se realizaron sesiones de conocimiento del proceso actual de conservacion catastral  y lo modelamos bajo nomenclatura BPMN, identificamos puntos de intercambio de informacion con fuentes externas y a alto nivel se diseña modelo de arquitectura que soporte dicho proceso. Algunas de las mejoras identificadas son: Generar la lista automatica de documentos según mutacion , metodo , y condicion (propietario, nph, ph y condominio ). Unificar la recepcion de los tramites electronicos y presenciales. Generar alertas  parametricas para cada actividad en la cual se pueda enviar al usuario encargado de la actividad y/o algun superior. Manejo de politicas de asignacion. Manejo de reglas de asignacion automatica de acuerdo a rol, jurisdiccion, carga laboral y mutacion lista automatica de tramites por ejecutor si es empleado, y por jurisdiccion,zonas o municipios, para generacion de memorando de comision grupal o individual de parte del control manejo de reglas de asignacion según tipo de recurso e instancia permitir el acceso en dispositivos moviles en cada actividad de campo del proceso de tramite control de tiempo parametrico para espera y  eventos o actividades. Manejo de usuarios delegados ejm usuarios en vacaciones Radicacion automatica de tramites asociados con validacion documental respectiva .Adicional a esto, se recibe por parte del banco la no objeción de los términos de referencia que cuentan con la firma del ordenador del gasto para la contratación del análisis, asesoría en el modelamiento BPMN 2.0, optimización, instalación parametrización diseño y soporte de los procesos de la entidad en la plataforma BPMN Bizagi. Por otro lado, se realizan ajustes a la caracterización propuesta por parte del área del proceso de gestión de talento humano y de gestión de servicio al ciudadano. Se envía consolidada la caracterización del proceso gestión de sistemas de información e infraestructura para revisión y ajustes. A 31 de octubre se cuenta con la aprobación de las caracterizaciones del proceso de Gestión Jurídica, Gestión Financiera, Direccionamiento estratégico y planeación, gestión administrativa, gestión comercial, gestión disciplinaria y seguimiento y evaluación. Finalmente, se envía a publicación las caracterizaciones que fueron aprobadas por parte de los líderes de área. Durante el mes de noviembre se llevaron a cabo las siguientes actividades durante la ejecución del contrato del BID: Finalización Modelo de proceso Conservación Catastral.Realización de sesiones de transferencia de conocimiento de la etapa de modelamiento del proceso de Conservación Catastral e inicio de etapa de levantamiento Detallado del mismo. Entrega de primeras versiones de Documento de transferencia de conocimiento e insumos usados en sesiones de transferencia de conocimiento. Aprobación de la caracterización del proceso de servicio al ciudadano. Durante el mes de diciembre se realizaron las siguientes actividades: Especificación Detallada del proceso de conservación catastral Transferencia de Conocimiento de la etapa de especificación detallada. Realización de sesiones de transferencia de conocimiento de la etapa de levantamiento. Se modelaron los procesos: Gestión agrologica, gestion geografica, gestion cartografica, gestión catastral, gestión de comunicaciones y mercado e innovación y gestión del conocimiento. Se construye informe final del avance de la fase 2 del proyecto y se dan recomendaciones para el año 2022.</t>
  </si>
  <si>
    <t>Implementar el componente tecnológico para el catastro multipropósito y su integración con el registro de la propiedad</t>
  </si>
  <si>
    <t xml:space="preserve">Detalle Ejecución:
Realizar análisis, diseño, desarrollo, pruebas y puesta en producción del Repositorio de Datos Maestro RDM: Esta actividad esta compuesta de 5 etapas las cuales corresponde a: 1. La contratación de consultores individuales financiados por el Banco Mundial, esta actividad ya termino la construcción de los TDR para la contratación de dichos consultores, ya se obtuvo la no Objeción y se procede a realizar las actividades necesarias para la contratación, allí existen modalidades de contracción cerradas (tres hojas de vida) para los roles Gerente de proyecto y coordinador administrativo y logístico de gerencia, ya se cuenta con las hojas de vida y se procede a realizar las actividades de evaluación, para los procesos de contratación abiertos ya se realizo el tramite ante la unidad de gestión para iniciar el proceso de selección de consultores. Avance general 15% de esta actividad. 2. La contratación de Fabrica de Software para el RDM, ya se termino de ajustar el TDR para la contratación de dicha fabrica y nos encontramos en etapa de entrega al Banco Mundial para recibir autorización de inicio de proceso de contratación. Avance general 71% de esta actividad. 3. Desarrollo de la Fase 1 del RDM, la cual consta de la definición de arquitectura de alto nivel desarrollada por el DNP (Documentos ya entregados) y las demás actividades de alineación de los documentos ya entregados por el DNP con las actividades de desarrollo propias de la fabrica de software que aun no se contratado. Avance general 0% de esta actividad. 4. Desarrollo de la Fase 2 del RDM programada para el 2022. Avance general 0% de esta actividad. 5. Desarrollo de la Fase 3 del RDM programada para el 2023. Avance general 0% de esta actividad.
Elaborar propuesta de diseño Sistema Nacional Catastral: Esta actividad esta compuesta de 2 etapas las cuales corresponde a: A. Los ajustes al SNC actual que conducen a la alineación de dicho sistema para que la transición al nuevo SNC sea efectiva. B. El análisis, diseño y construcción de un nuevo SNC. para el desarrollo de las dos etapas descritas anteriormente se han desarrollado las siguientes actividades: 1. La contratación de consultores individuales financiados por el Banco Interamericano de Desarrollo (BID), esta actividad ya termino la construcción de los TDR para la contratación de dichos consultores, ya se entregaron los TDR al BID y nos encontramos a la espera de la obtención de la no Objeción. Avance general 15% de esta actividad. 2. La contratación de Fabrica de Software para el SNC, ya se termino de ajustar el TDR para la contratación de dicha fabrica y nos encontramos en etapa de entrega al BID para recibir autorización de inicio de proceso de contratación. Avance general 71% de esta actividad. 3. Se han desarrollado levantamiento de historias de usuario para las actividades generales de: a) Homologación de CICA SNC a LADM_COL. Avance general 9% de esta actividad. b) Captura de información. Avance general 2% de esta actividad. c) Proceso de actualización. Avance general 10% de esta actividad. d) Proceso de conservación. Avance general 4% de esta actividad. e) Diagnóstico de dinámica inmobiliaria. Avance general 1% de esta actividad.
Apoyar al Sistema Nacional Catastral  para la adquisición de dispositivos de seguridad y herramientas de monitoreo: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66% de esta actividad.
Apoyar al Sistema Nacional Catastral para la adquisición de plataforma de comunicaciones (Swicth y WIFI): Esta actividad esta compuesta de 2 etapas las cuales corresponde a: A. Etapa precontractual la cual se encuentra en desarrollo. Avance general 80% de esta actividad. B. Etapa Ejecución Contractual la cual no presenta avance toda vez que no se a realizado la suscripción del contrato. Avance general 0% de esta actividad.
Apoyar al Sistema Nacional Catastral para adquirir servicios de infraestructura tecnológica por demanda en modalidad de Nube Privada o Publica que permitan alojar los contenidos y servicios  que el IGAC requiera: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41% de esta actividad.
Apoyar al Sistema Nacional Catastral para la adquisición de la plataforma de copias de respaldo y recuperación de datos: Esta actividad esta compuesta de 2 etapas las cuales corresponde a: A. Etapa precontractual la cual se encuentra en desarrollo. Avance general 80% de esta actividad. B. Etapa Ejecución Contractual la cual no presenta avance toda vez que no se a realizado la suscripción del contrato. Avance general 0% de esta actividad.
Apoyar al Sistema Nacional Catastral para la adquisición  de equipos de computo, impresoras, scanner, plotter: Esta actividad esta compuesta de 2 etapas las cuales corresponde a: A. Etapa precontractual la cual se encuentra en desarrollo. Avance general 80% de esta actividad. B. Etapa Ejecución Contractual la cual no presenta avance toda vez que no se a realizado la suscripción del contrato. Avance general 0% de esta actividad.
Apoyar al Sistema Nacional Catastral para la renovación de servicios de licenciamiento ESRI: Esta actividad esta compuesta de 3 etapas las cuales corresponde a: A. Etapa precontractual para la vigencia 2021 la cual se encuentra en desarrollo. Avance general 98% de esta actividad y Etapa de Ejecución contractual para la vigencia 2021. Avance general 0% de esta actividad. B. Etapa precontractual para la vigencia 2022 la cual se espera desarrolla en dicha vigencia. Avance general 0% de esta actividad y Etapa de Ejecución contractual para la vigencia 2022 la cual se espera desarrolla en dicha vigencia. Avance general 0% de esta actividad. C. Etapa precontractual para la vigencia 2023 la cual se espera desarrolla en dicha vigencia. Avance general 0% de esta actividad y Etapa de Ejecución contractual para la vigencia 2023 la cual se espera desarrolla en dicha vigencia. Avance general 0% de esta actividad.
Elaborar diagnóstico para ajustar el SNC: Esta actividad esta compuesta de 2 etapas las cuales corresponde a: A. Elaboración del documento de Diagnóstico SNC en su primera versión, el cual tiene como objetivo establecer una hoja de ruta a intervenir, a partir de la evaluación del estado actual del Sistema de Información Nacional Catastral, a nivel funcional y técnico, en la cual se pueda evidenciar de forma objetiva los puntos de mejora, relacionados a la optimización del sistema. Avance general 100% de esta actividad. B. Elaboración del documento de Diagnóstico SNC en su segunda versión, la cual consistió en la aplicación de recomendación de la primera etapa, aplicando la metodología de Juicio Experto la cual consiste en “una opinión informada de personas con trayectoria en el tema, que son reconocidas por otros como expertos cualificados en éste, y que pueden dar información, evidencia, juicios y valoraciones" producto de la ejecución de esta actividad se detectaron los puntos de mejora del SNC actual y se construyo un cronograma de trabajo para el abordaje de dichas oportunidades de mejora. Avance general 100% de esta actividad.
Ajustes de GIS, validadores LADM_COL, NUPRE, incorporación de información de barridos en sistemas catastrales, interrelación registro catastro y  software de captura: Esta actividad esta compuesta de 2 etapas las cuales corresponde a: A. Los ajustes al SNC actual que conducen a la alineación de dicho sistema para que la transición al nuevo SNC sea efectiva. B. El análisis, diseño y construcción de un nuevo SNC. para el desarrollo de las dos etapas descritas anteriormente se han desarrollado las siguientes actividades: 1. La contratación de consultores individuales financiados por el Banco Interamericano de Desarrollo (BID), esta actividad ya termino la construcción de los TDR para la contratación de dichos consultores, ya se entregaron los TDR al BID y nos encontramos a la espera de la obtención de la no Objeción. Avance general 15% de esta actividad. 2. La contratación de Fabrica de Software para el SNC, ya se termino de ajustar el TDR para la contratación de dicha fabrica y nos encontramos en etapa de entrega al BID para recibir autorización de inicio de proceso de contratación. Avance general 71% de esta actividad. 3. Se han desarrollado levantamiento de historias de usuario para las actividades generales de: a) Homologación de CICA SNC a LADM_COL. Avance general 9% de esta actividad. b) Captura de información. Avance general 2% de esta actividad. c) Proceso de actualización. Avance general 10% de esta actividad. d) Proceso de conservación. Avance general 4% de esta actividad. e) Diagnóstico de dinámica inmobiliaria. Avance general 1% de esta actividad.
Apoyar al Sistema Nacional Catastral para la adecuación centro de datos: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66% de esta actividad.
Implementar de mejoras y/o construcción de un nuevo sistema de información nacional catastral: Esta actividad esta compuesta de 2 etapas las cuales corresponde a: A. Los ajustes al SNC actual que conducen a la alineación de dicho sistema para que la transición al nuevo SNC sea efectiva. B. El análisis, diseño y construcción de un nuevo SNC. para el desarrollo de las dos etapas descritas anteriormente se han desarrollado las siguientes actividades: 1. La contratación de consultores individuales financiados por el Banco Interamericano de Desarrollo (BID), esta actividad ya termino la construcción de los TDR para la contratación de dichos consultores, ya se entregaron los TDR al BID y nos encontramos a la espera de la obtención de la no Objeción. Avance general 15% de esta actividad. 2. La contratación de Fabrica de Software para el SNC, ya se termino de ajustar el TDR para la contratación de dicha fabrica y nos encontramos en etapa de entrega al BID para recibir autorización de inicio de proceso de contratación. Avance general 71% de esta actividad. 3. Se han desarrollado levantamiento de historias de usuario para las actividades generales de: a) Homologación de CICA SNC a LADM_COL. Avance general 9% de esta actividad. b) Captura de información. Avance general 2% de esta actividad. c) Proceso de actualización. Avance general 10% de esta actividad. d) Proceso de conservación. Avance general 4% de esta actividad. e) Diagnóstico de dinámica inmobiliaria. Avance general 1% de esta actividad.
Con respecto a la  contratación de los consultores individuales se continua con  las actividades de evaluación, para los procesos de contratación abiertos. Paralelamente con relación al proceso de contratación de la fábrica de software  se continua a la espera de la aprobación de los Términos de Referencia (TDR)  por parte del Banco Mundial. 
Se continua a la espera de la aprobación por parte del BID tanto de  los Términos de Referencia (TDR) del proceso de contratación de los consultores individuales como de la fábrica de software. Respecto a la etapa de Ejecución Contractual se cuenta con un avance general 71% de esta actividad. Con relación a la etapa precontractual, se  dio apertura al proceso de selección y se está dando respuesta a la inquietudes generadas al proceso por cada uno de los interesados
Respecto a la etapa de Ejecución Contractual se cuenta con un avance general 71% de esta actividad. Con relación a la etapa precontractual, se  dio apertura al proceso de selección y se está dando respuesta a la inquietudes generadas al proceso por cada uno de los interesados. La etapa precontractual  se cumplió al 100%.  Se encuentra en proceso de Contratación. 
Elaborar diagnóstico para ajustar SNC ya se cumplió. Esta actividad esta compuesta de 2 etapas las cuales corresponde a: A. Elaboración del documento de Diagnóstico SNC en su primera versión, el cual tiene como objetivo establecer una hoja de ruta a intervenir, a partir de la evaluación del estado actual del Sistema de Información Nacional Catastral, a nivel funcional y técnico, en la cual se pueda evidenciar de forma objetiva los puntos de mejora, relacionados a la optimización del sistema. Avance general 100% de esta actividad. B. Elaboración del documento de Diagnóstico SNC en su segunda versión, la cual consistió en la aplicación de recomendación de la primera etapa, aplicando la metodología de Juicio Experto la cual consiste en “una opinión informada de personas con trayectoria en el tema, que son reconocidas por otros como expertos cualificados en éste, y que pueden dar información, evidencia, juicios y valoraciones" producto de la ejecución de esta actividad se detectaron los puntos de mejora del SNC actual y se construyo un cronograma de trabajo para el abordaje de dichas oportunidades de mejora. Avance general 100% de esta actividad.
Se continua a la espera de la aprobación por parte del BID tanto de  los Términos de Referencia (TDR) del proceso de contratación de los consultores individuales como de la fábrica de software. Así mismo, se continua con el levantamiento de historias de usuario.
Realizar análisis, diseño, desarrollo, pruebas y puesta en producción del Repositorio de Datos Maestro RDM: Se publicó el proceso de  de contratación en la plataforma SECOP  para la selección y contratación de la fábricas de software encargadas de apoyar la etapa de desarrollo del Repositorio de Datos Maestros RDM. Se desarrolla etapa de atención de observaciones a los documentos del proceso, se espera entrega de propuestas para el mes de noviembre 2021. Avance general 80% de esta actividad.
Elaborar propuesta de diseño Sistema Nacional Catastral: Se publicaron los procesos de contratación en la plataforma SECOP  para la selección y contratación de la fábricas de software encargadas de apoyar la etapa de desarrollo del Sistema Nacional Catastral – SNC. Se desarrolla etapa de atención de observaciones a los documentos del proceso, se espera entrega de propuestas para el mes de noviembre 2021.
Para la contratación de los consultores individuales (12 Roles con 33 recursos por cubrir) ya hay 8 Recursos por cubrir con ternas completas, 10 recursos con ternas en revisión y 15 recursos a la espera de hojas de vida para completar ternas.
Respecto de la evolución descrita en el anterior seguimiento numeral 3, se desarrolló reunión con el DNP en la cual se informó que los agrupadores de la evolución del proyecto se crearon en función a que se iba a obtener un Sistema Nacional Catastral ajustado a partir del actual SNC,  esta visión cambió producto de los análisis operacionales hechos al SNC y a los reportes presentados por las diferentes territoriales y usuarios internos del nivel central del IGAC.
Por lo anterior se decidió que la fábrica de software abordaría la construcción de un nuevo SNC con una arquitectura tecnológica moderna, con uso de tecnología de la capa de presentación como de la base de datos actuales y con ello se solicitó al DNP hacer un control de cambios a la herramienta de medición en el avance de la modernización del SNC.
Producto de ello se definió siguiente  planeación:
1. Contratación Fábrica de Software. Ejecución 2021.
2. Definición y priorización de construcción de funcionalidades  del  nuevo Sistema Nacional Catastral - SNC . Ejecución primer trimestre 2022.
3. Análisis, diseño y  construcción de funcionalidades  que representan el 25 % de las horas contratadas a  la fábrica de software  para el Nuevo Sistema Nacional Catastral. Ejecución segundo trimestre 2022.
4. Análisis, diseño y  construcción de funcionalidades  que representan el 25 % de las horas contratadas a  la fábrica de software  para el Nuevo Sistema Nacional Catastral: Ejecución tercer trimestre 2022.
5. Análisis, diseño y  construcción de funcionalidades  que representan el 25 % de las horas contratadas a  la fábrica de software  para el Nuevo Sistema Nacional Catastral: Ejecución cuarto trimestre 2022.
6. Construcción de la Interoperabilidad entre en SNC y el RDM y demás requerimientos pendientes dentro de la priorización abordadas por la fábrica software, que representen el porcentaje  de horas restantes  contratadas.: Ejecución cuarto trimestre 2022.  
 ( Se anexa archivo: Actividades_Planeación) 
Apoyar al Sistema Nacional Catastral  para la adquisición de dispositivos de seguridad y herramientas de monitoreo: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77% de esta actividad.
Apoyar al Sistema Nacional Catastral para la adquisición de plataforma de comunicaciones (Swicth y WIFI): Esta actividad esta compuesta de 2 etapas las cuales corresponde a: A. Etapa precontractual la cual se encuentra en desarrollo (Se encuentra en etapa de  evalaución de ofertas). Avance general 85% de esta actividad. B. Etapa Ejecución Contractual la cual no presenta avance toda vez que no se a realizado la suscripción del contrato. Avance general 0% de esta actividad.
Apoyar al Sistema Nacional Catastral para adquirir servicios de infraestructura tecnológica por demanda en modalidad de Nube Privada o Publica que permitan alojar los contenidos y servicios  que el IGAC requiera.: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65% de esta actividad.
Apoyar al Sistema Nacional Catastral para la adquisición de la plataforma de copias de respaldo y recuperación de datos: La etapa precontractual fue cancelada 
Apoyar al Sistema Nacional Catastral para la adquisición  de equipos de computo, impresoras, scanner, plotter: Esta actividad esta compuesta de 2 etapas las cuales corresponde a: A. Etapa precontractual la cual se encuentra en desarrollo (En etapa de Observación). Avance general 90% de esta actividad. B. Etapa Ejecución Contractual la cual no presenta avance toda vez que no se a realizado la suscripción del contrato. Avance general 0% de esta actividad.   
Apoyar al Sistema Nacional Catastral para la renovación de servicios de licenciamiento ESRI: Esta actividad esta compuesta de 3 etapas las cuales corresponde a: A. Etapa precontractual para la vigencia 2021 la cual se encuentra en desarrollo (Se continua a la espera de aprobación por parte del Banco). Avance general 98% de esta actividad y Etapa de Ejecución contractual para la vigencia 2021. Avance general 0% de esta actividad. B. Etapa precontractual para la vigencia 2022 la cual se espera desarrolla en dicha vigencia. Avance general 0% de esta actividad y Etapa de Ejecución contractual para la vigencia 2022 la cual se espera desarrolla en dicha vigencia. Avance general 0% de esta actividad. C. Etapa precontractual para la vigencia 2023 la cual se espera desarrolla en dicha vigencia. Avance general 0% de esta actividad y Etapa de Ejecución contractual para la vigencia 2023 la cual se espera desarrolla en dicha vigencia. Avance general 0% de esta actividad. 
Ajustes de GIS, validadores LADM_COL, NUPRE, incorporación de información de barridos en sistemas catastrales, interrelación registro catastro y  software de captura:  Se publicaron los procesos de contratación en la plataforma SECOP  para la selección y contratación de la fábricas de software encargadas de apoyar la etapa de desarrollo del Sistema Nacional Catastral – SNC. Se desarrolla etapa de atención de observaciones a los documentos del proceso, se espera entrega de propuestas para el mes de noviembre 2021.
Para la contratación de los consultores individuales (12 Roles con 33 recursos por cubrir) ya hay 8 Recursos por cubrir con ternas completas, 10 recursos con ternas en revisión y 15 recursos a la espera de hojas de vida para completar ternas.
Respecto de la evolución descrita en el anterior seguimiento numeral 3, se desarrolló reunión con el DNP en la cual se informó que los agrupadores de la evolución del proyecto se crearon en función a que se iba a obtener un Sistema Nacional Catastral ajustado a partir del actual SNC,  esta visión cambió producto de los análisis operacionales hechos al SNC y a los reportes presentados por las diferentes territoriales y usuarios internos del nivel central del IGAC.
Por lo anterior se decidió que la fábrica de software abordaría la construcción de un nuevo SNC con una arquitectura tecnológica moderna, con uso de tecnología de la capa de presentación como de la base de datos actuales y con ello se solicitó al DNP hacer un control de cambios a la herramienta de medición en el avance de la modernización del SNC.
Producto de ello se definió siguiente  planeación:
1. Contratación Fábrica de Software. Ejecución 2021.
2. Definición y priorización de construcción de funcionalidades  del  nuevo Sistema Nacional Catastral - SNC . Ejecución primer trimestre 2022.
3. Análisis, diseño y  construcción de funcionalidades  que representan el 25 % de las horas contratadas a  la fábrica de software  para el Nuevo Sistema Nacional Catastral. Ejecución segundo trimestre 2022.
4. Análisis, diseño y  construcción de funcionalidades  que representan el 25 % de las horas contratadas a  la fábrica de software  para el Nuevo Sistema Nacional Catastral: Ejecución tercer trimestre 2022.
5. Análisis, diseño y  construcción de funcionalidades  que representan el 25 % de las horas contratadas a  la fábrica de software  para el Nuevo Sistema Nacional Catastral: Ejecución cuarto trimestre 2022.
6. Construcción de la Interoperabilidad entre en SNC y el RDM y demás requerimientos pendientes dentro de la priorización abordadas por la fábrica software, que representen el porcentaje  de horas restantes  contratadas.: Ejecución cuarto trimestre 2022.  
 ( Se anexa archivo: Actividades_Planeación) 
Apoyar al Sistema Nacional Catastral para la adecuación centro de datos: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77% de esta actividad.
Implementar de mejoras y/o construcción de un nuevo sistema de información nacional catastral: Se publicaron los procesos de contratación en la plataforma SECOP  para la selección y contratación de la fábricas de software encargadas de apoyar la etapa de desarrollo del Sistema Nacional Catastral – SNC. Se desarrolla etapa de atención de observaciones a los documentos del proceso, se espera entrega de propuestas para el mes de noviembre 2021.
Para la contratación de los consultores individuales (12 Roles con 33 recursos por cubrir) ya hay 8 Recursos por cubrir con ternas completas, 10 recursos con ternas en revisión y 15 recursos a la espera de hojas de vida para completar ternas.
Respecto de la evolución descrita en el anterior seguimiento numeral 3, se desarrolló reunión con el DNP en la cual se informó que los agrupadores de la evolución del proyecto se crearon en función a que se iba a obtener un Sistema Nacional Catastral ajustado a partir del actual SNC,  esta visión cambió producto de los análisis operacionales hechos al SNC y a los reportes presentados por las diferentes territoriales y usuarios internos del nivel central del IGAC.
Por lo anterior se decidió que la fábrica de software abordaría la construcción de un nuevo SNC con una arquitectura tecnológica moderna, con uso de tecnología de la capa de presentación como de la base de datos actuales y con ello se solicitó al DNP hacer un control de cambios a la herramienta de medición en el avance de la modernización del SNC.
Producto de ello se definió siguiente  planeación:
1. Contratación Fábrica de Software. Ejecución 2021.
2. Definición y priorización de construcción de funcionalidades  del  nuevo Sistema Nacional Catastral - SNC . Ejecución primer trimestre 2022.
3. Análisis, diseño y  construcción de funcionalidades  que representan el 25 % de las horas contratadas a  la fábrica de software  para el Nuevo Sistema Nacional Catastral. Ejecución segundo trimestre 2022.
4. Análisis, diseño y  construcción de funcionalidades  que representan el 25 % de las horas contratadas a  la fábrica de software  para el Nuevo Sistema Nacional Catastral: Ejecución tercer trimestre 2022.
5. Análisis, diseño y  construcción de funcionalidades  que representan el 25 % de las horas contratadas a  la fábrica de software  para el Nuevo Sistema Nacional Catastral: Ejecución cuarto trimestre 2022.
6. Construcción de la Interoperabilidad entre en SNC y el RDM y demás requerimientos pendientes dentro de la priorización abordadas por la fábrica software, que representen el porcentaje  de horas restantes  contratadas.: Ejecución cuarto trimestre 2022.  
 ( Se anexa archivo: Actividades_Planeación) 
Con respecto a la Etapa  de Contratación Fábrica de Software: Se recibió propuesta de la empresa INDRA Colombia S.A.S., la cual fue evaluada y se determinó que cumple con las condiciones exigidas en el pliego de condiciones para la contratación de una fábrica de software para el RDM. Se espera la formalización del contrato para mediados del mes de diciembre de 2021, mismo mes en el que se iniciará el proceso de inducción a la empresa, respecto del catastro con enfoque multipropósito y de los documentos de arquitectura de alto nivel entregados por el DNP. Se planea iniciar la ejecución de la fábrica de software para el año 2022. Avance general  del 95% de esta actividad.
En Apoyar al Sistema Nacional Catastral  para la adquisición de dispositivos de seguridad y herramientas de monitoreo: Esta actividad esta compuesta de 2 etapas las cuales corresponde a: A. Etapa precontractual la cual se desarrollo exitosamente. Avance general 100% de esta actividad. B. Etapa Ejecución Contractual la cual se encuentra en progreso de acuerdo a la planeación detallada de su ejecución. Avance general 88% de esta actividad.
En Apoyar al Sistema Nacional Catastral para la adquisición de plataforma de comunicaciones (Swicth y WIFI):  Esta actividad esta compuesta de 2 etapas las cuales corresponde a: A. Etapa precontractual la cual se encuentra en desarrollo (Continua en proceso de Evaluación). Avance general 92% de esta actividad. B. Etapa Ejecución Contractual la cual no presenta avance toda vez que no se a realizado la suscripción del contrato. Avance general 0% de esta actividad.
En Apoyar al Sistema Nacional Catastral para adquirir servicios de infraestructura tecnológica por demanda en modalidad de Nube Privada o Publica que permitan alojar los contenidos y servicios  que el IGAC requiera: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83% de esta actividad.
En Apoyar al Sistema Nacional Catastral para la adquisición de la plataforma de copias de respaldo y recuperación de datos: La etapa precontractual fue cancelada.
En Apoyar al Sistema Nacional Catastral para la adquisición  de equipos de computo, impresoras, scanner, plotter: Esta actividad esta compuesta de 2 etapas las cuales corresponde a: A. Etapa precontractual la cual se encuentra en desarrollo (Continúa en etapa de evaluación). Avance general 95% de esta actividad. B. Etapa Ejecución Contractual la cual no presenta avance toda vez que no se a realizado la suscripción del contrato. Avance general 0% de esta actividad.
En Apoyar al Sistema Nacional Catastral para la renovación de servicios de licenciamiento ESRI: Esta actividad esta compuesta de 3 etapas las cuales corresponde a: A. Etapa precontractual para la vigencia 2021 la cual se encuentra en desarrollo (Se continua a la espera de aprobación por parte del Banco). Avance general 98% de esta actividad y Etapa de Ejecución contractual para la vigencia 2021. Avance general 0% de esta actividad. B. Etapa precontractual para la vigencia 2022 la cual se espera desarrolla en dicha vigencia. Avance general 0% de esta actividad y Etapa de Ejecución contractual para la vigencia 2022 la cual se espera desarrolla en dicha vigencia. Avance general 0% de esta actividad. C. Etapa precontractual para la vigencia 2023 la cual se espera desarrolla en dicha vigencia. Avance general 0% de esta actividad y Etapa de Ejecución contractual para la vigencia 2023 la cual se espera desarrolla en dicha vigencia. Avance general 0% de esta actividad.
En Elaborar diagnóstico para ajustar el SNC: Actividad cumplida.
En Ajustes de GIS, validadores LADM_COL, NUPRE, incorporación de información de barridos en sistemas catastrales, interrelación registro catastro y  software de captura: Se continúa adelantando el proceso contratación de la fábrica de software, encargada de apoyar la etapa de desarrollo del nuevo Sistema Nacional  Catastral. Es así, que a la fecha se cuenta con un avance del 95%,  que corresponde a la  presentación de la propuesta por parte de  la  empresa INDRA Colombia S.A.S., la cual fue evaluada y se determinó que cumple con las condiciones exigidas en el pliego de condiciones para la contratación de una fábrica de software para la  implementación del Nuevo SNC.  Se planea iniciar la ejecución de la fábrica de software para el año 2022.
En Apoyar al Sistema Nacional Catastral para la adecuación centro de datos: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88% de esta actividad.
En Implementar de mejoras y/o construcción de un nuevo sistema de información nacional catastral: 1. Contratación Fábrica de Software. Ejecución 2021.: Se continúa adelantando el proceso contratación de la fábrica de software, encargada de apoyar la etapa de desarrollo del nuevo Sistema Nacional  Catastral. Es así, que a la fecha se cuenta con un avance del 95%,  que corresponde a la  presentación de la propuesta por parte de  la  empresa INDRA Colombia S.A.S., la cual fue evaluada y se determinó que cumple con las condiciones exigidas en el pliego de condiciones para la contratación de una fábrica de software para la  implementación del Nuevo SNC.  Se planea iniciar la ejecución de la fábrica de software para el año 2022.
Se realizó la formalización del contrato con la empresa INDRA Colombia S.A.S.  Para la prestación de servicios de  fábrica de software para el RDM/SINIC,  se inician reuniones preparatorias con el ánimo de iniciar procesos de inducción a la fábrica de software para que obtenga el conocimiento general del catastro y de los documentos de arquitectura de alto nivel entregados por el DNP e iniciar  ejecución en firme de fábrica de software para el año 2022. Se realizó reunión de socialización del nuevo tablero de indicadores para implementación del RMD/SINIC a la Superintendencia de Notariado y Registro-SNC, Agencia Nacional de Tierras-ANT, Parques Nacionales Naturales de Colombia-PNN y demás entidades que hacen la administración del territorio, esta reunión se realizó el miércoles 15 de diciembre a las 10:00 am, por lo cual se les instruye con plazo máximo  que al 30 de marzo 2022 cada una de las entidades se debe responsabilizar de entregar los requerimiento a la  fábrica de software contratada por el IGAC. 
Se logra un avance del  27% para la vigencia 2021 frente a una meta del 36%  de acuerdo con el  nuevo tablero de control aprobado por el equipo del DNP (Línea de Crédito), si bien se  dio  un avance importante con el desarrollo y pruebas del sistema SINIC Express, las </t>
  </si>
  <si>
    <t>as áreas funcionales  y partes interesadas requirieron un ajuste adicional a la especiación inicial, dicho ajuste motivó control de cambios e impidió alcanzar la meta, el ajuste consistió en permitir  a los gestores catastrales reportar información en un formato distinto al planificado (archivos xtf). El plan para iniciar operaciones con SINIC Express está presupuestado entre la tercera semana de enero y la primera de febrero del 2022.
Se continuó  con el proceso de levantamiento de información; con el fin de incluir nuevas funcionalidades y/o mejoras al Sistema Nacional Catastral SNC, como actividad preparatoria al inicio de la ejecución de los contrato de fábrica de software.
Adicional, se realiza el control de cambios del tablero de indicadores para el seguimiento de la construcción de fábrica de software SNC,  el cual fue socializado  a  las partes interesadas  y aprobado  por el equipo del Departamento Nacional de Planeación (Línea de Crédito).
Se realizó la formalización del contrato con la empresa INDRA Colombia S.A.S.  Para la prestación de servicios de  fábrica de software para el SNC  se inician reuniones preparatorias con el ánimo de iniciar procesos de inducción a la fábrica de software para que obtenga el conocimiento general del catastro y la relación de los documentos de arquitectura de alto nivel  del RDM con el SNC, , dichos documentos fueron entregados por el DNP y contienen aspectos de interrelación entre el SNC y el RDM, adicionalmente a lo anterior se programarán sesiones de trabajo para presentarle al proveedor  las diferentes especificaciones levantados por equipos funcionales del IGAC  y con ello  dar inicio a la   ejecución en firme del contrato de la  fábrica de software para el año 2022. Se logró un avance del 25% con corte al 30 de diciembre 2021.
Apoyar al Sistema Nacional Catastral  para la adquisición de dispositivos de seguridad y herramientas de monitoreo: Esta actividad esta compuesta de 2 etapas las cuales corresponde a: A. Etapa precontractual la cual se desarrollo exitosamente. Avance general 100% de esta actividad. B. Etapa Ejecución Contractual la cual se encuentra en progreso de acuerdo a la planeación detallada de su ejecución. Avance general 100% de esta actividad
Apoyar al Sistema Nacional Catastral para la adquisición de plataforma de comunicaciones (Swicth y WIFI): Esta actividad esta compuesta de 2 etapas las cuales corresponde a: A. Etapa precontractual  (Firma de contrato, aprobación de polizas, acta de inicio). Avance general 100% de esta actividad. B. Etapa Ejecución Contractual presenta un avance del  5% para esta actividad.
Apoyar al Sistema Nacional Catastral para adquirir servicios de infraestructura tecnológica por demanda en modalidad de Nube Privada o Publica que permitan alojar los contenidos y servicios  que el IGAC requiera.: Esta actividad esta compuesta de 2 etapas las cuales corresponde a: A. Etapa precontractual la cual se desarrollo exitosamente. Avance general 100% de esta actividad. B. Etapa Ejecución Contractual la cual se encuentra en progreso de acuerdo a la planeación detallada de su ejecución. Avance general  70% de esta actividad.
Apoyar al Sistema Nacional Catastral para la adquisición de la plataforma de copias de respaldo y recuperación de datos: El proceso continua suspendido y esta en proceso de entrega la justificación de la suspensión.
Apoyar al Sistema Nacional Catastral para la adquisición  de equipos de computo, impresoras, scanner, plotter: Esta actividad esta compuesta de 2 etapas las cuales corresponde a: A. Etapa precontractual la cual se encuentra en desarrollo (Proceso de adjudicacion ). Avance general 100% de esta actividad. B. Etapa Ejecución Contractual  presenta un avance del 0% a la fecha existen dos (2) contratos relacionado con el lote uno (1) "Computadores de escritorio Workstation Tipo A, Workstation Tipo B, computadores de escritorio All In One, computadores portátiles " y, lote dos(2) correspondiente a los Plotter. Avance general 0% de esta actividad.
Apoyar al Sistema Nacional Catastral para la renovación de servicios de soporte oracle: Esta actividad esta compuesta de 2 etapas las cuales corresponde a: A. Etapa precontractual la cual se encuentra en desarrollo (ya estan elaborados los documentos de terminos de referencia para radicarlos al Unidad de Gestión). Avance general 90% de esta actividad. B. Etapa de aprobación por parte del banco. Avance de esta actividad 0%. C. Etapa de Estudio de mercado y publicación de la solicitud de oferta. El avance de esta actividad es 0% ya que las dos (2) anteriores no se han surtido.
Apoyar al Sistema Nacional Catastral para la renovación de servicios de licenciamiento ESRI: Esta actividad esta compuesta de 2 etapas las cuales corresponde a: A. Etapa precontractual la cual se encuentra en desarrollo (Proceso de adjudicacion ). Avance general 100% de esta actividad. B. Etapa Ejecución Contractual  presenta un avance del 10% solo se ha firmado el contratoy se remitio el certificado de licencias .
Elaborar diagnóstico para ajustar el SNC : Cumplida.
Ajustes de GIS, validadores LADM_COL, NUPRE, incorporación de información de barridos en sistemas catastrales, interrelación registro catastro y  software de captura: Se continuó  con el proceso de levantamiento de información; con el fin de incluir nuevas funcionalidades y/o mejoras al Sistema Nacional Catastral SNC, como actividad preparatoria al inicio de la ejecución de los contrato de fábrica de software. Adicional, se realiza el control de cambios del tablero de indicadores para el seguimiento de la construcción de fábrica de software SNC,  el cual fue socializado  a  las partes interesadas  y aprobado  por el equipo del Departamento Nacional de Planeación (Línea de Crédito).
Se realizó la formalización del contrato con la empresa INDRA Colombia S.A.S.  Para la prestación de servicios de  fábrica de software para el SNC  se inician reuniones preparatorias con el ánimo de iniciar procesos de inducción a la fábrica de software para que obtenga el conocimiento general del catastro y la relación de los documentos de arquitectura de alto nivel  del RDM con el SNC, , dichos documentos fueron entregados por el DNP y contienen aspectos de interrelación entre el SNC y el RDM, adicionalmente a lo anterior se programarán sesiones de trabajo para presentarle al proveedor  las diferentes especificaciones levantados por equipos funcionales del IGAC  y con ello  dar inicio a la   ejecución en firme del contrato de la  fábrica de software para el año 2022. Se logró un avance del 25% con corte al 30 de diciembre 2021.
Apoyar al Sistema Nacional Catastral para la adecuación centro de datos:  Esta actividad esta compuesta de 2 etapas las cuales corresponde a: A. Etapa precontractual la cual se desarrollo exitosamente. Avance general 100% de esta actividad. B. Etapa Ejecución Contractual la cual se encuentra en progres de acuerdo a la planeación detallada de su ejecución. Avance general 94% de esta actividad.
Implementar de mejoras y/o construcción de un nuevo sistema de información nacional catastral.: Implementar de mejoras y/o construcción de un nuevo sistema de información nacional catastral.</t>
  </si>
  <si>
    <t>Fortalecer la Infraestructura Colombiana de Datos Espaciales - ICDE, para su incorporación en el sistema de e-gobierno y su interoperabilidad con el nodo de tierras</t>
  </si>
  <si>
    <t xml:space="preserve">Detalle Ejecución:
se han realizado contrataciones para cumplir con los objetivos del crédito tales como consultoría individual para prestación de servicios.Se continua avanzando en la implementación de la plataforma tecnológica de la ICDE, a través de la cual se dará acceso a los diferentes servicios tecnológicos de la ICDE. La versión estable de la plataforma y sus servicios asociados se proyecta para diciembre del 2021, no obstante se espera contar con versiones intermedias durante el cuarto trimestre de 2021. Objetos territoriales: Se identifican dos objetos territoriales producidos por Unidad de Planificación Rural Agropecuaria (UPRA) y se adelanta la caracterización a través del diligenciamiento del formulario de objetos territoriales. Así mismo, con relación al sector ambiental se adelanta una priorización en conjunto con el Ministerio de Ambiente y Desarrollo sostenible de los objetos territoriales que serán objeto de modelamiento. Datos fundamentales: En el marco del sector agropecuario de priorizan dos datos fundamentales en revisión por parte de la Unidad de Planificación Rural Agropecuaria (UPRA) correspondientes a Frontera agrícola y ZIDRES. En temas asociados a la mesa ambiental se contextualiza e informa acerca de los datos fundamentales con el fin de realizar la validación de los datos identificados, frente a la información se evalúa el estado de los datos a cargo de Ministerio de Ambiente y Desarrollo sostenible acerca del estado de los datos con un enfoque orientado hacia la armonización de los datos. Se identifican dos datos fundamentales por parte de la DIMAR, acerca de los cuales se da el compromiso de disponerlos, para lo cual la DIMAR avanza en la definición de los metadatos y catálogo de objetos. Durante el mes de agosto se realizó la planeación y articulación interinstituicional (IGAC+ DNP) para implementar la estrategica de fortalecimiento territorial en los municipios priorizados, en tal sentido, los municipios que abordaran durante el mes se septiembre en territorio son:Busbanza, Corrales, Beteitiva, Socotá, Sativasur, Tasco y Socha priorizados en la implementación de la política de catastro multipropósito. Dado que se busca la optimización de los recursos, la estrategia se implementará en su primera fase desde el muncipio de Duitama, lugar al cual acudiran delegados de los muncipios relacionados anteriormente. Ahora bien, adicionalmente se desarrollará la estrategia territorial en el municipio de Tunja, dado que desde allí se trabajará con el operador catastral que implementa la política en el departamento con enfásis en los municipios resaltados.Gestión de Objetos Territoriales y Modelos extendidos (septiembre)
Se inició el modelamiento del objeto territorial Páramos del sector ambiente, ya fue socializada con el MADS la primera versión de dicho modelo, actualmente MADS se encuentra en el proceso de consolidación de DRR asociados al objeto en mención (evidencia: Modelo_Paramos_dev_20211007). El objeto territorial Zonas de Protección Patrimonial Geológica y Paleontológica del Servicio Geológico Colombiano (SGC) se encuentra en proceso de revisión conjunta de los atributos que harán parte del modelo. Se inició gestión con DNP para iniciar sesiones temáticas con otras entidades como ANM, ANH, ANT, UPME y DIMAR. Datos fundamentales (septiembre). En el marco de las mesas técnicas intersectoriales, a la fecha se cuenta con la disposición de 41 datos fundamentales de los cuales 18 conjuntos de datos son de Ministerio de Ambiente y Desarrollo Sostenible (MADS), 3 conjuntos de datos de la Dirección General Marítima (DIMAR), 15 conjuntos de datos del Instituto Geográfico Agustín Codazzi (IGAC), 3 conjuntos de datos de DANE y un conjunto de dato de la Unidad de Planificación Rural Agropecuaria (UPRA). Dentro de los datos dispuestos y según lo evidenciado en las mesas intersectoriales algunos de los datos cuentan con metadatos, para algunos conjuntos de datos el metadato se encuentra en construcción. En el caso del catalogo de objetos y de informes de calidad se encuentran en proceso de creación o están programados para el año 2022. Durante el mes de septiembre se realizó el diseño y presentación del PROYECTO DE FORTALECIMIENTO DE LA INFRAESTRUCTURA COLOMBIANA DE DATOS ESPACIALES-ICDE, el 15 de septiembre en el municipio de Duitama, departamento de Boyacá, a los siete (7) municipios focalizados para Catastro Multipropósito del departamento de Boyacá.
De igual manera la presentación realizada a los delegados de las administraciones municipales, contó con la siguiente propuesta de agenda temática: 1. Introducción al “Programa para la Adopción e Implementación de un Catastro Multipropósito Rural – Urbano” 2. Innovación tecnológica para la Administración del Territorio 3. Panel Sistema de Administración del Territorio y Catastro Multipropósito 4. Presentación del proyecto de Fortalecimiento de la ICDE 
5. Enfoque de Género y Catastro Multipropósito, Presenta: ONU Mujeres.
Se continua avanzando en la implementación de la plataforma tecnológica de la ICDE, la cual fue puesta en producción al público en el mes de septiembre y sobre la cual se continúan realizando mejoras tecnológicas y la implementación de nuevos componentes de software.
Objetos Territoriales: Es importante resaltar que los objetos territoriales sobre los que se enfoca esta actividad del PEP-POA responde a dinámicas extensas para el logro de la meta, por lo tanto se podrán encontrar reportes constantes para periodos diferentes, lo anterior dada la dinámica que se desarrolla con las entidades. Ahora bien durate el periodo reportado, se  avanzó con la identificación y modelamiento del objeto territorial paramos, . se avanzó en el modelamiento de frontera Agricola y zidres. Los dos objetos anteriores, bajo las dinámicas metodológicas requeridas.
Datos Fundamentales: Dado que la meta 2021, durante el mes de octubre se dio inicio al desarrollo de la mesa del sector transporte y la mesa de trabajo con la Agencia Nacional de Tierras. Lo anterior dio inicio a  la publicación de un nuevo dato en la categoría de áreas funcionales (áreas de referencia como insumo para la elboración de las Zidres)  A la fecha se cuenta con 44 de 45 fijados en la meta 2021.
En el marco del cumplimiento de la actividad PEP-POA y en línea con el indicador del BID, durante el mes de octubre se avanzó en la formulación y preparación del contenido técnico requerido para el desarrollo del dos talleres territoriales  a desarrollarse en el mes de noviembre en los municipios de Corrales, Busbanza, Beteitiva, Tasco, Socotá, Sativasur, Socha y Gobernación de Boyacá. Así se avanzó en la construcción de la quinta unidad técnica requerida para el fortalecimiento territorial, denominada "Datos Geoespaciales"
En Disponer los datos fundamentales identificados en la matriz de insumos como soporte a la implemementación del catastro multipropósito, la administración del territorio, de confirmidad con el modelo LADM y sus modelos extendidos haciendo uso de los estándares de datos y tecnológicos requeridos: En el marco de la construcción de los modelos extendidos para la objetivos territoriales conforme a LADM-COL, se continúo el desarrollo del trabajo intersectorial entorno a la documentación de los objetos territoriales Páramos (MADS), Zonas de Interés de Desarrollo Rural, Económico y Social -Zidres (UPRA), Frontera Agrícola (UPRA). Baldios (ANT) Zonas de Reserva Campesina (ANT), Resguardos Indigenas (ANT).
En Establecer la arquitectura de los datos fundamentales complemementarios a la matriz de insumos para el catastro multipropósito y contenidos en las temáticas definidas por el IGIF, adoptando mecanismos de custodia, gestión y disposición dentro de la ICDE: En el marco de la disposición de los datos fundamentales de la IGAC, se gestinó y publicó  en la Plataforma Tecnológica de la ICDE tres nuevos datos Áreas de Referencia para la Reglamentación de Zidres (UPRA), con lo tanto se llegaria a 44 con corte al mes de noviembre y cuya meta para el 2021 son 45 datos.
En Formular e implementar la estrategia de fortalecimiento en el uso y aprovechamiento de la información geoespacial dispuesta a través de la ICDE para el catastro multipropósito y la administración de las tierras en los municipios priorizados en el marco de la política de catastro multipropósito: En el marco del diseño e implementación de la estrategia territorial para el fortalecimiento de capacidades en el acceso de información geoespacial, se realizó durante el mes de noviembre sesiones de acompañamiento respecto a la usabilidad de la plataforma de la ICDE, así como en el aprovechamiento de los datos geospaciales dispuestos en la plataforma, a los municipios priorízados del departamento de Boyacá: Sativasur, Socha, Socotá, Corrales, Busbanzá, Beteitiva y Tasco. 
Así mismo en el marco de la generación de los contenidos técnicos especializados, se continúo avanzando en la construcción de la Unidad 5 (Datos Geoespaciales ICDE)
Se consolida  el informe de la vigencia 2021 en la cual se presentan los resultados obtenidos con base en la gestión realizada y las metas del periodo. (Informe_sociallización_capacidades_territoriales- V2021)
Se consolida  el informe de la vigencia 2021 en la cual se presentan los resultados obtenidos con base en la gestión realizada y las metas del periodo. Ver informe (Informe_tecnico_P5_20211217_final)
</t>
  </si>
  <si>
    <t>Densificar la red geodésica y generar los insumos cartográficos en los municipios priorizados para la conformación del catastro multipropósito</t>
  </si>
  <si>
    <t xml:space="preserve">Detalle Ejecución:
se han realizado contrataciones para cumplir con los objetivos del crédito tales como Contrato de Adquisición de No Consultoria ejemplo imágenes de satélite. Programación actividades exploración de sitios
•	Levantamiento de requerimientos de infraestructura tecnológica para el Centro de Control y diseño preliminar.
•	Alistamiento para envío de los equipos Suiza 
62 municipios con MDT
33 municipios con imágenes satelirtales.
4 sitios explorados 
Diseño infraestructtra tecnológica Centro de Control de la red geodésica nacional al 70%
Equipos (13 CORS) en Bogotá para nacionalización a cargo de agente aduanero
62 municipios con MDT
37 municipios con imágenes satelitales con cubrimiento de 4.646.915 hectáreas correspondiente a 63,22% del área contratada
Suscripión contratos 24841 y 24842 de 2021, para generación de productos cartograficos urbano (MDT,ORTO y CARTO) y rural (ORTO y CARTO) de 62 municipios.
Frente a la densificación de la red geodésica: Nueve (9) sitios explorados para selección. Tres (3) sitios seleccionados para materialización de las estaciones. Adquisición de 13 estaciones de operación conitnua con sus respectivos accesorios. De igual forma, se avanzó en un 80% el diseño del centro de control de la red geodésica.
Adicionalmente, se está gestionando la adquisición de 22 estaciones de operación continua para su materialización en 2022. Se materializó una (1) estación geodésica en Colombia (Huila).
Con respecto a los productos cartográficos, se ha obtenido:
- 62 municipios con Modelos Digitales de Terreno.
- 42 municipios con imágenes satelitales de alta resolución.
- 7 municipios en elaboración de ortoimágenes 
En Densificar y mantener la red geodésica: 1. Exploración de dos (2) sitios adicionales para materializar estaciones. Quedan dos pendientes por explorar. 2. Finalización del documento de diseño del centro de control por parte del contratista. Actualmente, se encuentra en revisión por parte de IGAC.
En Generar insumos cartográficos:  1. Generación de Ortoimagenes: 3 municipios con ORTO en revisión 2. Captura de imágenes urbana: 1 municipio y 16 municipios en proceso 3. Control terrestre: 8 municipios en proceso.
Generar insumos cartográficos:. Durante el mes de diciembre, se generaron y aprobaron ortoimágenes rurales para seis (6) municipios con ORTO. Se avanza en la captura de puntos de control terrestre y generación de vectores para 2 municipios.
Densificar y mantener la red geodésica: Con corte a diciembre, se tienen 10 de 13, sitios explorados, seleccionados, y listos para instalación. Se dará paso a la instalación del primer grupo de estaciones (4/13), entre el 17 de enero y el 4 de febrero de 2022. Bajo este nuevo panorama, las estaciones restantes estarán instaladas antes de finalizar el primer trimestre de 2022. </t>
  </si>
  <si>
    <t>Generar los productos agrológicos como insumos para el Catastro multipropósito</t>
  </si>
  <si>
    <t xml:space="preserve">Detalle Ejecución:
se han realizado contrataciones para cumplir con los objetivos del crédito tales como consultoría individual para prestación de servicios. En el periodo reportado se han elaborado los Insumos Agrológicos de 16 municipios disciminado así, Florencia, Guachené, Inzá, Mercaderes, Piamonte (Cauca); Pueblo Bello, Tamalameque, Astrea, El Paso, Agustín Codazzi (Cesar); El Peñón (Bolívar); Dibulla (La Guajira); Leiva (Nariño); Topaipí (Cundinamarca); Aracataca (Magdalena); Cabuyaro (Meta), así las cosas, se tiene un avance del 20,25% y un avance acumulado del 73,42%.
En el periodo reportado se han elaborado los Insumos Agrológicos de 12 municipios disciminado así, Zambrano (Bolívar); Becerril, San Diego (Cesar); Purísima de La Concepción, San Andrés de Sotavento, Tuchín (Córdoba); Fundación (Magdalena), Puerto Gaitán (Meta); El Rosario (Nariño); Mocoa (Putumayo); Chalán, Morroa (Sucre), así las cosas, se tiene un avance del 15,19% y un avance acumulado del 88,61%.
En el periodo reportado se han elaborado los Insumos Agrológicos de 7 municipios disciminado así, Cumbitara (Nariño); San Miguel, Valle Del Guamuez (Putumayo); Los Palmitos, Palmito, Tolú Viejo (Sucre); Planadas (Tolima), así las cosas, se tiene un avance del 8,86% y un avance acumulado del 97,46%.
Se actualizaron las áreas homogéneas de la tierra de 1 municipio Dibulla departamento de La Guajira (174.678,68 ha). Total de avance en área: 174.678,68 ha.  </t>
  </si>
  <si>
    <t>Realizar el levantamiento catastral en los municpios priorizados para la conformación del catastro multiproposito</t>
  </si>
  <si>
    <t>Detalle Ejecución:
En el mes de agosto el operador Telespazio, realizó el reconocimiento de 3.823 predios en los municipios de Socha, Socotá, Sativasur, Tasco, Betéitiva, Busbanzá y Corrales. Estos predios están pendientes de aprobación por parte del IGAC. 
Se avanzó en el proceso precontractual de los 28 municipios priorizados. En cuanto al avance de proyecto de actualización catastral multipropósito en los ocho municipios de Boyacá, se aclara que una vez revisada la información presentada por el operador Telezpacio, se encontró que esta no cumplía los requisitos de calidad establecidos por el IGAC y fue necesario reprocesar toda la información levantada a la fecha. Por tal motivo se implementó un plan de contingencia, para que en el mes de septiembre se cargara nuevamente toda la información con la calidad requerida y es por este motivo que no se ve reflejado avance en el mes de septiembre y se mantienen las cifras del mes anterior. 
Se avanzó en el proceso precontractual de los 28 municipios priorizados. En cuanto al avance de proyecto de actualización catastral multipropósito en los ocho municipios de Boyacá, se aclara que una vez revisada la información presentada por el operador Telezpacio, se encontró que esta no cumplía los requisitos de calidad establecidos por el IGAC y fue necesario reprocesar toda la información levantada a la fecha. Por tal motivo se implementó un plan de contingencia, para que en el mes de septiembre se cargara nuevamente toda la información con la calidad requerida y es por este motivo que no se ve reflejado avance en el mes de septiembre y se mantienen las cifras del mes anterior. Identificación predial de 6.757 predios en los municipios de Socha, Socotá, Sativasur, Tasco, Betéitiva, Busbanzá y Corrales. Se encuentra pendiente la aprobación del control de calidad de este proceso, por parte del IGAC.
Se relaciona los predios avanzados en los siguientes municipios así: Socha 2.217, Socotá 1.546, Tasco 178 y Sativasur 533 para un total de: 4.474 y Se relaciona los predios avanzados en los siguientes municipios así: Beteitiva: 1.603, Corrales: 1.293 y Busbanzá: 570, para un total de: 3.466 predios.
En diciembre sSe relacionan los predios avanzados en los siguientes municipios así: Socha 1.623, Socotá 1.744, Tasco 1.731 y Sativasur 533 para un total de: 5.631 y Se relaciona los predios avanzados en los siguientes municipios así: Beteitiva: 1.128, Corrales: 1.125 y Busbanzá: 570, para un total de: 2.823 predios.</t>
  </si>
  <si>
    <t>Gestionar técnicamente la operación del proyecto de catastro multipropósito, en lo correspondiente al IGAC</t>
  </si>
  <si>
    <t>Detalle Ejecución:
se han realizado contrataciones para cumplir con los objetivos del crédito tales como consultoría individual para prestación de servicios. La unidad de gestión está conformada y operando al 100%. Se tiene conformado el 100% de la Unidad de Gestión</t>
  </si>
  <si>
    <t>Predios actualizados catastralmente</t>
  </si>
  <si>
    <t>166.432*</t>
  </si>
  <si>
    <t>Observaciones del Indicador:
El avance cuantitativo se reportará en enero de 2022 cuando entre en vigencia la información del área intervenida en 2021. En marzo se hizo la socialización con las autoridades municipales de los procesos de Popayán y Villavicencio, inicio de trabajo de campo en este último. Acto de apertura de Arauquita y firma de inicio de operador para Boyacá. A 30 de julio de 2021 se realizó la identificación predial en Villavicencio de 71.329 predios, Popayán 51.051, Arauquita 240 predios (suspendido temporalmente por orden público). En los 8 municipios de Boyacá se inició la operación en campo, reconocimiento de 3.667 predios reconocidos en los municipios de Socha, Socotá, Sativasur, Tasco, Betéitiva, Busbanzá y Corrales. Se realizó capacitación al operador catastral, se  validó y entregó observaciones de productos al operador. Se continuó con la socialización nivel 2 y 3 con líderes comunitarios. Rioblanco, Guamo y Córdoba (Bolívar): Se realizó el diagnóstico de la información catastral. Se está a la espera de la definición del perímetro urbano oficial para definir la zona de intervención de IGAC, en conjunto con la ANT.
A 31 de agosto se adelantaron las siguientes actividades en Villavicencio: Identificación predial de 75.335 predios, Popayán: Identificación predial de 65.433 predios, Arauquita: Se continúa con el proceso de identificación predial de 240 predios. Este proceso se encuentra suspendido temporalmente por inconvenientes de orden público, 8 municipios de Boyacá: Inicio operación en campo: 3.823 predios reconocidos en los municipios de Socha, Socotá, Sativasur, Tasco, Betéitiva, Busbanzá y Corrales. Pendientes por aprobación control de calidad IGAC. Rioblanco (Tolima)  El Guamo y Córdoba (Bolívar):  Identificación predial de 555 predios. Ricaurte: Se comenzó la operación en campo.	
A 30 de septiembre se adelantaron las siguientes actividades en Villavicencio: identificación predial de 80.335 predios, Popayán: Identificación predial de 81.923 predios,  Arauquita: Se continúa con el proceso de identificación predial de 240 predios. Este proceso se reanudó el 27 de septiembre, se continúa con el proceso de identificación predial de 3.823 predios reconocidos en los municipios de Socha, Socotá, Sativasur, Tasco, Betéitiva, Busbanzá y Corrales. Pendientes por aprobación control de calidad IGAC. Rioblanco (Tolima)  El Guamo y Córdoba (Bolívar):  identificación predial de 1.833 predios. Ricaurte: Identificación predial de 1.294 predios. Tarapaca: En programación del plan de trabajo, en consecución de insumos cartográficos y registrables y de información de los baldíos. Gachancipá:  Se inició proceso de actualización catastral rural el 27 de septiembre. San Carlos: Adecuación sede programada entre el 4 y 6 de octubre. La Tebaida y Villarrica: Se realizó el plan de trabajo, personal en proceso de reclutamiento y en busca de sede.
A 31 de octubre se adelantaron las siguientes actividades Popayán: Identificación predial de 104.431 predios, Arauquita: Se reanudó el proceso de actualización. Se llevó a cabo la identificación predial de 2.996 predios, 8 municipios de Boyacá: Operación en campo: Identificación predial de 6.757 predios en los municipios de Socha, Socotá, Sativasur, Tasco, Betéitiva, Busbanzá y Corrales. Se encuentra pendiente la aprobación del control de calidad de este proceso, por parte del IGAC, Rioblanco (Tolima)  El Guamo y Córdoba (Bolívar): Se llevó a cabo la identificación predial de 2.706 predios, Ricaurte: Se llevó a cabo la Identificación predial de 4.101 predios, Gachancipá: Se llevó a cabo la Identificación predial de 170 predios, Villavicencio: Con la identificación predial de 80.335 predios, se terminó el 100% del reconocimiento predial de este municipio. Se está realizando la  validación de la información e iniciando el cierre respectivo de la intervención, Tarapacá, La Tebaida, Villarrica, Tocancipá y Paz de Ariporo: 
Durante el mes de octubre se dio inicio al proceso de intervención catastral de estos municipios, En este sentido, se viene adelantando la etapa de reclutamiento del personal, San Carlos: Durante el mes de octubre se dio inicio al proceso de intervención catastral de este municipio, En este sentido, se encuentra en proceso la expedición de la Resolución de apertura para dar inicio al reconocimiento predial.
A 30 de noviembrese adelantaron las siguientes actividades: Popayán identificación predial de 116.142 predios, Arauquita identificación predial de 3.689 predios, 8 municipios de Boyacá: Operación en campo identificación predial de 11.921 predios en los municipios de Socha, Socotá, Sativasur, Tasco, Betéitiva, Busbanzá y Corrales. Se encuentra pendiente la aprobación del control de calidad de este proceso, por parte del IGAC, Rioblanco (Tolima)  El Guamo y Córdoba (Bolívar) identificación predial de 3.353 predios, Ricaurte identificación predial de 11.455 predios, Gachancipá identificación predial de 438 predios, San Carlos identificación predial de 141 predios, Tarapacá, Puerto Arica y La Pedrera se adelantó el proceso de formación catastral de 1.467.577 has en el mes de noviembre en la zona rural del área no municipalizada de Tarapacá, Puerto Arica y la Pedrera del departamento de Amazonas, La Tebaida, Villarrica, Tocancipá y Paz de Ariporo durante el mes de noviembre se continúa adelantando la etapa de reclutamiento del personal.
*Predios actualizados catastralmente vigencia 2021 dato preliminar 166.432 por cuanto están en cierre Villavicencio,Popayán y Ricaurte según resolución número 136 de 2022 por la cual se ordena la suspensión de términos de los tramites y actuaciones catastrales relacionadas con predios ubicados allí</t>
  </si>
  <si>
    <t>Ejecutar procesos de actualización catastral a nivel nacional</t>
  </si>
  <si>
    <t>Detalle Ejecución:
En marzo se hizo la socialización con las autoridades municipales de los procesos de Popayán y Villavicencio, inicio de trabajo de campo en este último. Acto de apertura de Arauquita y firma de inicio de operador para Boyacá.
A 30 de julio de 2021 se realizó la identificación predial en Villavicencio de 71.329 predios, Popayán 51.051, Arauquita 240 predios (suspendido temporalmente por orden público). En los 8 municipios de Boyacá se inició la operación en campo, reconocimiento de 3.667 predios reconocidos en los municipios de Socha, Socotá, Sativasur, Tasco, Betéitiva, Busbanzá y Corrales. Se realizó capacitación al operador catastral, se  validó y entregó observaciones de productos al operador. Se continuó con la socialización nivel 2 y 3 con líderes comunitarios. Rioblanco, Guamo y Córdoba (Bolívar): Se realizó el diagnóstico de la información catastral. Se está a la espera de la definición del perímetro urbano oficial para definir la zona de intervención de IGAC, en conjunto con la ANT.
A 31 de agosto se adelantaron las siguientes actividades en Villavicencio: Identificación predial de 75.335 predios, Popayán: Identificación predial de 65.433 predios, Arauquita: Se continúa con el proceso de identificación predial de 240 predios. Este proceso se encuentra suspendido temporalmente por inconvenientes de orden público, 8 municipios de Boyacá: Inicio operación en campo: 3.823 predios reconocidos en los municipios de Socha, Socotá, Sativasur, Tasco, Betéitiva, Busbanzá y Corrales. Pendientes por aprobación control de calidad IGAC. Rioblanco (Tolima)  El Guamo y Córdoba (Bolívar):  Identificación predial de 555 predios. Ricaurte: Se comenzó la operación en campo.			
A 30 de septiembre se adelantaron las siguientes actividades en Villavicencio: identificación predial de 80.335 predios, Popayán: Identificación predial de 81.923 predios,  Arauquita: Se continúa con el proceso de identificación predial de 240 predios. Este proceso se reanudó el 27 de septiembre, se continúa con el proceso de identificación predial de 3.823 predios reconocidos en los municipios de Socha, Socotá, Sativasur, Tasco, Betéitiva, Busbanzá y Corrales. Pendientes por aprobación control de calidad IGAC. Rioblanco (Tolima)  El Guamo y Córdoba (Bolívar):  identificación predial de 1.833 predios. Ricaurte: Identificación predial de 1.294 predios. Tarapaca: En programación del plan de trabajo, en consecución de insumos cartográficos y registrables y de información de los baldíos. Gachancipá:  Se inició proceso de actualización catastral rural el 27 de septiembre. San Carlos: Adecuación sede programada entre el 4 y 6 de octubre. La Tebaida y Villarrica: Se realizó el plan de trabajo, personal en proceso de reclutamiento y en busca de sede.
A 31 de octubre se adelantaron las siguientes actividades Popayán: Identificación predial de 104.431 predios, Arauquita: Se reanudó el proceso de actualización. Se llevó a cabo la identificación predial de 2.996 predios, 8 municipios de Boyacá: Operación en campo: Identificación predial de 6.757 predios en los municipios de Socha, Socotá, Sativasur, Tasco, Betéitiva, Busbanzá y Corrales. Se encuentra pendiente la aprobación del control de calidad de este proceso, por parte del IGAC, Rioblanco (Tolima)  El Guamo y Córdoba (Bolívar): Se llevó a cabo la identificación predial de 2.706 predios, Ricaurte: Se llevó a cabo la Identificación predial de 4.101 predios, Gachancipá: Se llevó a cabo la Identificación predial de 170 predios, Villavicencio: Con la identificación predial de 80.335 predios, se terminó el 100% del reconocimiento predial de este municipio. Se está realizando la  validación de la información e iniciando el cierre respectivo de la intervención, Tarapacá, La Tebaida, Villarrica, Tocancipá y Paz de Ariporo: 
Durante el mes de octubre se dio inicio al proceso de intervención catastral de estos municipios, En este sentido, se viene adelantando la etapa de reclutamiento del personal, San Carlos: Durante el mes de octubre se dio inicio al proceso de intervención catastral de este municipio, En este sentido, se encuentra en proceso la expedición de la Resolución de apertura para dar inicio al reconocimiento predial.
A 30 de noviembrese adelantaron las siguientes actividades: Popayán identificación predial de 116.142 predios, Arauquita identificación predial de 3.689 predios, 8 municipios de Boyacá: Operación en campo identificación predial de 11.921 predios en los municipios de Socha, Socotá, Sativasur, Tasco, Betéitiva, Busbanzá y Corrales. Se encuentra pendiente la aprobación del control de calidad de este proceso, por parte del IGAC, Rioblanco (Tolima)  El Guamo y Córdoba (Bolívar) identificación predial de 3.353 predios, Ricaurte identificación predial de 11.455 predios, Gachancipá identificación predial de 438 predios, San Carlos identificación predial de 141 predios, Tarapacá, Puerto Arica y La Pedrera se adelantó el proceso de formación catastral de 1.467.577 has en el mes de noviembre en la zona rural del área no municipalizada de Tarapacá, Puerto Arica y la Pedrera del departamento de Amazonas, La Tebaida, Villarrica, Tocancipá y Paz de Ariporo durante el mes de noviembre se continúa adelantando la etapa de reclutamiento del personal.
*Predios actualizados catastralmente vigencia 2021 dato preliminar 166.432 por cuanto están en cierre Villavicencio,Popayán y Ricaurte según resolución número 136 de 2022 por la cual se ordena la suspensión de términos de los tramites y actuaciones catastrales relacionadas con predios ubicados allí</t>
  </si>
  <si>
    <t>Mutaciones realizadas</t>
  </si>
  <si>
    <t>Detalle Ejecución:
En el mes de junio se realizaron 35.763 trámites de conservación, para un total acumulado a 30 de junio de 2021 de 186.451 trámites, que corresponden al 41,60% de la meta anual.
En el mes de julio se realizaron 69.581 trámites de conservación, para un total acumulado de 256.032 trámites, que corresponden al 57,12% de la meta anual. 
En el mes de agosto se realizaron 9.674 trámites de conservación, para un total acumulado de 265.706 trámites, que corresponden al 59,28% de la meta anual. 
En el mes de septiembre se realizaron 20.764 trámites de conservación, para un total acumulado de 286.470 trámites, que corresponden al 64% de la meta anual.
En el mes de octubre se realizaron 27.501 trámites de conservación, para un total acumulado de 313.971 trámites, que corresponden al 70% de la meta anual.
En el mes de noviembre se realizaron 30.785 trámites de conservación, para un total acumulado de 344.756 trámites, que corresponden al 76,92% de la meta anual.
La vigencia 2021 cerró con un total de 421.323 trámites realizados.</t>
  </si>
  <si>
    <t>Ejecutar procesos de conservación catastral a nivel nacional</t>
  </si>
  <si>
    <t>Solicitudes atendidas</t>
  </si>
  <si>
    <t>Observaciones del Indicador:
 A julio se han recbido 3.378 requerimientos  y se han atendido 2.670, incluye solicitudes de información etapa administrativa y judicial, suspensión de predios y solicitud de peritajes en etapa judicial,el detalle se encuentra en el archivo CONSOLIDADO_JUNIO_ actividad 2.XLS
A Agosto se han recibido 3.780 requerimientos  y se han atendido 3.012, incluye solicitudes de información etapa administrativa y judicial, suspensión de predios y solicitud de peritajes en etapa judicial, el detalle se encuentra en el archivo CONSOLIDADO_AGOSTO_ actividad 2.XLS
A Septiembre se han recibido 4.472 requerimientos y se han atendido 3.714, incluye solicitudes de información etapa administrativa y judicial, suspensión de predios y solicitud de peritajes en etapa judicial, el detalle se encuentra en el archivo CONSOLIDADO_SEPTIEMBRE_ actividad 2.XLS
A Octubre se han recibido 4.930 requerimientos y se han atendido 4.195, incluye solicitudes de información etapa administrativa y judicial, suspensión de predios y solicitud de peritajes en etapa judicial, el detalle se encuentra en el archivo CONSOLIDADO_OCTUBRE_ actividad 2.XLS
A noviembre  se han recibido 5.271  requerimientos  y se han atendido 4.568 , incluye solicitudes de información etapa administrativa y judicial, suspensión de predios y solicitud de peritajes en etapa judicial, el detalle se encuentra en el archivo CONSOLIDADO_NOVIEMBRE_ actividad 2.XLS
A diciembre  se han recibido 5.566  requerimientos  y se han atendido 4.974 , incluye solicitudes de información etapa administrativa y judicial, suspensión de predios y solicitud de peritajes en etapa judicial, el detalle se encuentra en el archivo CONSOLIDADO_DICIEMBRE_ actividad 2.XLS
La vigencia 2021 cierra  con un 104,71% de cumplimiento</t>
  </si>
  <si>
    <t>Atender las solicitudes en materia de Política de Restitución de Tierras y Ley de Víctimas</t>
  </si>
  <si>
    <t>Detalle Ejecución:
 A julio se han recbido 3.378 requerimientos  y se han atendido 2.670, incluye solicitudes de información etapa administrativa y judicial, suspensión de predios y solicitud de peritajes en etapa judicial,el detalle se encuentra en el archivo CONSOLIDADO_JUNIO_ actividad 2.XLS
A Agosto se han recibido 3.780 requerimientos  y se han atendido 3.012, incluye solicitudes de información etapa administrativa y judicial, suspensión de predios y solicitud de peritajes en etapa judicial, el detalle se encuentra en el archivo CONSOLIDADO_AGOSTO_ actividad 2.XLS
A Septiembre se han recibido 4.472 requerimientos y se han atendido 3.714, incluye solicitudes de información etapa administrativa y judicial, suspensión de predios y solicitud de peritajes en etapa judicial, el detalle se encuentra en el archivo CONSOLIDADO_SEPTIEMBRE_ actividad 2.XLS
A Octubre se han recibido 4.930 requerimientos y se han atendido 4.195, incluye solicitudes de información etapa administrativa y judicial, suspensión de predios y solicitud de peritajes en etapa judicial, el detalle se encuentra en el archivo CONSOLIDADO_OCTUBRE_ actividad 2.XLS
A noviembre  se han recibido 5.271  requerimientos  y se han atendido 4.568 , incluye solicitudes de información etapa administrativa y judicial, suspensión de predios y solicitud de peritajes en etapa judicial, el detalle se encuentra en el archivo CONSOLIDADO_NOVIEMBRE_ actividad 2.XLS
A diciembre  se han recibido 5.566  requerimientos  y se han atendido 4.974 , incluye solicitudes de información etapa administrativa y judicial, suspensión de predios y solicitud de peritajes en etapa judicial, el detalle se encuentra en el archivo CONSOLIDADO_DICIEMBRE_ actividad 2.XLS
La vigencia 2021 cierra  con un 104,71% de cumplimiento</t>
  </si>
  <si>
    <t>Objetivo II: Implementar estrategias que permitan atender los avalúos comerciales que demandan los solicitantes del servicio.</t>
  </si>
  <si>
    <t>Producto 1: Servicio de Avalúos</t>
  </si>
  <si>
    <t>Avalúos realizados</t>
  </si>
  <si>
    <t xml:space="preserve"> $2.204.604.620</t>
  </si>
  <si>
    <t xml:space="preserve">Observaciones del Indicador:
Para el IVP se realiza alistamiento de la información requerida para trabajo de campo, avance del 27 %. Para el mes de Junio se entregaron 41 avalúos comerciales, los cuales fueron reportados por Sede Central (16), Magdalena (8) Meta (7), Cauca (6), Córdoba (3) y Nariño (1)
En septiembre en IVP finalizó recolección de información en campo,se estableció cronograma de entrega y gestión administrativa.Se entregaron 443 avalúos comerciales : Sede Central(374),Cesar(35),Sucre(7),Córdoba(7),Cauca(6),Caldas(4),Tolima (4),Nariño(3),Risaralda(1),Caquetá(1) y Valle del Cauca(1)
En Octubre en IVP se hizo entrega de la información de las 22 ciudades (4.921 puntos) al DANE. Información digital validada por la entidad solicitante. Se entregaron 64 avalúos comerciales:Sede Central(41),Boyacá(7),Córdoba(4),Cauca(3),Nariño(2),César(2),Bolívar(2),Risaralda(1),Caquetá(1) y Valle del Cauca(1)
En Noviembre En IVP se hicieron las aclaraciones correspondientes a las observaciones del DANE antes de generar el índice.Se entregaron 140 avalúos comerciales:Sede Central (100),Magdalena (12),Córdoba (6),Cauca (6),Nariño (6),Sucre (4),Caldas (2),Boyacá (1),César (1),Valle del Cauca (1) y Cundinamarca (1)
En diciembre se entregaron 186 avalúos comerciales, los cuales fueron reportados por Sede Central (127), Santander (19), César (11), Tolima (7), Nariño (6), Cundinamarca (6), Cauca (2), Valle del Cauca (2), Quindio (2), Córdoba (1), Sucre (1), Caquetá (1) y Risaralda (1). 
En la vigencia 2021 realizaron un total de 6.041 avalúos de los cuáles fueron avalúos comerciales 1.120 y avalúos IVP 4.921
</t>
  </si>
  <si>
    <t>Realizar avalúos IVP</t>
  </si>
  <si>
    <t xml:space="preserve"> $165.041.819,00</t>
  </si>
  <si>
    <t xml:space="preserve">Detalle Ejecución:
Con corte al 30 de junio de 2021 se han construido en conjunto con el DANE, el cronograma para la elaboración de avalúos IVP, para lo cual hizo entrega a esta entidad de la base de datos con la información catastral de las 22 principales ciudades capitales del país sin incluir Bogotá para la selección de la muestra y se inició el alistamiento de la información requerida para el trabajo de campo. En julio se realizó alistamiento de la información requerida para trabajo de campo, de acuerdo a observaciones del DANE y profesionales, se realiza capacitación para todos los profesionales y personal a cargo, se realiza publicación de prensa oficializando el inicio de trabajo de campo IVP en https://www.igac.gov.co/
Para el mes de agosto en la gestión de IVP se finaliza con el 3.285 puntos visitados, lo que equivale al 66% del trabajo en campo; además se tiene un consolidado del 30% de ofertas de mercado (trabajo de oficina).
Para el mes de septiembre en IVP se finalizó recolección de información en campo,se estableció cronograma de entrega y gestión administrativa.
para el mes de octubre en IVP se hizo entrega de la información de las 22 ciudades (4.921 puntos) al DANE. Información digital validada por la entidad solicitante. 
Para el mes de noviembre en IVP se hicieron las aclaraciones correspondientes a las observaciones del DANE antes de generar el índice
En la vigencia 2021 realizaron un total de 4.921 avalúos IVP </t>
  </si>
  <si>
    <t>Realizar avalúos comerciales, de acuerdo a las solicitudes recibidas.</t>
  </si>
  <si>
    <t xml:space="preserve"> $2.039.562.801,41</t>
  </si>
  <si>
    <t xml:space="preserve">Detalle Ejecución:
Con corte al 30 de junio se han realizado 120 avalúos en las Direcciones Territoriales de CALDAS, CUNDINAMARCA, META, NORTE DE SANTANDER, SANTANDER, SEDE CENTRAL, SUCRE, TOLIMA, CAUCA, CORDOBA, NARIÑO y MAGDALENA. Para el mes de Julio se entregaron 65 avalúos comerciales, los cuales fueron reportados por Sede Central (28), César (20) Tolima (4), Córdoba (3),Quindio (3) Caldas (2), Norte de Santander (2), Santander (1), Nariño (1) y Risaralda (1), en total a julio se han realizado 185 avalúos comerciales.
En agosto se entregaron 102 avalúos comerciales: Sede Central(43),Cesar(13),Sucre(11),Nariño(7),Caldas(6),Magdalena(6), Risaralda(5),Bolívar(3),Meta(2),Norte de Santander(2),Cauca(2),Boyacá(1) y Quindío(1), para un total acumulado de 287 avalúos comerciales a 31 de agosto.
En septiembre se entregaron 443 avalúos comerciales: Sede Central(374),Cesar(35),Sucre(7),Córdoba(7),Cauca(6),Caldas(4),Tolima (4),Nariño(3),Risaralda(1),Caquetá(1) y Valle del Cauca(1)
En octubre se entregaron 64 avalúos comerciales: Sede Central(41),Boyacá(7),Córdoba(4),Cauca(3),Nariño(2),César(2),Bolívar(2),Risaralda(1),Caquetá(1) y Valle del Cauca(1)
En Noviembre se entregaron 140 avalúos comerciales:Sede Central (100),Magdalena (12),Córdoba (6),Cauca (6),Nariño (6),Sucre (4),Caldas (2),Boyacá (1),César (1),Valle del Cauca (1) y Cundinamarca (1)
En diciembre se entregaron 186 avalúos comerciales, los cuales fueron reportados por Sede Central (127), Santander (19), César (11), Tolima (7), Nariño (6), Cundinamarca (6), Cauca (2), Valle del Cauca (2), Quindio (2), Córdoba (1), Sucre (1), Caquetá (1) y Risaralda (1). 
En la vigencia 2021 realizaron 1.120 avalúos comerciales
</t>
  </si>
  <si>
    <t xml:space="preserve">Avaluos comerciales realizados </t>
  </si>
  <si>
    <t xml:space="preserve">Con corte a junio para el IVP se realiza alistamiento de la información requerida para trabajo de campo, avance del 27 %. Se entregaron 41 avalúos comerciales, los cuales fueron reportados por Sede Central (16), Magdalena (8) Meta (7), Cauca (6), Córdoba (3) y Nariño (1). Con corte a julio se realizó alistamiento de la información requerida para trabajo de campo, de acuerdo a observaciones del DANE y profesionales, se realiza capacitación para todos los profesionales y personal a cargo, se realiza publicación de prensa oficializando el inicio de trabajo de campo IVP en https://www.igac.gov.co/Se entregaron 65 avalúos comerciales, los cuales fueron reportados por Sede Central (28), Cesar (20), Tolima (4), Córdoba (3),Quindío (3) Caldas (2), Norte de Santander (2), Santander (1), Nariño (1) y Risaralda (1), en total a julio se han realizado 185 avalúos comerciales.
Con corte a agosto para el IVP se finaliza con 3.285 puntos visitados correspondiente al 66% del trabajo en campo.En agosto se entregaron 102 avalúos comerciales: Sede Central(43), Cesar(13), Sucre(11), Nariño(7), Caldas(6), Magdalena(6),  Risaralda(5), Bolívar(3), Meta(2), Norte de Santander(2), Cauca(2), Boyacá(1) y Quindío(1) para un total consolidado de 287 a 31 de agosto.
Con corte a septiembre en IVP se finalizó recolección de información en campo,se estableció cronograma de entrega y gestión administrativa.Se entregaron 443 avalúos comerciales : Sede Central (374), Cesar(35), Sucre(7), Córdoba(7), Cauca(6), Caldas(4), Tolima (4),Nariño(3), Risaralda(1), Caquetá(1) y Valle del Cauca(1)
Con corte a octubre en IVP se hizo entrega de la información de las 22 ciudades (4.921 puntos) al DANE. Información digital validada por la entidad solicitante. Se entregaron 64 avalúos comerciales: Sede Central(41), Boyacá(7), Córdoba(4), Cauca(3), Nariño(2), Cesar(2), Bolívar(2), Risaralda(1), Caquetá(1) y Valle del Cauca(1)
Con corte a noviembre se entregaron 140 avalúos comerciales:Sede Central (100),Magdalena (12),Córdoba (6),Cauca (6),Nariño (6),Sucre (4),Caldas (2),Boyacá (1),César (1),Valle del Cauca (1) y Cundinamarca (1)
Cor corte a diciembre se entregaron 186 avalúos comerciales, los cuales fueron reportados por Sede Central (127), Santander (19), César (11), Tolima (7), Nariño (6), Cundinamarca (6), Cauca (2), Valle del Cauca (2), Quindio (2), Córdoba (1), Sucre (1), Caquetá (1) y Risaralda (1).
En la vigencia 2021 se realizaron 1.120 avalúos comerciales.
</t>
  </si>
  <si>
    <t>Sistemas De Información Actualizados</t>
  </si>
  <si>
    <t>Determinación de historias de usuario para el desarrollo de una funcionalidad que permita identificación de cambios en la base catastral teniendo como referencia la información registral, realizando validaciones, cruces y aplicaciones de cambios en el SNC, las cuales se están validando con la OIT.
Se cerró la especificación funcional y se dio inicio a reuniones técnicas para la arquitectura y retroalimentación técnica a las historias de usuario.
El requerimiento de interrelación catastro-registro fue entregado el 22 de julio a Dirección de Tecnologías de información y C., en agosto se llevaron a cabo reuniones de entendimiento técnico entre la Dirección de Gestión Catastral y la Dirección de Tecnologías de la Información y Comunicaciones.
En septiembre se llevaron a cabo reuniones de entendimiento y diseño técnico entre la Dirección de Gestión Catastral y la Dirección de Tecnologías de la Información y Comunicaciones ajustando técnicamente el 80% de las historias de usuario.
En octubre se realizaron reuniones de entendimiento y diseño técnico entre Direcciones Gestión Catastral y Tecnologías de la Información ajustando técnicamente el 84% de las historias de usuario.Inician las mesas de trabajo  de entendimiento técnico e interoperabilidad entre IGAC-SNR con acompañamiento del DNP.
En noviembre se trabajó con Tecnologías de la Información en el ajuste técnico del 84% de las historias de usuario, además han realizado el 36% de los mockups, el 33% de los casos de uso y ha desarrollado el 9% del sistema. Se dio continuidad a la mesas de interoperabilidad con SNR.
Gestión Catastral entregó especificación funcional a Tecnologías de la información en julio esto es el 10% de avance.Tecnologías ajustó técnicamente el 87% de las historias de usuario,realizó el 41% de los mockups,el 51% de los casos de uso, desarrolló el 11% del sistema y realizó pruebas del 5%.</t>
  </si>
  <si>
    <r>
      <t>I.</t>
    </r>
    <r>
      <rPr>
        <b/>
        <sz val="11"/>
        <color theme="1"/>
        <rFont val="Times New Roman"/>
        <family val="1"/>
      </rPr>
      <t xml:space="preserve">                    </t>
    </r>
    <r>
      <rPr>
        <b/>
        <sz val="11"/>
        <color theme="1"/>
        <rFont val="Calibri"/>
        <family val="2"/>
        <scheme val="minor"/>
      </rPr>
      <t>INFORMACIÓN GENERAL</t>
    </r>
  </si>
  <si>
    <t>Meta Plan Nacional de Desarrollo: Geoservicios publicados y disponibles</t>
  </si>
  <si>
    <t>Objetivo Estratégico:
* Implementar políticas y acciones enfocadas en el fortalecimiento institucional y la arquitectura de procesos como pilar estratégico del Institutocional.
* Maximizar la disposición y uso de la información generada
* Trabajar de manera colaborativa y participativa con nuestras partes interesadas para la generación de valor público</t>
  </si>
  <si>
    <t>Proyecto de Inversión: Fortalecimiento de la gestión del conocimiento y la innovación en el ámbito geográfico del territorio Nacional</t>
  </si>
  <si>
    <t>Responsable del Proyecto: Dirección de investigación y prospectiva- Observatorio inmobiliario</t>
  </si>
  <si>
    <r>
      <t>III.</t>
    </r>
    <r>
      <rPr>
        <b/>
        <sz val="11"/>
        <color rgb="FF000000"/>
        <rFont val="Times New Roman"/>
        <family val="1"/>
      </rPr>
      <t xml:space="preserve">                    </t>
    </r>
    <r>
      <rPr>
        <b/>
        <sz val="11"/>
        <color rgb="FF000000"/>
        <rFont val="Calibri"/>
        <family val="2"/>
        <scheme val="minor"/>
      </rPr>
      <t xml:space="preserve">INFORMACIÓN PRESUPUESTAL </t>
    </r>
  </si>
  <si>
    <t>INDICADOR PMI:   INDIGENAS</t>
  </si>
  <si>
    <r>
      <t>Objetivo I:</t>
    </r>
    <r>
      <rPr>
        <sz val="11"/>
        <color rgb="FF000000"/>
        <rFont val="Calibri"/>
        <family val="2"/>
      </rPr>
      <t xml:space="preserve"> Aumentar la articulación de los procesos de gestión del conocimiento en torno a los recursos geográficos</t>
    </r>
  </si>
  <si>
    <t>Producto 1: Servicio de Gestión del conocimiento e Innovación Geográfica</t>
  </si>
  <si>
    <t>Modelos de gestión Implementado</t>
  </si>
  <si>
    <t>Observaciones del Indicador:
Se desarrollaron dos (2) proyectos de innovación, a: Espectroradiometría y b. Control de calidad de información primaria para el levantamiento de suelos, también se implementaron dos (2) proyectos de innovación geoespacial como apoyo a la subdirección de Agrología.  Se realizaron 4 eventos de difusión técnico científica, el 1.  Webinar " Uso de la tecnología satelital en la investigación para la gestión del riesgo de desastres, 2. "Conferencia sobre el Sistema de Referencia Geodésico Nacional. 3. Foro "CATASTRO MULTIPROPÓSITO, NUEVOS RETOS, NUEVOS PROFESIONALES", 4.  Facebook Live para socializar la política de catastro multipropósito y los retos de los profesionales en su implementación, adicionalmente adicionalmente se realizó el evento técnico de apertura como parte de la celebración del 40 aniversario del programa de Estudios de Posgrado en Geografía EPG (Convenio entre IGAC - UPTC). Por otra parte, se dispuso  en la plataforma Telecentro Regional 3 cursos, que se relacionan a continuación: curso autónomo Fundamentos LADM, curso autónomo de Fundamentos IDE para usuarios externos y el curso autónomo Fundamentos SIG  y se actualizaron los documentos necesarios para el curso de  Básico de Cartografía y el curso de Percepción Remota; Tambien se consolido la información y se realizó el diseño de las piezas gráficas  para disponer en la plataforma Telecentro Regional los siguientes talleres: Taller 1. El Catastro multipropósito en el marco del ordenamiento territorial y el Taller 2: Sistemas de información geográfica como herramientas para el ordenamiento territorial.</t>
  </si>
  <si>
    <t>Desarrollar proyectos de investigación y herramientas relacionadas con la valuación predial y el análisis de la dinámica inmobiliaria</t>
  </si>
  <si>
    <t>Detalle Ejecución:
No se presentan avances en esta actividad</t>
  </si>
  <si>
    <t>Desarrollar estudios e investigaciones aplicadas a través de ciencia de datos y prospectiva para fortalecer los procesos institucionales</t>
  </si>
  <si>
    <t>Detalle de Ejecución:
* Proyectos de Innovación
Proyecto Espectroradiometría: Se consolidó el documento técnico "Teledetección, Espectroradiometría y Segmentación de Imágenes Multiespectrales a través de Autómatas Celulares”, con la participación de los pasantes de investigación de la Universidad Distrital Francisco José de Caldas  y se realizó la socialización de los resultados del proyecto.. Avance: 100%.  
Proyecto de Agrología: “Control de la calidad de la información primaria generada en los levantamientos de suelos”. Se desarrolló el aplicativo para la optimización del proceso de control de calidad de perfiles de suelos, así como el manual de uso respectivos, también se consolidó el informe final del proyecto incluyendo rutina la de código para los cinco módulos de la herramienta SOilQCTOOL. Avance 100%
• Proyectos de innovación en implementación:
Mapeo digital de suelos: Se entregó a la Subdirección de Agrología el ejercicio de mapeo digital de las variables orden, gran grupo y familia textural para la zona de páramo de Sumapaz, jurisdicción CAR, con el fin de apoyar decisiones para el muestreo en campo de esta zona. Se proceso una base de datos con 5.832 perfiles de suelos para obtener información de clasificación de suelos negros para todo el país y la redacción de la publicación para FAO con los resultados finales del proceso como apoyo para la generación del mapa de suelos negros de Colombia, así mismo se realizó el informe final de implementación del proyecto Avance 100%
Validación de exactitud temática: Se realizó el ajuste de la metodología a zonas de mayor extensión y para ello se reevaluaron algunos conceptos y aproximaciones anteriores. Se generó rutina de código para verificación de muestras tomadas para el proyecto validación temática de cartografía geomorfológica. Se genero el documento final y manual de aplicativo. Avance 100%
• Jornadas de difusión técnica y científica
Se realizaron los siguientes eventos técnicos científicos:
-Primer Webinar:  Uso de la tecnología satelital en la investigación para la gestión del riesgo de desastres. Organizado por CONIDA con participación del IGAC y en el marco de los compromisos de la COMIXTA Perú - Colombia.
- Segundo evento para la difusión y transferencia de conocimiento especializado a través de conferencia sobre el Sistema de Referencia Geodésico Nacional, se contó con la participación de 42 personas. 
- Tercer evento técnico científico Foro "CATASTRO MULTIPROPÓSITO, NUEVOS RETOS, NUEVOS PROFESIONALES", que contó con la participación de 270 asistentes, representantes de universidades públicas y privadas, así como de instituciones de formación técnica y tecnológica.
- Facebook Live para socializar la política de catastro multipropósito y los retos de los profesionales en su implementación, que contó con la asistencia en vivo de 200 personas aproximadamente y ha tenido más de 3.700 visualizaciones.
- Se realizó la primera jornada para la celebración del 40 aniversario del programa de Estudios de Posgrado en Geografía EPG el cual se imparte en el marco del convenio entre el IGAC y la UPTC.  Dicha jornada se realizó con la participación de la directora del IGAC y la presentación de ponencias por parte de funcionarios del IGAC. ​
Por otra parte, se realizó una jornada de socialización sobre las aplicaciones de espectroradiometría  específicamente específicamente el caso de estudio Bahía Malaga, como parte de la Expedición Pacífico 2021.
• Cursos cortos gratuitos
A través de la plataforma Telecentro Regional fueron dispuestos y realizados los siguientes cursos virtuales asincrónicos: Aplicación del estándar ISO 19152 LADM, Fundamentos IDE abiertos para el ciudadano y el curso de Fundamentos SIG. Así mismo, se elaboraron y modificaron algunos de los documentos necesarios para el curso básico de Cartografía y algunos de los documentos necesarios para el curso de Percepción Remota.
Por otra parte, se consolido la información y se generaron las piezas gráficas para disponer en la plataforma Telecentro Regional los siguientes talleres: Taller 1. El Catastro multipropósito en el marco del Ordenamiento Territorial y el Taller 2: Los Sistemas de información Geográfica como herramientas para el Ordenamiento Territorial.</t>
  </si>
  <si>
    <r>
      <t xml:space="preserve">Objetivo II: </t>
    </r>
    <r>
      <rPr>
        <sz val="11"/>
        <color rgb="FF000000"/>
        <rFont val="Calibri"/>
        <family val="2"/>
      </rPr>
      <t>Aumentar el aprovechamiento de los recursos geográficos oficiales del país</t>
    </r>
  </si>
  <si>
    <t>Producto 2:  Servicio de asistencia técnica para la gestión de los recursos geográficos</t>
  </si>
  <si>
    <t>Entidades Asistidas</t>
  </si>
  <si>
    <t>Observaciones del Indicador:
Se realizó las asistencias técnicas de los proyectos RENARE (IGAC–IDEAM-Patrimonio Natural), IDE Sector Minero-Energético (Ministerio de Minas y Energía) y la asistencia técnica a la Comisión Nacional de Territorios Indígenas (SIG Indígenas), por otra parte se avanzó en la asistencia técnica para el desarrollo e implementación del Geovisor de Corpouraba y desarrollo de un módulo, soporte y mantenimiento del SIG-GEO CHIA (Municipio de Chía), estas dos asistencias continuaran su desarrollo en la vigencia 2022. Por otra parte, se realizaron trece (13) propuestas técnico económicas para generar Sistemas de información Geográfica entregadas a diferentes entidades.</t>
  </si>
  <si>
    <t>Planear la asistencia técnica, asesoría, análisis y/o consultoría a desarrollar</t>
  </si>
  <si>
    <t xml:space="preserve">Detalle Ejecución:
Se elaboraron y entregaron a diferentes entidades las siguientes propuestas técnico económicas:
1. Propuesta técnico económica para la generación del Sistema de Información Geográfica (SIG) del Departamento del Quindío Fase III.
2. Propuesta técnico económica para la generación del Sistema de Información Geográfica (SIG) de VALLEDUPAR.
3. Propuesta técnico económica para la generación del Sistema de Información Geográfica (SIG) DIPOL.
4. Propuesta técnico económica para la generación del Sistema de Información Geográfica (SIG) para la Gobernación de Norte de Santander.
5. Propuesta técnico económica para la generación del Sistema de Información Geográfica (SIG) para el Instituto Cuervo y Caro.
6. Propuesta técnico económica para la generación del Sistema de Información Geográfica (SIG) para Empresas públicas de Cundinamarca.
7. Propuesta técnico económica para la generación del Sistema de Información Geográfica (SIG) para Corponariño Fase_I
8. Propuesta técnico económica para el soporte y mantenimiento del Sistema de Información Geográfica (SIG)  SIGEO_Chía.
9. Propuesta técnico económica para la gestión de información geográfica y asesoría técnica en desarrollo SIG para Corponariño.
10. Propuesta técnico económica para la construcción mapas de geoestadística para SIGEO_Chia
11. Propuesta técnico económica para la construcción del SIG_Corpouraba fase I para la Corporación de Urabá
12. Propuesta técnico económica para la construcción de la IDE sectorial para el Ministerio de minas y energía.
13. Propuesta técnico económica para el soporte y mantenimiento del SIG_Catatumbo.​
</t>
  </si>
  <si>
    <t>Desarrollar la asistencia técnica, asesoría, análisis y/o consultoría</t>
  </si>
  <si>
    <t xml:space="preserve">Detalle Ejecución:
Consultoría N° 1: Se realizó la ejecución del convenio Específico de Asociación 019 de 2020 - Patrimonio Natural/IDEAM/IGAC (RENARE); se realizó la entrega de los productos N° 1, 2, 3, 4, 5, 6, 7, 8, 9, 10 y 11 según especificaciones del convenio.
Cada producto cuenta con los siguientes entregables:
1. Historias de Usuario Actualizadas. Pruebas de aceptación
2. Formatos de Puesta en Producción
3. Informe de avance en el desarrollo de servicios
4. Listados y actas de asistencia
5.Documento del estado actual del proyecto
6. Informe de incidencias atendidas
Así mismo, se han realizado comités de seguimiento para la revisión de los requerimientos del proyecto.
Consultoría N° 2: Se oficializó la firma e inicio del contrato interadministrativo IGAC- MUNICIPIO DE CHIA para realizar el desarrollo e implementación del módulo geoestadístico para las temáticas relacionadas con demografía, educación y estratificación, módulo de seguimiento al ordenamiento territorial en el visor geográfico, así como el soporte y mantenimiento al sistema de información geográfico sigeo_chia.
Se avnazó en la ejecución del convenio en las etapas de planificación, mediante la elaboración, validación y entrega del plan de gestión y cronograma de actividades del proyecto. En la etapa de Análisis con la finalización de los documentos de especificación de requerimientos, casos de uso y documento de análisis con la información levantada y se entregó a la Alcaldía para validación y aprobación. En la etapa de Diseño se finalizaron los modelos conceptuales, lógicos y físicos, el documento de diseño de base de datos incluyendo los modelos generados y se finalizó el diccionario de datos incluyendo las nuevas tablas incluidas en el SIGEO_Chia de acuerdo con los modelos generados y en la etapa de Desarrollo Se avanzo en el desarrollo y generación de código fuente en los siguientes componentes: Formularios predios plusvalía y entidades estatales, Formularios Carga Masiva de la temática de estratificación y Formulario Matriz POT. (Esta asistencia técnica finaliza en la vigencia 2022)
Consultoría N°3: Se oficializó la firma e inicio del convenio interadministrativo No. 710 de 2021 celebrado entre el Ministerio de Minas y Energía y el IGAC para el desarrollo e implementación del plan piloto de la Infraestructura de Datos Espaciales del Sector Minero-Energético.
Se realizó la ejecución del convenio en las etapas de planificación, mediante la elaboración, validación y entrega del plan de gestión y cronograma de actividades. En la etapa de Análisis en su Componente IDE se entregó el documento de requerimientos mínimos y estándares de información geográfica y alfanumérica aplicables a la información geográfica, se elaboró el documento de requerimientos mínimos de hardware y software para la IDE-MinEnergía fase I y se entregó al Ministerio. En su componente SIG se entregó al Ministerio de Minas y Energía el documento de análisis de la IDE-MinEnergía Fase I y sus anexos de especificación de requerimientos y casos de uso. En la etapa de Diseño en su Componente IDE se elaboró el documento de catálogo de objetos de la información geográfica suministrada y fue enviado al Ministerio de Minas y Energía. Y se avanzó en el documento de lineamientos de políticas y flujo de información geográfica. En su Componente SIG Se elaboraron y remitieron al Ministerio los modelos conceptual, lógico y físico de base de datos por temática (Incendios, Inundaciones, Sismos, Remociones, Volcanes, Vendavales, Administrador de Usuarios y servicios web geográficos), se elaboraron los documentos de diseño de base de datos y diccionario de datos y se entregaron al Ministerio, Se elaboró el documento de diseño del sistema y se entregó al Ministerio y se elaboró la previsualización gráfica del visor geográfico para validación por parte del Ministerio.
Consultoría N°4: Se oficializó la firma e inicio del convenio interadministrativo N° 229 de 2021 celebrado ente Corpouraba y el IGAC para el diseño, desarrollo e implementación del Geovisor de Corpouraba.
Se avanzó en la ejecución del convenio en las etapas de planificación, mediante la elaboración, validación y entrega del plan de gestión y cronograma de actividades. En la etapa de Análisis se realizó levantamiento de información geográfica y de las funcionalidades del visor geográfico, se elaboró el documento de análisis para el SIG_Corpouraba fase I junto con la especificación de requerimientos y casos de uso, estos se enviaron a la corporación para validación y aprobación. En la etapa de Diseño se enviaron las plantillas y guías de diligenciamiento para realizar el perfilamiento de plantilla para los metadatos de información geográfica y se elaboró modelo conceptual, lógico y físico del módulo administrador de usuarios y administrador de servicios web geográficos. En la etapa de Desarrollo se realizó la instalación de software específico y de desarrollo en el hardware requerido – ambiente de desarrollo y pruebas en el IGAC y se creó la base de datos para el proyecto y se generó el esquema y crearon las tablas del administrador de usuarios y administrador de servicios web geográficos.  (Esta asistencia técnica finaliza en la vigencia 2022)
</t>
  </si>
  <si>
    <t>Realizar el desarrollo y soporte del sistemas de información geográfica para grupos étnicos</t>
  </si>
  <si>
    <t xml:space="preserve">Detalle Ejecución:
* Etapa de Planificación: Se realizó y validó el plan de gestión y cronograma de actividades junto con la Comisión Nacional de Territorios Indígenas – CNTI.
• Etapa de Diseño: Se validó por parte de la Comisión Nacional de Territorios Indígenas - CNTI el documento de diseño de las nuevas funcionalidades identificadas en la etapa de análisis para el sistema de información.
• Etapa de Desarrollo:   Se finalizó la etapa de desarrollo con el módulo de seguimiento a trámites y el formulario de edición y actualización de solicitudes del administrador del Sistema, se generaron las pruebas a los desarrollos realizados, se generó el código fuente del sistema y se generó el acta de aprobación de los productos de desarrollo.
* Etapa de Implementación: Se finalizó la etapa de implementación donde se generaron los instaladores y archivos de despliegue del SIG, se generó el manual de instalación del sistema, se actualizó el manual de usuario del SIG y se realizó la validación de los productos por parte de la Comisión Nacional de Territorios Indígenas - CNTI.
* Etapa de Capacitación:  Se realizó el curso virtual Fundamentos SIG a diferentes miembros de las comunidades indígenas según estrategia definida por la Comisión Nacional de Territotios Indógenas. Así mismo, se realizó la capacitación en administración (cargue de capas de información geográfica al sistema) y publicación de servicios web a funcionarios de la Comisión Nacional de Territorios Indígenas y se realizó el curso de Fundamentos IDE. Por otra parte, se desarrollo el curso de fundamentos de información geográfica para pueblos indígenas entre el 16 de noviembre y el 10 de diciembre con la participación de estudiantes de diferentes organizaciones indígenas .
• Etapa de Soporte: Se atendieron las incidencias reportadas por la Comisión Nacional de Territorios Indígenas - CNTI de las fallas que presentó el Sistema de Información Geográfica en las siguientes funcionalidades: Guardar vista, Salida gráfica, Tabla de contenido, Login, Reestablecer contraseña, Panear, acercar y alejar.
Por otra parte, se realizó soporte al Sistema de Información Geográfica -SIG Indígena validando los servicios de la Agencia Nacional de Tierras – ANT y del Ministerio del Interior para las herramientas de mapas temáticos e indicadores.
</t>
  </si>
  <si>
    <t xml:space="preserve">Fortalecer y brindar soporte a las plataformas tecnológicas </t>
  </si>
  <si>
    <r>
      <rPr>
        <b/>
        <sz val="11"/>
        <color theme="1"/>
        <rFont val="Calibri"/>
        <family val="2"/>
      </rPr>
      <t>Detalle Ejecución</t>
    </r>
    <r>
      <rPr>
        <sz val="11"/>
        <color theme="1"/>
        <rFont val="Calibri"/>
      </rPr>
      <t>:
No se presentan avances en esta actividad</t>
    </r>
  </si>
  <si>
    <t>Convenios nuevos o en implementación</t>
  </si>
  <si>
    <t>Unidad de Gestión Pensional y Parafiscales - UGPP:
Se reprograma el convenio para la próxima vigencia, teniendo encuenta el concepto de la Oficina Asesora jurídica del IGAC, en el que se expresa la necesidad de reestructurar el convenio en términos de Ciencia y Tecnología y de acuerdo con la normatividad que aplique.
PROCALCULO:
Se realizó la formalización del convenio CELEBRADO ENTRE PROCÁLCULO PROSIS S.A.S. Y EL INSTITUTO GEOGRAFICO AGUSTIIN CODAZZI-IGAC (No. 5292) con fecha de inicio a partir del 13 de mayo de 2021. Es importante indicar que el objeto del convenio es: Aunar esfuerzos técnicos, humanos y administrativos, suministrándose imágenes de observación de la tierra por radar de apertura sintética (SAR) de alta resolución para el desarrollo de proyectos de innovación orientados a la evaluación de tecnologías geoespaciales para la generación y/o actualización de cartografía a escalas 1:5.000 y 1:10.000 en Colombia.
Para la zona de Rionegro – Antioquia se digitalizaron los vectores de las imágenes de radar Capella en nivel de procesamiento Single Look Complex (SLC), previamente  georreferenciadas; se avanzó en el cálculo de la precisión de los vectores obtenidos a partir de las imágenes GEO, así como en la estructuración del documento de la metodología. 
Para la zona de Socotá – Boyacá se avanzó en la estructuración del documento  con los siguientes componentes: Introducción, objetivos, metodología, descripción de la zona de estudio, insumos empleados, esquema metodológico, resultados preliminares referentes al Modelo Digital de Superficie.  Se elaboró el Modelo Digital de superficie. 
Para la zona de Vichada se realizó la clasificación digital para la  extracción  semi-automatica de los principales elementos que se visualizan en las imágenes de radar (Capella Sapace) de la zona y se estructuró la primera versión del documento metodológico.
DNP - Agencia Nacional de Japón JICA:
El IGAC gestiono con la Agencia de Cooperación Japonesa y el Departamento Nacional de Planeación un convenio de cooperación que tiene por objeto: "Acuerdo entre el DNP, el IGAC y la Agencia de Cooperación internacional de Japón para la realización del curso en tercer país en Políticas urbanas e implementación de instrumentos de planificación, Gestión y financiación del desarrollo urbano”. Se firma el acuerdo tipo acta de discusión para realizar el curso de "Políticas Urbanas e Implementación de Instrumentos de Planificación, Gestión y Financiación" que se realizará durante los meses de febrero y marzo de 2022.</t>
  </si>
  <si>
    <t>Meta Plan Nacional de Desarrollo: N/A</t>
  </si>
  <si>
    <t>Objetivo Estratégico: Implementar políticas y acciones enfocadas en el fortalecimiento institucional y la arquitectura de procesos como pilar estratégico del Instituto
Fortalecer los recursos técnicos y tecnológicos para la modernización institucional 
Garantizar una atención eficiente y oportuna a los ciudadanos y partes interesadas
Trabajar de manera colaborativa y participativa con nuestras partes interesadas para la generación de valor público</t>
  </si>
  <si>
    <t xml:space="preserve">Proyecto de Inversión: Fortalecimiento de la gestión institucional del IGAC a nivel nacional </t>
  </si>
  <si>
    <t>Responsable del Proyecto: Secretaria General - Oficina Asesora de Planeación - Dirección de Tecnologías de la Información y Comunicaciones - Oficina de Relación con el ciudadano - Subdirección de Talento humano - Oficina de Control Interno</t>
  </si>
  <si>
    <t>INDICADOR PMI: N/A</t>
  </si>
  <si>
    <t>N/A</t>
  </si>
  <si>
    <t>Objetivo I: Fortalecer el proceso de direccionamiento estratégico y planeación</t>
  </si>
  <si>
    <t xml:space="preserve">Producto 1: Documentos de planeación </t>
  </si>
  <si>
    <t>Documentos de planeación realizados</t>
  </si>
  <si>
    <t xml:space="preserve">Documentos de planeación con seguimiento realizado </t>
  </si>
  <si>
    <t>Observaciones del Indicador:
Seguimiento a las metas institucionales. Elaboración de informes de gestión. Actualización del plan de adquisiciones.  Seguimiento a las actividades de cooperación internacional. Seguimiento al Plan Estratégico Institucional. Actualización de los planes institucionales a la nueva estructura. Ejercicios de participación ciudadana y rendición de cuentas.</t>
  </si>
  <si>
    <t>Actualizar planes institucionales</t>
  </si>
  <si>
    <t>Detalle de ejecución:
Se diligenciaron los formularios de SIRECI correspondientes a la gestión desarrollada por el IGAC en el marco de los compromisos definidos en el Plan Marco de Implementación del Acuerdo de Paz. Este reporte corresponde al periodo enero-junio 2021.
Se llevó a cabo el reporte de avance de los, proyectos, metas e indicadores del PNGRD a cargo del IGAC, en lo correspondiente al periodo enero-mayo 2021, de acuerdo con la solicitud y los lineamientos de la Unidad Nacional de Gestión del Riesgo de Desastres – UNGRD y el DANE.
Se elaboró el reporte de avance con corte al mes de mayo, de la ficha del indicador transformacional “Actualizar el 60% del área catastral del país”, a cargo del IGAC, solicitada por el DANE
Se impartieron los lineamientos a las dependencias del IGAC, para la elaboración del informe de gestión al Congreso, periodo 2020-2021. Paralelamente, se llevó a cabo la elaboración y consolidación de este informe. Finalmente, fue remitido al DANE para su revisión y consolidación final.
Se actualizó el plan anual de adquisiciones 
Se elaboró y consolidó el informe de gestión del estado de avance de los indicadores que hacen parte del capítulo étnico del Acuerdo de Paz, a cargo del IGAC.
Presentación del anteproyecto de presupuesto para la vigencia 2022 y del Marco de Gasto de Mediano Plazo 2022-2025
Publicación del informe de rendición de cuentas para el acuerdo de paz vigencia 2020
Se elaboró el informe de gestión correspondiente a los compromisos del IGAC resultado de la Mesa Permanente de Concertación con las comunidades Indígenas
Se elaboró el informe de gestión de comunidades negras vigencia 2020-1er trimestre 2021.
Se llevó a cabo la actualización y alineación de los documentos del Plan Estratégico Institucional (documento PEI, matriz DOFA, matriz de indicadores), de los reportes de indicadores del PND, del PMI y de SIGOB, de acuerdo con la nueva estructura y modelo de operación adoptado por el IGAC. En este marco, se diseñó el tablero de control que se empleará para realizar el seguimiento a las metas e indicadores de este Plan.
Se ajustaron las matrices de los indicadores del PND, el PEI, el PES, el PMI y SIGOB de acuerdo con las observaciones realizadas por las diferentes dependencias del IGAC, en el marco de la actualización de las herramientas de planeación de cara a la nueva estructura del IGAC.
Se presentaron los principales avances de los compromisos del IGAC en el marco del PMI del Acuerdo de Paz, en las jornadas de socialización sobre temas relacionados con el proceso de direccionamiento estratégico y planeación estratégica, las cuales fueron lideradas por la Oficina Asesora de Planeación. 
Se realizó la actualización de la proyección de cumplimiento de los indicadores y metas del Plan Nacional de Desarrollo a cargo del IGAC, insumo para seguimiento de la Presidencia de la República, con corte al mes de septiembre de 2021.
Se llevó a cabo el seguimiento y se realizaron las respectivas observaciones al reporte de avance de las metas e indicadores del Plan Marco de Implementación del Acuerdo de Paz a cargo de la Dirección de Gestión Catastral y la Dirección de Tecnologías de la Información y Comunicaciones; correspondiente al tercer trimestre de la vigencia 2021. Así mismo, se actualizó el tablero de control elaborado por la Oficina Asesora de Planeación para el seguimiento trimestral a estos indicadores.
Se realizaron e incluyeron los respectivos ajustes de las fichas técnicas de los indicadores “A.E.15 Porcentaje de territorios étnicos con levantamiento catastral construido desde de la participación de sus comunidades”, y A.E.17 “Guía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 del Plan Marco de Implementación del Acuerdo de Paz, en consideración con la consulta previa que se viene adelantando con las comunidades étnicas en lo relacionado con los procesos de intervención catastral adelantados por el IGAC en territorios étnicos.
Se realizó la publicación del informe de gestión del sector estadística presentado al Congreso de la República, en la página web del IGAC, en la sección de Transparencia y Acceso a la Información para consulta de la ciudadanía.
Seguimiento a las respuestas a solicitudes de APC frente al proyecto de comixta con Guatemala.
Seguimiento a la actualización de responsables de convenios, afiliaciones y otros respecto a la nueva estructura del instituto. 
Reunión general con las áreas con el fin de revisar la información más importante a tener en cuenta en Cooperación Internacional: actualización enlaces, responsabilidades, entregables pendientes, entre otros.
Se actualizó el tablero de control elaborado por la Oficina Asesora de Planeación para el seguimiento mensual a estos indicadores y la generación de las alertas correspondientes en los diferentes Comités de Gestión y Desempeño Institucional del IGAC.
Se brindaron los lineamientos y se dio acompañamiento a las áreas responsables de los indicadores y metas del Plan Nacional de Desarrollo, en la elaboración de la proyección de cumplimiento de los indicadores de actualización catastral, geografía, cartografía e implementación del Sistema Nacional de Información de Catastro Multipropósito, con corte a 30 de junio de 2022, según solicitud del DNP.
Se elaboró comunicación y matriz de reporte de información, relacionadas con la solicitud realizada por el DANE respecto a la elaboración de un Plan para la implementación de la “guía para la inclusión del enfoque diferencial en la producción estadística del Sistema Estadístico Nacional”; para el IGAC.</t>
  </si>
  <si>
    <t>Realizar el seguimiento de los planes de acción anual</t>
  </si>
  <si>
    <t>Detalle Ejecución:
Se llevó a cabo el seguimiento y se realizaron las respectivas observaciones al reporte de avance de las metas e indicadores del Plan Nacional de Desarrollo a cargo de la Dirección de Gestión Catastral, la Dirección de Regulación y Habilitación, la Dirección de Gestión de Información Geográfica, la Dirección de Investigación y Prospectiva y la Dirección de Tecnologías de la Información y Comunicaciones; correspondiente al mes de agosto de 2021. Así mismo, se actualizó el tablero de control elaborado por la Oficina Asesora de Planeación para el seguimiento mensual a estos indicadores y la generación de las alertas correspondientes en los diferentes Comités de Gestión y Desempeño Institucional del IGAC.
En coordinación entre la Oficina Asesora de Planeación del DANE y la Dirección de Gestión de Información Geográfica, se elaboró comunicación de alcance al DNP, respecto a la modificación del tipo de acumulación de los indicadores “porcentaje del área geográfica con cartografía básica a las escalas y con la temporalidad adecuadas” y “porcentaje del área geográfica con caracterización geográfica”. 
Por otro lado, en coordinación de la Oficina Asesora de Planeación con el CIAF, se elaboró y remitió comunicación al DNP relacionada con el ajuste de las metas correspondientes a las vigencias 2021 y 2022, del indicador “geoservicios publicados y disponibles”.
La Oficina Asesora de Planeación llevó a cabo la revisión y validación del reporte de avance de las metas e indicadores de los proyectos de inversión del IGAC en sus componentes financiero y físico, en lo correspondiente al mes de junio de 2021.
Socialización en mesas de trabajo con las áreas técnicas con el fin de registrar las buenas prácticas de la entidad , con potencial de replicabilidad en otros países
Revisión de los actuales convenios de la entidad, verificando fechas de terminación con el fin de determinar su continuidad o liquidación
Revisión de los temas a tener en cuenta y que se pueden alinear con la información existente del instituto respecto a sostenibilidad, temas como materialidad e impacto.
Seguimiento al plan de trabajo de cooperación internacional con la agencia APC.
Seguimiento a los proyectos de Comixtas que se encuentran aún en ejecución: Argentina, Perú, República Dominicana, Guatemala
Organización y ajuste de la matriz de criterios de priorización demanda Cooperación Internacional, adicional se incluye  la actualización en las actividades de los proyectos de inversión y presupuesto año 2021, así como el ajuste en los ODS.  
Revisión de información requerida con el fin de obtener cooperación para el museo del instituto, con la subdirección de geografía y cartografía.
Seguimiento a los temas de cooperación internacional del instituto durante el segundo trimestre del año
Publicación de mapa de socios internacionales actualizado y actualización de la información contenida en el módulo de cooperación internacional de la página de la entidad.  
Presentación de hoja de ruta cooperación internacional en el instituto ante  el embajador de Republica Dominicana, así mismo, presentación de la información más importante acerca procesos llevados actualmente con este país
Acercamiento con SAG Chile con el fin de determinar si es posible acceder a capacitaciones que este organismo ofrece en temas agrologicos y climáticos. 
Se actualizó el tablero de control elaborado por la Oficina Asesora de Planeación para el seguimiento mensual a estos indicadores y la generación de las alertas correspondientes en los diferentes Comités de Gestión y Desempeño Institucional del IGAC.
Enviar información acerca del proyecto para fortalecimiento del Catastro Multipropósito liderado por la agencia de cooperación alemana GIZ con el fin de definir responsable dentro de la subdirección de catastro. 
Apoyo en el seguimiento a cancillería respecto a respuesta pendiente de información solicitada por la Sub. de Geografía y Cartografía referente a convenio inicial de IPGH. 
Envío de información a las áreas referente a las próximas actividades que se llevarán a cabo desde los organismos internacionales en los cuales el IGAC se encuentra afiliado. 
Desde de la Oficina Asesora de Planeación se brindó soporte a las áreas técnicas frente al proceso de solicitud de modificación de las fichas técnicas de los indicadores de actualización catastral y los indicadores de geografía y cartografía; de acuerdo con el procedimiento definido por el Departamento Nacional de Planeación – DNP. Adicionalmente, se elaboraron las comunicaciones oficiales para solicitar las modificaciones requeridas al DANE y al DNP.
La Oficina Asesora de Planeación llevó a cabo la revisión y validación de la batería de indicadores para la evaluación de la política pública de catastro multipropósito, a cargo del IGAC, de acuerdo con lo estipulado por el DNP, entidad encargada de liderar la definición y construcción de estos indicadores, así como el Sistema de Seguimiento a emplear para el respectivo control de los mismos.
Se orientó a los diferentes procesos del IGAC en el ajuste a las observaciones realizadas por el DNP al reporte de avance de los indicadores A.E.15 y A.E.16 del PMI. Se realizaron diferentes reuniones internas para realizar la revisión de los mismos y aclarar inquietudes. En este sentido, se llevó a cabo la actualización del reporte de avance del indicador A.E.16 en el SIIPO.
Se envió comunicación a la DSEPP del DNP, relacionada con los ajustes al reporte de avance de los indicadores A.E.15 y A.E.16 realizados en el SIIPO, en consideración con las observaciones realizadas por esta misma dependencia.
Se llevó a cabo la revisión y se emitieron observaciones al reporte de avance de los indicadores del Plan Estratégico Institucional – PEI realizado por las diferentes dependencias del IGAC, correspondiente al primer semestre de 2021.
Se preparó y elaboró comunicación de repuesta a solicitud remitida por el DNP respecto a la Inactivación de indicadores duplicados del Plan Nacional de Desarrollo 2018-2022, entre los cuales se encuentra el indicador “Porcentaje del área geográfica en municipios PDET con catastro actualizado”.
La Oficina Asesora de Planeación del IGAC participó en una reunión convocada por el DNP, con el fin de revisar y validar los ajustes propuestos por el IGAC a las fichas técnicas de los indicadores A.E.15 y A.E.17. 
La Oficina Asesora de Planeación llevó a cabo la revisión y validación del reporte de avance de las metas e indicadores de los proyectos de inversión del IGAC en sus componentes financiero y físico, en lo correspondiente al mes de agosto de 2021.
Seguimiento al registro de  las buenas prácticas identificadas en la entidad con el fin de consolidar y publicar
Revisión y actualización de información del proyecto entre IGAC  e INEGI
Seguimiento del convenio con The Nature Conservancy - TNC respecto a reactivación de actividades por solicitud de la Dir. De Gestión de información Geográfica
Revisión general de los convenios y envío de correo a las áreas involucradas con el fin de reactivar, revisar los plazos para proceder a solicitar liquidación (si aplica), consecución de los documentos digitalizados, etc
Organizar Webinar Pacto Global – presentación Colombia en Mapas 
Se realizó la actualización de la proyección de cumplimiento de los indicadores y metas del Plan Nacional de Desarrollo a cargo del IGAC, insumo para seguimiento de la Presidencia de la República, con corte al mes de septiembre de 2021
Se presentaron a la Consejería Presidencial para la Estabilización y Consolidación, los avances de los compromisos e indicadores a cargo del IGAC en el marco del capítulo étnico del PMI del Acuerdo de paz.
Se diligenció y consolidó el formulario de capacidades sectoriales para la gestión del riesgo de desastres.
Se elaboró el reporte de avance de los indicadores del Plan Marco de Implementación del Acuerdo de Paz a cargo del IGAC, correspondiente al tercer trimestre 2021
Se impartieron los lineamientos a tener en cuenta para el reporte de avance los indicadores del Plan Nacional de Gestión del Riesgo de Desastres, correspondiente al segundo semestre de la actual vigencia. Así mismo, se brindó soporte a las áreas responsables de estos indicadores, en la realización del reporte. Finalmente, se consolidó la ficha de seguimiento de los indicadores a cargo del IGAC y se envió comunicación al DANE para su remisión a la UNGRD.
Se brindaron los lineamientos a las diferentes dependencias de la entidad para la elaboración del informe de empalme de la Dirección General del IGAC, correspondiente al periodo 2019-2021. Así mismo, se brindó soporte a las áreas en la elaboración del informe y se consolidó la versión final a ser presentada oficialmente.</t>
  </si>
  <si>
    <t>Realizar acciones de dialogo y participación ciudadana</t>
  </si>
  <si>
    <t xml:space="preserve">Detalle Ejecución: 
Mesas de trabajo con la Oficina Asesora de Planeación, con el fin de revisar las actividades, productos y fechas de entrega de los compromisos de participación ciudadana y rendición de cuentas a cargo del GIT de Servicio al ciudadano, estableciendo competencias, parámetros, responsabilidades y roles.
Mesas de trabajo para el diagnóstico de actividades de participación ciudadana y rendición de cuentas en el Plan Anticorrupción y Atención al Ciudadano (PAAC) y el Plan de Acción Anual (PAA), como resultado se identificaron 53 actividades de rendición de cuentas y 23 actividades de participación ciudadana, las cuales fueron validadas por la coordinadora del GIT Servicio al Ciudadano en reunión el 18 de marzo de 2021.
Mesa de trabajo en el mes de marzo, con la Oficina de Difusión y Mercadeo para conocer la estrategia de comunicación en rendición de cuentas y en abril mesa de trabajo para establecer    lineamientos y responsabilidades en la organización de eventos realizados por el IGAC o en los que participe la entidad, dentro del marco de la participación ciudadana.
Mesa de trabajo (2) con la Oficina Asesora Jurídica para establecer lineamientos de participación dentro del procedimiento de regulación.
Elaboración y validación del "Autodiagnóstico de gestión política de participación ciudadana", del Modelo Integrado de Planeación y Gestión –MIPG.
Mesas de trabajo con la Subdirección de Catastro, en el marco el Catastro multipropósito.
Elaboración de: Autodiagnóstico Gestión de la Rendición de Cuentas del Modelo Integrado de Planeación y Gestión- MIPG, "Autoevaluación enfoque de Derechos Humanos y Paz en la Rendición de Cuentas", de acuerdo con el instrumento 5. De acuerdo al Manual Único de Rendición de Cuentas versión 2. Reto de la Rendición de Cuentas
Participación ciudadana: Realización de un ejercicio participativo relacionado con el diseño de los proyectos normativos con la ciudadanía y actores interesados: Proyecto de Resolución "Por medio de la cual se establecen los lineamientos técnicos mínimos requeridos en la materialización, medición y administración de vértices geodésicos para su integración de la Red Geodésica Nacional de la República de Colombia". 
Se realizaron los siguientes espacios participativos: Publicar a consulta ciudadana el cronograma de rendición de cuentas. Publicar a consulta ciudadana la estrategia de participación ciudadana.
Se adelantaron dos (2) ejercicios de rendición de cuentas dentro de la actividad "Llevar a cabo acciones de dialogo con los ciudadanos o grupos de interés desde las áreas misionales de la entidad, aplicando, entre otros, programas de uso de tecnología para participación ciudadana y Gobierno Abierto". Facebook live:  Catastro Multipropósito. Nuevos retos, nuevos  profesionales.
La Oficina Asesora de Planeación a través de correo electrónico invitó a los funcionarios y contratistas del IGAC a participar en la formulación de la versión 3 del Plan anticorrupción y de atención al ciudadano 2021 el día 10 de septiembre del presente año. Además, indicó que el plazo para enviar comentarios era el 19 de septiembre de 2021 al correo planeacion@igac.gov.co. 
Realización de siete (7) espacios de participación: Dos (2) en Villavicencio y Cinco (5) en Popayan 
La Oficina Asesora de Planeación realizó un evento virtual llamado “En nuestra ruta del cambio: ¡Tenemos cosas nuevas para contarte!”, en donde dieron a conocer el avance de los compromisos Plan Marco de Implementación- Acuerdo de Paz. 
Apoyo en el diligenciamiento y envío del formulario de postulación a Premios Verdes Latinoamerica 2021 a través del proyecto de Mapa Nacional de Stock de Carbono trabajado desde la Subdirección de Agrología. 
Seguimiento a los entregables por parte de las áreas sobre avances en convenios y afiliaciones u otros durante el tercer trimestre. 
</t>
  </si>
  <si>
    <t xml:space="preserve">Producto 2: Servicio de implementación de sistemas de gestión </t>
  </si>
  <si>
    <t>Sistema de gestión implementado</t>
  </si>
  <si>
    <t>Sistema de gestión certificado</t>
  </si>
  <si>
    <t>Observaciones del Indicador:
Ejecución de auditorías de seguimiento. Preparación e inicio de la auditoría interna al sistema de gestión integrado. Actualización documental. Arquitectura de procesos. Alineación a la nueva cadena de valor (documentación - riesgos- PNC- Gestión de cambios- Matriz de partes interesadas).</t>
  </si>
  <si>
    <t>Actualizar e implementar los planes de trabajo y/o mejoramiento anual</t>
  </si>
  <si>
    <t xml:space="preserve">Detalle Ejecución:
Se realizó la revisión, ajuste y publicación de la matriz de riesgos institucional en su versión 2, teniendo en cuenta los cambios generados en el proceso de Gestión Agrológica. Se deja disponible en la página web: https://www.igac.gov.co/es/transparencia-y-acceso-a-la-informacion-publica/plan-anticorrupcion-y-de-atencion-al-ciudadano
Se construyó la campaña para la socialización de la nueva cadena de valor del IGAC y el marco de la nueva arquitectura de procesos en la entidad.
Se identificaron los impactos y actividades a llevar a cabo en la construcción de la matriz de riesgos 2022, teniendo en cuenta el diseño de la nueva arquitectura de procesos que será lanzada esta vigencia.
Se apoyó la construcción del plan de trabajo para el levantamiento de la matriz de riesgos 2022, a partir de la actualización de la Guía para administración de riesgos y controles en entidades públicas del DAFP, en el marco de la identificación de cambios relevantes en el SGI
Se realizó un proceso de retroalimentación con los procesos y Direcciones Territoriales con los resultados obtenidos en la evaluación de la OCI a la aplicación de controles en riesgos en el primer trimestre del 2021.
Se realizó sensibilización sobre los aspectos fundamentales del MIPG, así como la socialización de los resultados obtenidos por la entidad en el Índice de Desempeño Institucional – IDI 2021, el cual se mide a partir del FURAG.
Arquitectura de procesos: Durante el mes de octubre se dio inicio a las mesas de trabajo para el levantamiento del proceso de conservación catastral con la Firma Bizagi: en esta etapa se realizaron sesiones de conocimiento del proceso actual de conservacion catastral  y lo modelamos bajo nomenclatura BPMN, identificamos puntos de intercambio de informacion con fuentes externas y a alto nivel se diseña modelo de arquitectura que soporte dicho proceso. Algunas de las mejoras identificadas son: Generar la lista automatica de documentos según mutacion , metodo , y condicion (propietario, nph, ph y condominio ). Unificar la recepcion de los tramites electronicos y presenciales. Generar alertas  parametricas para cada actividad en la cual se pueda enviar al usuario encargado de la actividad y/o algun superior. Manejo de politicas de asignacion. Manejo de reglas de asignacion automatica de acuerdo a rol, jurisdiccion, carga laboral y mutacion lista automatica de tramites por ejecutor si es empleado, y por jurisdiccion,zonas o municipios, para generacion de memorando de comision grupal o individual de parte del control manejo de reglas de asignacion según tipo de recurso e instancia permitir el acceso en dispositivos moviles en cada actividad de campo del proceso de tramite control de tiempo parametrico para espera y  eventos o actividades. Manejo de usuarios delegados ejm usuarios en vacaciones Radicacion automatica de tramites asociados con validacion documental respectiva .Adicional a esto, se recibe por parte del banco la no objeción de los términos de referencia que cuentan con la firma del ordenador del gasto para la contratación del análisis, asesoría en el modelamiento BPMN 2.0, optimización, instalación parametrización diseño y soporte de los procesos de la entidad en la plataforma BPMN Bizagi. Por otro lado, se realizan ajustes a la caracterización propuesta por parte del área del proceso de gestión de talento humano y de gestión de servicio al ciudadano. Se envía consolidada la caracterización del proceso gestión de sistemas de información e infraestructura para revisión y ajustes. A 31 de octubre se cuenta con la aprobación de las caracterizaciones del proceso de Gestión Jurídica, Gestión Financiera, Direccionamiento estratégico y planeación, gestión administrativa, gestión comercial, gestión disciplinaria y seguimiento y evaluación. Finalmente, se envía a publicación las caracterizaciones que fueron aprobadas por parte de los líderes de área.
Actualización documental
Alineación de la documentación actual a la nueva cadena de valor
Se apoyó el alistamiento, envío y consolidación del PLANIGAC para el seguimiento de riesgos y planes de acción de procesos y Direcciones territoriales para el segundo trimestre del 2021. Se recibieron los PLANIGAC desde los líderes de proceso y directores territoriales, fueron organizados y remitidos a los asesores de la OAP para su seguimiento respectivo. De igual forma, se apoyó el registro del seguimiento de plan de acción y riesgos en PLANIGAC del proceso de Direccionamiento Estratégico y Planeación para el segundo trimestre del 2021.
Se realizó la alineación del mapa de riesgos institucional con el nuevo esquema de macroprocesos de la entidad. A partir de allí se generó el análisis del cruce de riesgos con este nuevo esquema.
Se realizaron sesiones de acompañamiento con diferentes procesos en la entidad para la preparación de actividades que fortalezcan la puntuación del FURAG para la medición de la vigencia 2020 el próximo año.
Se apoyó el levantamiento de información para la postulación al Premio Nacional Alta Gerencia 2021 con la iniciativa “VIVI” y “Colombia en Mapas”.
Se realizó el Formulario para ejercicios de diálogo virtuales - IGAC 2021, con el cual se busca fortalecer el proceso de participación ciudadana en la rendición de cuenta de la entidad.
 Se entregó resumen de los aspectos relevantes alcanzados en las políticas de MIPG de acuerdo con los resultados obtenidos con el FURAG 2020.
Se realizó la alineación de los mapas de riesgos, matriz de partes interesadas, matriz de PNC y matrices de gestión de cambio a la nueva estructura institucional y nuevo mapa de procesos.
Se actualizó el listado maestro de documentos de acuerdo al nuevo mapa de procesos y nueva estructura institucional. 
Se dio inicio a la construcción de las caracterizaciones de los nuevos procesos y subprocesos.
Se realizó el respectivo cargue en Planner de las solicitudes de creación de acciones por parte de los procesos y direcciones territoriales
Se apoyó a la OCI en el control y cierre de acciones del Planner a través del diseño de un informe remitido al Jefe encargado para efectuar seguimiento con su equipo de trabajo.
Diligenciamiento del formato de Evaluación del control interno institucional por componentes - Guía de auditoría de cumplimiento, solicitado por la Contraloría General de la República en su proceso de auditoría.
Se ajustó la estructura planteada del Formulario para ejercicios de diálogo virtuales - IGAC 2021, con el cual se busca fortalecer el proceso de participación ciudadana en la rendición de cuenta de la entidad. Se hizo su validación a través del equipo técnico de rendición de cuentas y se puso a disposición de los ciudadanos a través de la página web en los diferentes elementos de reporte.
Se generó el material para los espacios de sensibilización con las direcciones territoriales con el fin de socializar los temas centrales de gestión de la OAP a partir de los cambios generados por la modernización de la entidad. Se participó en los espacios programados con las direcciones territoriales.
Se elaboraron las propuestas de caracterizaciones para los nuevos procesos y subprocesos de la Entidad, compartiendo esta información con los líderes de proceso para su revisión y aprobación 
Se inició el levantamiento de riesgos para el periodo 2022 teniendo en cuenta la nueva estructura de procesos y los lineamientos de la actualización de la Guía para la Administración del Riesgo y diseño de controles en su versión N° 5. De igual forma, se generó la base de datos de riesgos y carpetas de evidencias en la plataforma OneDrive para para preparación del seguimiento del tercer trimestre del 2021.
Se actualizó la Matriz de Riesgos Institucional IGAC 2021 a su versión número tres. Allí se adaptaron los nuevos procesos de la entidad producto de la modernización, para el ejercicio de seguimiento a los controles en riesgos y actividades en plan de acción. El documento fue publicado en la página web de la entidad en la sección de transparencia para conocimiento de los involucrados.
Se realizaron sesiones de acompañamiento con diferentes procesos en la entidad para la preparación de actividades que fortalezcan la puntuación del FURAG para la medición de la vigencia 2020 el próximo año.
Se avanzó con el ajuste y formulación de la nueva plantilla de la matriz de riesgos para la vigencia 2022, teniendo en cuenta la nueva estructura de procesos y los lineamientos de la actualización de la Guía para la Administración del Riesgo y diseño de controles en su versión N° 5. 
Se elaboró el reporte con los resultados del seguimiento en la aplicación de controles implementados para los riesgos tanto en Sede Central como en Direcciones Territoriales, para el tercer trimestre de 2021.  </t>
  </si>
  <si>
    <t>Ejecutar el programa de auditoria</t>
  </si>
  <si>
    <t xml:space="preserve">Detalle de ejecución: 
Se realizaron las siguientes actividades para la preparación de la auditoría interna al sistema de gestión integrado: Actualización Procedimiento y Papeles de Trabajo, Convocatoria Auditores Internos, Elaboración Programa Auditoría, Aprobación Programa Auditoría y Preparación del Equipo Auditor. Actualizacion de los Auditores en la norma ISO 19001:2018
Informe Pormenorizado del Sistema de Control Interno
Seguimiento Plan de Mejoramiento de la Contraloría General de la República 
Informe Peticiones, Quejas, Reclamos, Denuncias y Sugerencias
Informe Austeridad del Gasto Público
Seguimiento Ejecución Presupuestal Direcciones Territoriales
Seguimiento Contratación (urgencia manifiesta) junio
Evaluación de los Informes de Gestión (Plan de Acción Anual - PAA) - Avance del 50%.
Seguimiento a la austeridad del Gasto Público - DANE (Directiva 9 del 2018) - Avance del 50%.
Seguimiento al Plan Estratégico Sectorial (PDA) - Avance del 50%
Cierre de la auditoria integral al proceso gestión agrológica
Apertura de auditoria integral a la Dirección territorial Nariño
Ejecución de seguimientos de ley: Seguimiento Plan de Acción y Riesgos segundo trimestre. Seguimiento Acuerdos Gerentes Públicos. EKOGUI (Decreto 1069 de 2015 y Decreto 2052 de 2014)
Seguimiento Contratación (urgencia manifiesta). Seguimiento Plan de Fortalecimiento, Plan de Acción Y Matriz de Tareas y Costos SNARIV. Plan Estratégico Sectorial (PDA) - al 100%.
Realización de auditoria especial: Continuidad de Operaciones durante la pandemia (Circular 10 Vicepresidencia)
Seguimiento Plan Anticorrupción y Atención al Ciudadano
Seguimiento Modelo Integrado de Planeación y Gestión 
Auditoría integral a las direcciones territoriales: Tolima y  Nariño
Seguimiento Manejo de la situación de emergencia sanitaria
Actualización del programa de auditoria de cara a las auditorias internas del SGI en los meses de octubre y noviembre. 
Construcción de los planes de auditoria de acuerdo al nuevo programa de auditoría 
Durante el mes de octubre se realizó auditoría interna al SGI a 8 de los 9 procesos seleccionados en la sede central.
Elaboración de informes: Informe Seguimiento SISMEG, Informe Seguimiento SIGEP e Informe austeridad del gasto tercer trimestre 2021
Auditorias integrales a: Dirección Territorial Casanare y Servicios Administrativos (inicio)
Seguimiento Norma NTC 6047
Durante el mes de noviembre se realizó auditoría interna al SGI al proceso de la sede central faltante y a las 5 direcciones territoriales programadas y se consolidaron los informes de las auditorias internas al SGI y se remitieron a los responsables de proceso por parte del Administrador y líder de auditorias.
Realización de auditoría integral al proceso de gestión administrativa </t>
  </si>
  <si>
    <t>Objetivo II: Aumentar la disponibilidad y cobertura de los servicios de TIC en el Instituto.</t>
  </si>
  <si>
    <t>Producto III: Servicios tecnológicos</t>
  </si>
  <si>
    <t>Índice de capacidad en la prestación de servicios de tecnología</t>
  </si>
  <si>
    <t xml:space="preserve">Observaciones del Indicador:
Actualización del portafolio de servicios. Desarrollo del plan de trabajo de actualización del portal web. Mantenimiento y ajustes a los sistemas de información. Sensibilizaciones en seguridad de la información. Mantenimiento de la infraestructura tecnológica. Ajustes en la página web. Elaboración plan de apertura de datos abiertos. Identificación de activos de información. Construcción del documento de plan de apertura de datos. </t>
  </si>
  <si>
    <t>Establecer la estrategia y gobierno de TI</t>
  </si>
  <si>
    <t>Detalle de ejecución: 
Proceso de actualización del  Portafolio de servicios tecnológicos en su primera versión. 
Se realizó plan de trabajo de la mejora del portal web de la entidad, incluyendo los elementos de accesibilidad, así mismo,  se ha venido trabando en los elementos  a cubrir en el cumplimiento de la NTC 5854 y buenas prácticas de usabilidad
Se realizó la revisión de aplicaciones para Chatbot (PowerApps)  
Teniendo el  componente  Servicios de Ciudadanos Digitales, se realizó las pruebas finales de los Trámites Catastrales en la Carpeta Ciudadana; Lo anterior, en aras de continuar con el avance del la aplicación de Ciudadanos Digitales. Elaboración plan de trabajo para implementar ley de protección de datos
En relación a los servicios de ciudadanos digitales, se socializa el avance de la entidad con el nuevo equipo de la OIT y se retoman los proyectos que se llevan en conjunto con el MinTIC y la AND.  
Portal web: Revisión de los  contenidos, estructuras, sugerencias y  análisis de  los datos  de la información que se van a migrar y su  pertinencia, mejoras en la presentación, así como en la gestión de contenidos tales como “Listado de Peritos”, “Trabaje con nosotros” y actualizaciones de datos.
Envío de correos con la información de seguridad, el cual contiene un rastreo de visualizaciones de los correos y una medición de Satisfacción de usuario. 
Realización de reuniones para mejor el proceso en la entidad para el manejo de los datos abiertos, se espera tener un documento que defina las responsabilidades y el grupo base para la gestión de estos.
Se ha dado seguimiento a las acciones enmarcadas en el Plan Anticorrupción y de Atención al usuario y se presta asesoría para el acompañamiento de funcionarios del área en el cumplimiento de este mismo plan. 
Se continua  realizando mesas de trabajo para construir el plan de apertura y definir los posibles grupos de valor a los cuales se pretende llegar. Respecto al portal web de la entidad v-2021, se continua  generado contenidos en el portal actual para que se pueda mejorar la usabilidad y gestión de los contenidos. 
Se generó un nuevo ChatBot y se ha iniciado la migración de tópicos y ajustes en los perfiles de administración.
Portal web de la entidad v-2021, se ha venido avanzando en la generación de tipos de contenido y espacios para la publicación de la información todo esto teniendo en cuenta la usabilidad y accesibilidad del nuevo portal.</t>
  </si>
  <si>
    <t>Implementar y soportar plataformas de TI</t>
  </si>
  <si>
    <t>Detalle Ejecución:
Monitoreo a las Plataformas Centros de datos 
Mantenimiento a las Plataformas TI (Centro de Datos, Seguridad, computadores etc)
Se realizó el análisis de viabilidad técnica y económica para aprovisionar y administrar la plataforma tecnológica.
Se continua con el  proceso de contratación,  networking,  compra de equipos, copias de respaldo.
Adecuación centros de datos 
Renovación de UPS sede central
Instalación de infraestructura en la nube para componente geográfico
Atención de solicitudes  a través de la herramienta  Mesa de Servicios  a nivel nacional. 
Seguimiento al plan de  Mantenimiento preventivo a computadores, plotter, impresoras etc. 
Apoyo técnico en la gestión de los servicios de conectividad y telecomunicaciones, directorio activo, balanceo de carga haproxy y F5, almacenamiento SAN, plataforma de virtualización VMware y Hyperv, firewall perimetral fortigate 1101E. 
Se continuó gestionando el portal de la nube Azure y los diferentes grupos de recursos allí desplegados.  
Se brindó apoyo técnico en el soporte de la configuración de los servicios de red de la entidad a través de VPNs en el marco del teletrabajo como apoyo a las medidas del gobierno nacional y distrital frente al COVID19. 
Gestión y administración de  los servidores de capa media Oracle OAS donde se aloja el software ERP de la entidad. 
Actualización en producción, los servidores del sistema ERP con cada una de las formas y reportes recibidos. 
Atención de los casos de soporte sobre la herramienta Apex para generar los diferentes reportes y vistas materializadas de la entidad.  
Gestión de copias de seguridad  de bases de datos. 
Gestión y administración de  las herramientas, los recursos y servicios tecnológicos donde se alojan los sistemas de información de la entidad.Administracion consola antivirus y EDR, Administracion de la Netapp, Administracion del licenciamiento arcgis y software de cartografía. 
Se culminó el  cambio de la plataforma G-SUITE a la plataforma Office 365; con el objetivo de mejorar la plataforma tecnológica de correo electrónico y herramientas colaborativas con las que cuenta actualmente la entidad.  
Se continua con la migración de los  servidores cobol y  la migración de los servidores alojados en el almacenamiento HPE4630 a la nueva infraestructura de hiperconvenrgencia cisco. 
Activación de licenciamiento de Microsoft y actualización de licenciamiento en la plataforma. 
Revisión del agente del EDR en las direcciones territoriales. Afinamiento de políticas de EDR en la sede central y Territoriales. 
Monitoreo de Base de datos. Prueba de concepto de Drone2map. Afinamiento del GLPI en AMP. 
Radicación de los procesos financiado por Banca (Solución de respaldo, Networking, y Bienes tecnológicos). Gestión y administración de las herramientas, los recursos y servicios tecnológicos donde se alojan los sistemas de información de la entidad. 
Administración consola antivirus y EDR, Administración de la Netapp, Administración del licenciamiento arcgis y software de cartografía.Apoyo a las actualizaciones catastrales 
Activación de licenciamiento de Microsoft y actualización de licenciamiento en la plataforma. Revisión del agente del EDR en las direcciones territoriales. Afinamiento de políticas de EDR en la sede central y Territoriales.  Radicación de los procesos financiado por Banca (Solución de respaldo, Networking, y Bienes tecnológicos). Gestión y administración de las herramientas, los recursos y servicios tecnológicos donde se alojan los sistemas de información de la entidad. Administración consola antivirus y EDR, Administración de la Netapp, Administración del licenciamiento arcgis y software de cartografía.Apoyo a las actualizaciones catastrales 
Se continua con la Gestión de incidentes y requerimientos reportados en el centro de servicios de TIC, punto único de contacto desde donde los usuarios finales hacen sus solicitudes en temas relacionados con tecnologia.
Se realizan acciones con el fin de mantener la opeación del centro de datos en relación con los mantenimientos y motoreo de la plataforma de computo.
Se continua con el apoyo a las actualizaciones catastrales que se estan realizando a nivel país, suministrando la infraestructura de red regulada y de datos, equipos de computo, licenciamiento de software entre otros.
Se garantiza el soporte y operación de la plataforma tecnologica que respalda la operación de la Entidad a nivel nacional.</t>
  </si>
  <si>
    <t>Implementar y mantener sistemas de información, portales y aplicaciones</t>
  </si>
  <si>
    <t>Detalle Ejecución:
Se realizó el ajuste  para mostrar en la resolución de conservación el nombre de la persona que ejecutó el trámite y de quien realizó la revisión del mismo. Se ajustó para cuando se radica un trámite de un predio que pertenece a otra territorial, se traslade a la territorial que corresponda cuando el trámite se avance en la actividad de revisar solicitudes. Se ajustó para que se permita que una territorial pueda tener más de un responsable de conservación, asignados por municipios. Implementación del envío de resoluciones una vez se haya descargado el paquete de resoluciones.
Se ajustó la pantalla de marcar predio con la visualización del NUPRE. Se ajustó la pantalla de administrar usuarios - Otros usuarios – con la visualización del NUPRE. Se ajustar la pantalla de registrar notificación o renuncia a recursos – NUPRE. Se ajustó la pantalla de elaborar auto de prueba con la visualización del NUPRE. Se ajustó la pantalla de realizar control de calidad en depuración con la visualización NUPRE. Se ajustó el histórico de avalúos para que se muestre el año o valor de avalúo en algunos predios.
SIGA: Se crea nuevo botón para desagrupar solicitudes del área de química. Se crea nueva pantalla de consulta para generar reportes de facturación de SIGA, por fechas de creación de solicitudes.
ERP-Nomina: Se desarrolló la funcionalidad para generar el archivo plano que se requiere subir en el SIIF para el pago de la prima, con base en las modificaciones realizadas por el Ministerio de Hacienda.
Datos Abiertos: Se desarrolló nuevo toolbox para procesamiento de datos de publicación en el portal de Colombia en Mapas (Subdirección de catastro). 
Portales: Se analizó la estructura de Transparencia. Se diseñó el front-End en la aplicación CSS y HTML del template del home page para la versión del nuevo portal web.
SNC: Se desarrolló la funcionalidad para que, en la generación de productos para el proceso de cotización, se permita, por opción de menú, el conteo de registros prediales, se muestra la cantidad de registros 2. Se ajustó desarrollo para controlar que la sumatoria de los coeficientes de un PH sume uno. Se realizó el ajuste  para que se disminuya el tiempo en desplegar la pantalla de ingreso a la opción de menú consulta trámite. Se ajustó la funcionalidad  para que el dato motivo de cancelación de trámite permita 4000 caracteres y también permita los caracteres especiales como tildes. Se ajustó para que en la actividad de registrar /ajustar productos e información tramite catastral, el listado de departamentos y municipios a ser seleccionados se muestren solamente los municipios que se encuentran operando en el SNC.  Se documentaron 8 requerimientos para la implementación del NUPRE. Se realizaron controles de calidad con respecto a los siguientes casos: Realizar rollback cuando se presentan fallos  al aplicar cambios de un trámite alfanumérico. Verificar que cuando un documento queda en el estado JPS_ERROR, y tipo de producto es RES_CONSERVACION se cambie el estado a JPS_ESPERANDO  de manera que se pueda realizar el reenvío de estas resoluciones de manera automática, este reenvio debe realizarse cada tiempo t el cual debe estar parametrizado en el sistema. Inicialmente debería ser cada 3 horas pero puede ser modificado en caso de ser requerido. Permitir  la consulta de trámites para aquellos ejecutores que ya no se encuentra activos en el sistema.
ERP-Nómina, se desarrolló la funcionalidad para  realizar la proyección de La Nómina para el mes siguiente;  y respecto a  los portales, se creó la nueva versión del listado maestro, así mismo se capacitó y se validó la mejora con el usuario de la Oficina Asesora de Planeación.
Se atendió un total de 639 casos entre requerimientos e incidentes, de los cuales se resolvieron 561 casos,dichos casos están  relacionados con el  mantenimiento a los  sistemas de información, aplicaciones y portales ( SNC, ERP, fichas prediales, portal de datos abiertos, Geoportal, Portales Institucionales, sistema de información geográfica, aplicativo para Generación de certificados catastrales)
Respecto al tema de reportes se elaboró la historia de usuario para la preparación de datos IVP-DANE. Se elaboró historia de usuario para reportes del proyecto CICA. Se desarrollaron los reportes solicitados del proyecto CICA. Se elaboró el instructivo la calculadora de catastro multipropósito y se puso en producción.Se socializó y puso en producción la nueva herramienta para generar de reportes consolidados y detallados de seguimiento a trámites. Se elaboró el instructivo sobre la generación de reportes del SNC.
En cuanto al ERP, se implementaron los siguientes ajustes: ERP Nomina: Se realizó ajuste por la eliminación en los en los comprobantes de nómina de los espacios destinados para divulgar información de la Oficina Asesora de Planeación (mapa de procesos y política del sistema de gestión integrado), tanto en los comprobantes que se descargan en la IGACNET como en los que se generan en el sistema de Personal y Nómina. ERP Almacén: Ajuste a reporte de Ingresos, Ajuste a módulo de traspaso entre Territoriales. ERP Contratación: Ajustes a la funcionalidad que permite generar el acta de liquidación de contratos para persona natural y jurídica: a) Parametrización de los usuarios DOVIEDO, DATORRES, MVMOLINA y HECTOR.CUBIDES para que puedan hacer actas de liquidación a nivel nacional. b) Se amplió al tamaño el campo forma de pago.  c) Se agregó un nuevo campo para registrar observaciones. Se ajustó el reporte de Idoneidad: a)  Se aumentó el número de caracteres a 3500 del campo donde se muestra el texto del reporte. b) Se trajo la información de REQUISITOS EXIGIDOS del ECO. Se ajustó el reporte de notificación de supervisión, dejando las cláusulas que componen el reporte de manera editable.
Adicional se realizó la interoperabilidad de datos abiertos con datos.gov.co. Se removió datos de convenios IGAC. Migrar archivos DCAT para interoperabilidad con datos.gov.co según los cambios realizados a los archivos de google drive a Office 365. 
Respecto al mantenimiento y nuevas funcionalidades en los sistemas de información, aplicaciones y portales, se cuenta con los siguientes avances:  Con respecto al SNC, se realizan ajustes  para que al pasar los tramites de rectificación de la actividad modificar información alfanumérica a revisar proyección de resolución,  no modifique el valor del cancela_inscribe de la resolución. Se realiza ajuste con el fin de realizar el cierre del radicado en SIGAC, de tal manera,  que si el solicitante es una persona jurídica no lo marque como persona natural y lo deje clasificado como persona jurídica. Se ajusta funcionalidad para que la consulta de trámites de la UOC San Andrés, clasificada por número de resolución no muestre el mensaje de error "La resolución inicial no pertenece a la territorial seleccionada". Se realizó implementación  para que se almacenen los datos del servicio de radicación en el ambiente de producción. Se ajustó la consulta de la resolución en la consulta de trámites de las direcciones territoriales, para que no muestre el mensaje "La resolución inicial no pertenece a la territorial seleccionada". Se implementó la consulta de trámites para el rol de la secretaria de conservación para que cuente con una pestaña donde le permita consultar los tiempos de los trámites que se encuentran en vía administrativa.
Con relación al ERP-Nómina, Se corrigen detalles de los datos de funcionarios. Se ajustó el Reporte Desprendible de pago de Nómina por periodos anteriores. Se ajustó el Reporte Desprendible de pago de vista consulta pagos Nómina. Así mismo, con respecto al ERP-Contratación, Se ajustó el proceso de generación del archivo plano ECO – Plan, el cual está presentando saltos de línea al exportarlo. Se ajustó la parametrización de usuarios y configuración de permisos para la realización de procesos en algunas territoriales, esto debido al proceso de armonización.Se implementó en el proceso de numeración de contratos y cotizaciones, para que genere la numeración automática para la territorial Casanare. En relación a los Portales, se ajustó el campo de búsqueda por código y búsqueda por título en el listado maestro de documentos.
Mantenimiento y desarrollo de nuevas funcionalidades en los sistemas de información, aplicaciones y portales: Con respecto al SNC, se realizan ajustes para la  consulta de trámites, cuando el resultado es extenso, permita mostrar todos los datos asociados a los trámites, que no se lograban visualizar. Se ajustó la generación del reporte de resoluciones masivas, el cual estaba generando error. Se ajustó para que en el momento de interponerse un recurso de vía administrativa sobre un trámite de rectificación (sea recurso de reposición , recurso de apelación, recurso de reposición en subsidio de apelación), permita  seleccionar el predio. Se ajusta para que en la actividad de determinar procedencia no se genere error cuando se envíe el trámite a depuración por quedar en tiempos muertos. Se ajustó la consulta de predio por criterios avanzados.  Se realizó ajuste para  el caso de que se  se traiga una solicitud que fue creada en el sistema de gestión documental SIGAC, muestre y almacene la fecha correcta de la solicitud y no muestre una fecha posterior al sistema. Se ajustó el proceso de trámites de vía administrativa para mutación de quinta nueva. Con relación al ERP-Nómina, Se actualizaron los reportes de planta y comprobantes y se actualizaron objetos para corregir fecha de bonificación por modernización. En cuanto al ERP-Contratación, se desarrolló la opción en el sistema que permite hacer la búsqueda por tipo y número de documento de las cesiones que haya recibido un proveedor, al igual que se realizaron los siguientes ajustes al ECO: a)Inhabilitar el botón que permite generar el reporte de Inexistencia. b)En la lista de firmantes del ECO, se desplieguen todos los funcionarios. Con relación a los Portales, se ajustó el desarrollo de los filtros del listado maestro para que en las listas encuentre profundidad de hasta 5 subcategorías
Respecto al mantenimiento y nuevas funcionalidades en los sistemas de información, aplicaciones y portales, se cuenta con los siguientes avances al mes de noviembre:  Con respecto al SNC, Se ajustó la consulta de trámites para cuando el resultado es extenso, permita mostrar todos los datos asociados a los trámites, que no se lograban visualizar. Se ajustó la generación del reporte de resoluciones masivas, el cual estaba generando error. Se ajustó para que en el momento de interponerse un recurso de vía administrativa sobre un trámite de rectificación (sea recurso de reposición , recurso de apelación, recurso de reposición en subsidio de apelación), permita  seleccionar el predio. Se ajusta para que en la actividad de determinar procedencia no se genere error cuando se envíe el trámite a depuración por quedar en tiempos muertos. Se ajustó para cuando se traiga una solicitud que fue creada en el sistema de gestión documental SIGAC, muestre y almacene la fecha correcta de la solicitud y no muestre una fecha posterior al sistema. Se ajustó el proceso de trámites de vía administrativa para mutación de quinta nueva.  Con relación al ERP-Nómina, Se actualizaron los reportes de planta y comprobantes. Se actualizaron objetos para corregir fecha de bonificación por modernización. En cuanto al  ERP-Contratación, se desarrolló la opción en el sistema que permite hacer la búsqueda por tipo y número de documento de las cesiones que haya recibido un proveedor. Se realizaron los siguientes ajustes al ECO: a)Inhabilitar el botón que permite generar el reporte de Inexistencia. b) En la lista de firmantes del ECO, se desplieguen todos los funcionarios. Con respecto a Portales, Se ajustó el desarrollo de los filtros del listado maestro para que en las listas encuentre profundidad de hasta 5 subcategorias.</t>
  </si>
  <si>
    <t xml:space="preserve">Implementar el sistema de gestión de seguridad de la información </t>
  </si>
  <si>
    <t>Detalle Ejecución:
Se realizan  actividades de Sensibilización  y remisión de tips e información de seguridad de la información
Se realiza la implementación del control: Control A.11.2.4 Mantenimiento de equipos
Se elaboró y  presentó en el  comité de Gestión y Desempeño Institucional,   el plan de trabajo para implementar la ley 1581 de protección de datos personales en la presente vigencia
Se elaboraron y enviaron tips en seguridad de la información
Definición y desarrollo del Plan de comunicación, sensibilización y capacitación en seguridad de la información de forma trasnversal en la entidad a nivel .
Desarrollo del control A.17.2 Redundancia Objetivo: Asegurar la disponibilidad de instalaciones de procesamiento de información.
Se realizan actividades de remisión de tips e información de seguridad: 1.Alerta de seguridad de la información - No caigas en la trampa  2. charla virtual de Medidas y Buenas Practicas de la Ciberseguridad. 3. ¿Qué es la ciberseguridad y como me afecta?
Se realizan   jornadas de uso y apropiación de la política de protección de datos personales que hace parte de la política de seguridad de la información: 1. Tendencias, aseguramiento y riesgo. 2. Charlas tendencias en seguridad y privacidad de la información IGAC Alta Dirección 3.Sensibilización en Buenas Prácticas en Seguridad de la Información.
Se realiza la identificación de los activos de información de los siguientes procesos;
1. Seguimiento y evaluación
2. Gestión Disciplinaria
3. Proceso de Gestión de Regulación y Habilitación
4. Gestión Comercial
5. Gestión Contractual
6. Gestión de Comunicaciones
Se realiza la implementación de los controles: 
Control A.10.1.1  y A.10.1.2 Definir e implementar estándares para la aplicación de controles criptográficos 
Implementación del plan de trabajo de cumplimiento en la ley de protección de datos personales a nivel trasnversal de la entidad frente a la inducción y capacitación en estos conceptos.
Cumplimiento en el plan de tratamiento de riesgos para el proceso de sistemas de información e infraestructura.
Se desarrolló la actualización de la declaración de aplicabilidad que se encuentra integrado al autodiágnostico del Modelo de Seguridad y Privacidad de la Infomración.
Se implementó el control: A.14.1.1 Análisis y especificación de requisitos de seguridad de la información.
Se realizó la inducción a los nuevos servidores públicos en temas de seguridad de la información y se remitieron piezas de seguridad de la información con el objeto de generar nuevos conocimientos en seguridad de la información.</t>
  </si>
  <si>
    <t>Objetivo III: Fortalecer los procesos de gestión del conocimiento en el Instituto.</t>
  </si>
  <si>
    <t xml:space="preserve">Producto 4: Servicio de educación informal para la gestión administrativa </t>
  </si>
  <si>
    <t>Personas capacitadas</t>
  </si>
  <si>
    <t xml:space="preserve">Observaciones del Indicador:
Desarrollo y seguimiento de los cursos:  Procesamiento, validación y uso de datos LIDAR, con modalidad virtual, programación en Python y R Studio Cloud, Innovación, Análisis de datos geográficos , Procesamiento de imágenes satelitales, Fortalecimiento de capacidades y entrenamiento para la actualización y cálculo del Modelo Geoidal, Auditor ISO 9001 , Auditor ISO 45001 y Auditor ISO 27001. Técnicas de Auditoría y Redacción de informes de auditoría. Metodologías del Desarrollo. Fortalecimiento de capacidades y entrenamiento para el Marco de Referencia Internacional de Alturas. Tecnologías geoespaciales. Correlación de datos analíticos e interpretación de resultados del laboratorio. Machine Learning Aplicado al Procesamiento Digital de Imágenes de Sensores Remotos. Formación auditor 17025. Formación auditor 14001, Manejo de bases de datos, Toma de muestras de suelo, Fortalecimiento de capacidades y entrenamiento para Aplicaciones geomagnéticas para la generación de productos  y Gobierno TI </t>
  </si>
  <si>
    <t>Desarrollar actividades de educación informal en competencias laborales y socioemocionales virtuales y presenciales</t>
  </si>
  <si>
    <t xml:space="preserve">Detalle Ejecución: 
Desarrollo de los cursos: Técnicas de Auditoría y Redacción de informes de auditoría. Metodologías del Desarrollo. Fortalecimiento de capacidades y entrenamiento para el Marco de Referencia Internacional de Alturas. Tecnologías geoespaciales. Correlación de datos analíticos e interpretación de resultados del laboratorio. Machine Learning Aplicado al procesamiento Digital de Imágenes de Sensores Remotos. Formación auditor 17025. Formación auditor 14001, Manejo de bases de datos, Toma de muestras de suelo, Fortalecimiento de capacidades y entrenamiento para Aplicaciones geomagnéticas para la generación de productos  y Gobierno TI </t>
  </si>
  <si>
    <t>Desarrollar, hacer seguimiento y evaluar el avance en el proceso de gestión del conocimiento en la entidad.</t>
  </si>
  <si>
    <t xml:space="preserve">Detalle Ejecución:
Dando cumplimiento al cronograma del Plan Institucional de Capacitación, para el mes de julio de desarrollaron ocho (8) capacitaciones en la modalidad virtual con una participación de 113 funcionarios a nivel nacional.
Dando cumplimiento al cronograma del Plan Institucional de Capacitación, para el mes de septiembre se desarrolló ocho (8) capacitaciones en la modalidad virtual, con una participación de 69 funcionarios a nivel nacional. 
Dando cumplimiento al cronograma del Plan Institucional de Capacitación, para el mes de octubre se desarrolló cuatro (4) capacitaciones en la modalidad virtual, con una participación de 40 personas a nivel nacional.  </t>
  </si>
  <si>
    <t xml:space="preserve">Ejercicio de participación </t>
  </si>
  <si>
    <t xml:space="preserve">Ejercicio participativo relacionado con el diseño de los proyectos normativos con la ciudadanía y actores interesados. Publicar a consulta ciudadana el cronograma de rendición de cuentas. Publicar a consulta ciudadana la estrategia de participación ciudadana. Dos ejercicios de participación en Villavicencio. Cinco Ejercicios de participación en Popayan </t>
  </si>
  <si>
    <t>Ejercicios de Cooperación Internacional</t>
  </si>
  <si>
    <t>Revisión de los actuales convenios de la entidad. Socialización en mesas de trabajo con las áreas técnicas con el fin de registrar las buenas prácticas de la entidad , con potencial de replicabilidad en otros países</t>
  </si>
  <si>
    <t>Rendiciones de Cuentas Realizadas</t>
  </si>
  <si>
    <t xml:space="preserve">Se adelantaron dos (2) ejercicios de rendición de cuentas dentro de la actividad "Llevar a cabo acciones de dialogo con los ciudadanos o grupos de interés desde las áreas misionales de la entidad, aplicando, entre otros, programas de uso de tecnología para participación ciudadana y Gobierno Abierto" </t>
  </si>
  <si>
    <t xml:space="preserve">Atención de casos registrados a la Mesa de servicios OIT </t>
  </si>
  <si>
    <t>Dentro de periodo  de Enero y  Diciembre de 2021, se atendió un total de 9.474 casos entre requerimientos e incidentes, de los cuales se cerraron 8. 698 casos, con un índice de cumplimiento del servicio del 90%, dichos casos están  relacionados con el  mantenimiento a los  sistemas de información, aplicaciones y portales y Soporte Técnico.</t>
  </si>
  <si>
    <t xml:space="preserve">Talleres O Actividades De Capacitación Realizados </t>
  </si>
  <si>
    <t>Desarrollo y seguimiento de los cursos:  Inducción y reinducción institucional, Procesamiento, validación y uso de datos LIDAR, con modalidad virtual, programación en Python y R Studio Cloud, Innovación, Análisis de datos geográficos , Procesamiento de imágenes satelitales, Fortalecimiento de capacidades y entrenamiento para la actualización y cálculo del Modelo Geoidal, Auditor ISO 9001 , Auditor ISO 45001 y Auditor ISO 27001. Técnicas de Auditoría y Redacción de informes de auditoría. Metodologías del Desarrollo. Fortalecimiento de capacidades y entrenamiento para el Marco de Referencia Internacional de Alturas. Tecnologías geoespaciales. Correlación de datos analíticos e interpretación de resultados del laboratorio. Machine Learning Aplicado al Procesamiento Digital de Imágenes de Sensores Remotos. Formación auditor 17025. Formación auditor 14001</t>
  </si>
  <si>
    <t>Porcentaje De Avance En La Implementación De Sistemas De Calidad De La Gestión</t>
  </si>
  <si>
    <t>Ejecución de auditorías de seguimiento. Preparación e inicio de la auditoría interna al sistema de gestión integrado. Actualización documental. Arquitectura de procesos. Alineación a la nueva cadena de valor (documentación - riesgos- PNC- Gestión de cambios- Matriz de partes interesadas).</t>
  </si>
  <si>
    <t>Desarrollos Informáticos Adquiridos O Actualizados</t>
  </si>
  <si>
    <t>1. IMPLEMENTACION ARQUITECTURA DE REFERENCIA. Se llevo a cabo la Implementación único punto de acceso para la autenticacion de los componentes de la entidad
2. VENTANILLA DE TRÁMITES. Automatización y Simplificación de trámites. 
Adicional, se realizaron tres desarrollo relacionados con el Cruce e Interrelación Catastro- Resgistro: 1. Autenticación, autorización y selección de acción. 2. (Web Services) Servicio consumo de información Catastral - SNC. (Web Services) Servicio de resoluciones y radicados - SNC.</t>
  </si>
  <si>
    <t>Auditorías Internas De Calidad Realizadas</t>
  </si>
  <si>
    <t xml:space="preserve">Se realizó la auditoria interna de calidad a 9 procesos en la sede central (Talento humano, Direccionamiento estrátegico y planeación, Gestión de servicio al ciudadano, gestión cartográfica, gestión catastral, gestión contractual, gestión de sistemas de información e infraestructura y seguimiento y evaluación  y 5 direcciones territoriales (Atlantico, Cordoba, Guajira, Meta y Risaralda) . </t>
  </si>
  <si>
    <t>Objetivo Estratégico: Fortalecer la  infraestructura física del Instituto a nivel nacional</t>
  </si>
  <si>
    <t>Proyecto de Inversión: FORTALECIMIENTO DE LA INFRAESTRUCTURA FÍSICA DEL IGAC A NIVEL NACIONAL</t>
  </si>
  <si>
    <t>Responsable del Proyecto: Secretaría General- Subdirección administrativa y financiera</t>
  </si>
  <si>
    <t>Objetivo I:  Mitigar el impacto del deterioro progesivo de la infraestructura</t>
  </si>
  <si>
    <t>Producto 1: Sedes con reforzamiento estructural</t>
  </si>
  <si>
    <t>Sedes con reforzamiento estructural</t>
  </si>
  <si>
    <t>Observaciones del Indicador:</t>
  </si>
  <si>
    <t>Realizar actividades preliminares</t>
  </si>
  <si>
    <t>Detalle Ejecución:</t>
  </si>
  <si>
    <t>Contratar interventoría</t>
  </si>
  <si>
    <t>Adelantar acabados de obra blanca</t>
  </si>
  <si>
    <t>Ejecutar las obras físicas</t>
  </si>
  <si>
    <t>Producto 2: Sedes mantenidas</t>
  </si>
  <si>
    <t>Sedes mantenidas</t>
  </si>
  <si>
    <t xml:space="preserve">Observaciones del Indicador:Durante la vigencia del año 2021 se realizaron las siguientes actividades a 11 sedes del IGAC:
Realización de reparaciones y adecuaciones locativas de las instalaciones del IGAC en la sede de la ciudad de IBAGUE, incluidos materiales y elementos necesarios
Adquisición e instalación de mobiliario para el archivo Sede Central
Adquisición e instalación de cortinas entollables para el nivel central
Suministro e instalación de los elementos, repuestos y accesorios necesarios para el cumplimiento de la norma técnica NTC5926-1, para la Sede Central
Actualización normativa denominación y color de las canecas, según Resolución No. 2184 de 2019.
Diagnóstivo y Certificación anual de los sistemas de transporte vertical.
Se realizó la caracterización de vertimientos de agua residual no domésticos en la Sede Central.
Se contrato el servicio de trasporte de almacenamiento temporal- tratamiento y disposición final y adecuada de residuos peligrosos.
Mantenimiento y adecuación de relojes.
Se realizaron Mantenimiento de Aires Acondicionados en las Direcciones Territoriales 
Se realizaron recargas y mantenimiento de extintores en las Direcciones Territoriales </t>
  </si>
  <si>
    <t>Realizar actividades de mantenimiento</t>
  </si>
  <si>
    <t xml:space="preserve">Detalle Ejecución:
Realización de reparaciones y adecuaciones locativas de las instalaciones del IGAC en la sede de la ciudad de IBAGUE, incluidos materiales y elementos necesarios
</t>
  </si>
  <si>
    <t>Dotar de equipamentos las sedes</t>
  </si>
  <si>
    <t xml:space="preserve">Detalle Ejecución: Pago honorarios prestación de servicios profesionales y gastos de manutención y viáticos.
Adquisición e instalación de mobiliario para el archivo Sede Central
Adquisición e instalación de cortinas entollables para el nivel central
Suministro e instalación de los elementos, repuestos y accesorios necesarios para el cumplimiento de la norma técnica NTC5926-1, para la Sede Central
Actualización normativa denominación y color de las canecas, según Resolución No. 2184 de 2019.
Diagnóstivo y Certificación anual de los sistemas de transporte vertical.
Se realizó la caracterización de vertimientos de agua residual no domésticos en la Sede Central.
Se contrato el servicio de trasporte de almacenamiento temporal- tratamiento y disposición final y adecuada de residuos peligrosos.
Mantenimiento y adecuación de relojes.
Se realizaron Mantenimiento de Aires Acondicionados en las Direcciones Territoriales 
Se realizaron recargas y mantenimiento de extintores en las Direcciones Territoriales </t>
  </si>
  <si>
    <t>Objetivo II: Contar con sedes suficientes y adecuadas en el territorio nacional</t>
  </si>
  <si>
    <t>Producto 3: Sedes adecuadas</t>
  </si>
  <si>
    <t>Sedes adecuadas</t>
  </si>
  <si>
    <t xml:space="preserve">Observaciones del Indicador:
Traslado de bienes UOC a las DT Boyacá y Valle, Pintar y resanar predios UOC de la DT Valle y Magdalena
Arrendamiento de bien inmueble para el funcionamiento de la dirección territorial Casanare
</t>
  </si>
  <si>
    <t xml:space="preserve">Detalle Ejecución: Traslado de bienes UOC a las DT Boyacá y Valle, Pintar y resanar predios UOC de la DT Valle y Magdalena
Arrendamiento de bien inmueble para el funcionamiento de la dirección territorial Casanare
</t>
  </si>
  <si>
    <t>Contratos de obra fìsica Celebrados</t>
  </si>
  <si>
    <t>Visitas de Evaluaciòn y seguimiento realizadas</t>
  </si>
  <si>
    <t>Se realizó visita a la DT Cauca, Tolima, Bolívar, Guajira, Boyacá, Caqueta, Cordoba, Huila y Casanare</t>
  </si>
  <si>
    <t>Obras vigiladas a través de interventoría</t>
  </si>
  <si>
    <t xml:space="preserve">Objetivo Estratégico: Fortalecer los recursos técnicos y tecnológicos para la modernización institucional </t>
  </si>
  <si>
    <t>Proyecto de Inversión: Implementación de un sistema de gestión documental en el IGAC a nivel Nacional</t>
  </si>
  <si>
    <t>Objetivo I:  Aplicar los procesos archivísticos al acervo documental</t>
  </si>
  <si>
    <t>Producto 1: Servicio de Gestión Documental</t>
  </si>
  <si>
    <t>Sistema de gestión documental implementado</t>
  </si>
  <si>
    <t>Observaciones del Indicador: Pago de honorarios a los contratos de prestación de servicios
Se realizó el seguimiento a la convalidación de las TRD enviadas al AGN, frente a estas la AGN solicitó ajustes los cuales se están llevando a cabo.
Se envió a la AGN las respuestas a las observaciones allegadas para la convalidación de las TRD
Se remitió correo electrónico a cada una de las Oficinas Productoras del Nivel Central, cuyo propósito se enmarcó en solicitar agenda para la aplicación de Encuesta del Diagnóstico Integral de Archivos  a cada una de las Oficina en mención, encuesta que será aplicada durante la segunda y tercera semana del mes de septiembre
El jueves 21 de octubre se llevó a cabo mesa de trabajo con el AGN, cuyo propósito se enmarcó en la verificación y aprobación de los Ajustes realizados a las TRD en proceso de convalidación, posteriormente  el lunes 1 de Noviembre se remitió Cuadro Resumen de las TRD del IGAC, como requisito indispensable para presentar la sustentació de las  Tablas en Precomité ante el AGN el próximo martes 9 de noviembre de 2021
Duante el mes de Octubre se realizó levantamiento de Información a partir de la aplicación de Formato para Encuesta de Diagnóstico a 5 Oficinas Productoras del Nivel Central. 
Durante el mes de diciembre se actualizó el Plan de Gestión de Archivos de la Entidad
Se ha realizado la intervención de 46.5 metros lineales</t>
  </si>
  <si>
    <t>Actualizar los instrumentos archivísticos y de gestión de la información bajo la normatividad vigente y necesidad del instrumento.</t>
  </si>
  <si>
    <t>Detalle Ejecución: Pago de honorarios a los contratos de prestación de servicios
Se realizó el seguimiento a la convalidación de las TRD enviadas al AGN, frente a estas la AGN solicitó ajustes los cuales se están llevando a cabo.
Se envió a la AGN las respuestas a las observaciones allegadas para la convalidación de las TRD
Se remitió correo electrónico a cada una de las Oficinas Productoras del Nivel Central, cuyo propósito se enmarcó en solicitar agenda para la aplicación de Encuesta del Diagnóstico Integral de Archivos  a cada una de las Oficina en mención, encuesta que será aplicada durante la segunda y tercera semana del mes de septiembre
El jueves 21 de octubre se llevó a cabo mesa de trabajo con el AGN, cuyo propósito se enmarcó en la verificación y aprobación de los Ajustes realizados a las TRD en proceso de convalidación, posteriormente  el lunes 1 de Noviembre se remitió Cuadro Resumen de las TRD del IGAC, como requisito indispensable para presentar la sustentació de las  Tablas en Precomité ante el AGN el próximo martes 9 de noviembre de 2021
Duante el mes de Octubre se realizó levantamiento de Información a partir de la aplicación de Formato para Encuesta de Diagnóstico a 5 Oficinas Productoras del Nivel Central. 
Durante el mes de diciembre se actualizó el Plan de Gestión de Archivos de la Entidad</t>
  </si>
  <si>
    <t>Realizar los procesos de organización al acervo documental de  30 metros lineales.</t>
  </si>
  <si>
    <t>Detalle Ejecución:Pago de honorarios a los contratos de prestación de servicios, 
Se ha realizado la intervención de 46.5 metros lineales</t>
  </si>
  <si>
    <t>Aplicar los procedimientos para la conservación documental de 30 Metro lineal.</t>
  </si>
  <si>
    <t xml:space="preserve">Detalle Ejecución: Pago de honorarios a los contratos de prestación de servicios
Se ha reaizado la aplicación de los procedimientos para la conservación documental a 46.5 metros lineales </t>
  </si>
  <si>
    <t>Objetivo II: Automatizar los procedimientos para la gestión de la información</t>
  </si>
  <si>
    <t>Producto 2: Servicios de información implementados</t>
  </si>
  <si>
    <t>Sistemas de información implementados</t>
  </si>
  <si>
    <t xml:space="preserve">Observaciones del Indicador:
Se elaboró la guía del Sistema de Correspondencia SIGAC
Durante lo corrido del año se realizaron capacitaciones a las Direcciones Territoriales para la puesta en funcionamiento del módulo de archivo en SIGAC.
Se apoyó en las actividades con respecto a la migración de casos activos con actividades en Gestionar Correspondencia para las DT de Nariño y Magdalena.
Se elaboró Propuesta de Programa de Gestión de Documentos Electrónicos.
Pago de honorarios a los contratos de prestación de servicios
Se ha presentado el soporte mensual del sistema de correspondencia SIGAC
soporte tecnico, mantenimiento y actualización del sistema de gestión documental -sigac sobre la plataforma bpm/forest
Se realiza la atención de las DT CUNDINAMARCA, BOLIVAR, ATLANTICO, SANTANDER, VALLE, QUINDIO, CASANARE, RISARALDA, SUCRE, NARIÑO y CORDOBA para los casos que han requerido ajustes por la nueva configuración de SIGAC en el marco de la reestructuración.
Se crea una nueva estructura SIGAC 4, según las indicaciones de Macro Proyectos SAS y las funcionarias de Gestión Documental. Se migran los casos activos y que estén en las actividades de Gestionar correspondencia de las DT Nariño y Magdalena.
Se realizaron las mejoras:mejorara, al momento de generar nuevos borradores se precarga el campo 'Tipo Documento del Radicado' seleccionado previamente para agilizar la gestión ya que la mayoría de los documentos generados para un caso quedan con el mismo subtipo. Mejora, nueva funcionalidad que permite asignación masiva de radicados desde la actividad "Confirmar datos".  Mejora, nueva columna "Asunto" en la tabla de "Mis Actividades" para visualizar el asunto ingresado al momento de la radicación. Mejora,  en la actividad de aprobar y firmar únicamente  se listan las plantillas de los borradores recibidos para evitar confusiones y facilitar la gestión. Ajuste al Reporte Paz y Salvo quitando la obligatoriedad del filtro dependencia. Ajuste al Módulo Reasignación Masiva de Casos para guardar trazabilidad.  Mejora, al momento de generar nuevos borradores se precarga el campo 'Clasificación de la información' seleccionado previamente para agilizar la gestión. Mejora, en la Actividad “Elaborar comunicación oficial" del  funcionario de apoyo, se precarga información del funcionario solicitante para agilizar la gestión. Mejora, configuración de  trámites únicamente internos para el módulo Inicio-gestión. Mejora, creación de propiedad que permite a la entidad definir si es posible o no  modificar el campo "subtipo de radicado" en modulo modificación de radicados. para Igac esta propiedad queda con valor "false". Mejora, modificación a mensajes emergentes en los formularios del sistema que indicaban "Error"  cambian a "Advertencia" cuando faltan campos por diligenciar. Mejora, precarga automática de la actividad "Gestionar documento de respuesta" como lo hacen las demás actividades para que el usuario sea llevado a la actividad "Solicitar proyección".  Mejora, reporte de usuarios activos e inactivos. Ajuste, cambio de rango de caracteres a 100 para el campo "correo electrónico" en Editar usuario de CONFIG.
</t>
  </si>
  <si>
    <t>Implementar las funcionalidades de la fase 2 del Sistema de Gestión de Documento Electrónico de Archivo</t>
  </si>
  <si>
    <t xml:space="preserve">Detalle Ejecución: Se elaboró la guía del Sistema de Correspondencia SIGAC
Durante lo corrido del año se realizaron capacitaciones a las Direcciones Territoriales para la puesta en funcionamiento del módulo de archivo en SIGAC.
Se apoyó en las actividades con respecto a la migración de casos activos con actividades en Gestionar Correspondencia para las DT de Nariño y Magdalena.
Se elaboró Propuesta de Programa de Gestión de Documentos Electrónicos.
</t>
  </si>
  <si>
    <t xml:space="preserve">ar soporte a la fase 1 del Sistema de Gestión de Documento Electrónico de Archivo   </t>
  </si>
  <si>
    <t xml:space="preserve">Detalle Ejecución: Pago de honorarios a los contratos de prestación de servicios
Se ha presentado el soporte mensual del sistema de correspondencia SIGAC
soporte tecnico, mantenimiento y actualización del sistema de gestión documental -sigac sobre la plataforma bpm/forest
Se realiza la atención de las DT CUNDINAMARCA, BOLIVAR, ATLANTICO, SANTANDER, VALLE, QUINDIO, CASANARE, RISARALDA, SUCRE, NARIÑO y CORDOBA para los casos que han requerido ajustes por la nueva configuración de SIGAC en el marco de la reestructuración.
Se crea una nueva estructura SIGAC 4, según las indicaciones de Macro Proyectos SAS y las funcionarias de Gestión Documental. Se migran los casos activos y que estén en las actividades de Gestionar correspondencia de las DT Nariño y Magdalena.
Se realizaron las mejoras:mejorara, al momento de generar nuevos borradores se precarga el campo 'Tipo Documento del Radicado' seleccionado previamente para agilizar la gestión ya que la mayoría de los documentos generados para un caso quedan con el mismo subtipo. Mejora, nueva funcionalidad que permite asignación masiva de radicados desde la actividad "Confirmar datos".  Mejora, nueva columna "Asunto" en la tabla de "Mis Actividades" para visualizar el asunto ingresado al momento de la radicación. Mejora,  en la actividad de aprobar y firmar únicamente  se listan las plantillas de los borradores recibidos para evitar confusiones y facilitar la gestión. Ajuste al Reporte Paz y Salvo quitando la obligatoriedad del filtro dependencia. Ajuste al Módulo Reasignación Masiva de Casos para guardar trazabilidad.  Mejora, al momento de generar nuevos borradores se precarga el campo 'Clasificación de la información' seleccionado previamente para agilizar la gestión. Mejora, en la Actividad “Elaborar comunicación oficial" del  funcionario de apoyo, se precarga información del funcionario solicitante para agilizar la gestión. Mejora, configuración de  trámites únicamente internos para el módulo Inicio-gestión. Mejora, creación de propiedad que permite a la entidad definir si es posible o no  modificar el campo "subtipo de radicado" en modulo modificación de radicados. para Igac esta propiedad queda con valor "false". Mejora, modificación a mensajes emergentes en los formularios del sistema que indicaban "Error"  cambian a "Advertencia" cuando faltan campos por diligenciar. Mejora, precarga automática de la actividad "Gestionar documento de respuesta" como lo hacen las demás actividades para que el usuario sea llevado a la actividad "Solicitar proyección".  Mejora, reporte de usuarios activos e inactivos. Ajuste, cambio de rango de caracteres a 100 para el campo "correo electrónico" en Editar usuario de CONFIG.
</t>
  </si>
  <si>
    <t>Implementación del Sistema de Gestión</t>
  </si>
  <si>
    <t>Se ha intervenido 46.5 metros lineales Se ha presentado el soporte mensual del sistema de correspondencia SIGAC
soporte tecnico, mantenimiento y actualización del sistema de gestión documental -sigac sobre la plataforma bpm/forest
Se realiza la atención de las DT CUNDINAMARCA, BOLIVAR, ATLANTICO, SANTANDER, VALLE, QUINDIO, CASANARE, RISARALDA, SUCRE, NARIÑO y CORDOBA para los casos que han requerido ajustes por la nueva configuración de SIGAC en el marco de la reestructuración.
Se crea una nueva estructura SIGAC 4, según las indicaciones de Macro Proyectos SAS y las funcionarias de Gestión Documental. Se migran los casos activos y que estén en las actividades de Gestionar correspondencia de las DT Nariño y Magdalena.
Se realizó el segumiento a la convalidación de las TRD enviadas al AGN, frente a estas la AGN solcitó ajustes los cuales se estan llevando a cabo.
Se envió a la AGN las respuestas a las observaciones allegadas para la convalidación de las TRD
Se remitió correo electrónico a cada una de las Oficinas Productoras del Nivel Central, cuyo propósito se enmarcó en solicitar agenda para la aplicación de Encuenta del Diagnóstico Integral de Archivos  a cada uan de las Oficina en mención, encuesta que será aplicada durante la segunda y tercera semana del mes de septiembre</t>
  </si>
  <si>
    <t>I.                    INFORMACIÓN GENERAL</t>
  </si>
  <si>
    <t>Diciembre de 2021</t>
  </si>
  <si>
    <t xml:space="preserve">Meta Plan Nacional de Desarrollo: A través de las herramientas de divulgación y ejecución de alianzas de valor compartido con diferentes entidades del sector público y privado el proyecto se alinea con las metas del Plan Nacional de Desarrollo en el “Pacto por la Descentralización: conectar territorios, gobiernos y poblaciones”, y el “Pacto por una Gestión Pública Efectiva”, toda vez se orienta a brindar información útil y efectiva a los ciudadanos para el buen desarrollo de estos objetivos, teniendo en cuenta a los diversos grupos de interés y a la totalidad del territorio, principalmente en la difusión de información inherente a la implementación de la política de Catastro Multipropósito, entre otras misionales. </t>
  </si>
  <si>
    <t>Objetivo Estratégico: 1. Trabajar de manera colaborativa y participativa con nuestras partes interesadas para la generación de valor público 2. Garantizar la auto sostenibilidad del Instituto por medio de estrategias de mercadeo y comercialización, orientadas a fortalecer la venta de productos y servicios de la entidad.</t>
  </si>
  <si>
    <t xml:space="preserve">Proyecto de Inversión: Fortalecimiento de los procesos de difusión y acceso a la información geográfica a nivel Nacional </t>
  </si>
  <si>
    <t xml:space="preserve">Responsable del Proyecto: Oficina Asesora de comunicaciones - Oficina comercial </t>
  </si>
  <si>
    <t xml:space="preserve">III.                    INFORMACIÓN PRESUPUESTAL </t>
  </si>
  <si>
    <t xml:space="preserve">IV.                    INFORMACIÓN PRESUPUESTAL (Trazadores presupuestales) </t>
  </si>
  <si>
    <t>V.                    INFORMACIÓN DE EJECUCIÓN</t>
  </si>
  <si>
    <t xml:space="preserve">Objetivo I: Ampliar la oferta de canales de acceso y difusión de los bienes y servicios que produce la Entidad.									
</t>
  </si>
  <si>
    <t>Producto 1: Servicios de información implementados</t>
  </si>
  <si>
    <t>Observaciones del Indicador: 
Producto 1. Se realizó el lanzamiento de la Plataforma Única de Trámites VIVI como sistema de información implementado, esta plataforma permite realizar diferentes solicitudes de trámites en la entidad. II.Se realizaron diferentes actividades para fortalecer la difusión de la información estratégica de la entidad en los canales digitales y presenciales como: Centro de Información Geográfica - CIG, biblioteca virtual y presencial, canales alternativos como página web, redes sociales, virtual, asi mismo foros y trasmisiones en vivo para difundir los avances e implementación relacionados con la Politica de Catastro Multipropósito en los diferentes medios de comunicación a nivel nacional. III. Permanentemente se difunde información sobre la misionalidad de entidad a través de sus canales digitales y/o presenciales como página web, medios de comunicación interna y externa redes sociales y Centro de Información Geográfica.  IV. De manera recurrente se atienden diferentes ciudadanos que solicitan los productos y/o servicios de la entidad a través de los canales digitales y físicos. V. 
Producto 2: Se entregaron las actualizaciones y mejoras realizadas en la Tienda Virtual de la entidad como herramienta de E-commerce.</t>
  </si>
  <si>
    <t xml:space="preserve">Ampliar y/o actualizar la oferta de los productos de la entidad a través de: biblioteca virtual, tienda virtual y del ecosistema digital. </t>
  </si>
  <si>
    <t xml:space="preserve">Detalle Ejecución: Durante el periodo reportado se realizó: 
a). Se realizó procesamiento técnico de 56 libros de autoría del IGAC (Catalogación, clasificación, descriptores, autoridades en formato MARC, programa Janium.  
b). Renovación de  20 convenios interbibliotecarios con entidades como: Universidad de los Andes; Uniciencia; Universidad del Rosario; Universidad de América; ICAHN y Servicio Geológico de Colombia; Universidad de La Sabana; MinAmbiente, y la Escuela Militar de Suboficiales “EMSUB”, Universidad Nacional Abierta y a Distancia “UNAD”, Universidad Sergio Arboleda y Uninpahu; Universidad Antonio Nariño “UAN”, Universidad Fundación de San Mateo y Colegio El Hontanar. Fundación Universitaria San Alfonso y Centro Documentación Palmero CID.
c). Se realizaron seis programas: ‘Destinos’: Serranía de Chiribiquete y Desierto de la Tatacoa, dirigidos a personas con discapacidad visual y se transmitió por la emisora del INCI. Se continuó con el capitulo 3:  Explorando el planeta tierra 4 : La gente de mi país, y el   5: Un paseo por Colombia  (último capítulo del libro). 
d). 17.253 ciudadanos consultaron la biblioteca virtual del Instituto y 113 lo hicieron de manera presencial. 
e). Se realizó ajuste de sincronización para la presentación de unidades disponibles en los productos de la Tienda Virtual, los cuales se estaban mostrando como “No disponibles” debido a ese error de requerimiento. 
f). Se inició y se completo el cronograma de trabajó sobre la adaptación de la publicación Geografía Para Niños año 2005, la cuál quedará completamente adaptada para que la comunidad con discapacidad visual pueda acceder a su lectura. 
g). Actualización de diez productos en la Tienda Virtual. 
h). Difusión de publicaciones de la tienda virtual y otras publicaciones disponibles en la Biblioteca IGAC a usuarios internos del Instituto por medio de la sección “Cultura IGAC” en el Boletín “IGAC al día”. 
i). Se adaptaron 2 versiones de Geografia para Niños para población en situación de discapacidad visual.  (Versiónes 2015 y 2017)
</t>
  </si>
  <si>
    <t>Realizar campañas en medios digitales y/o presenciales sobre los productos y servicios que genera la entidad.</t>
  </si>
  <si>
    <t xml:space="preserve">Detalle Ejecución: Durante el periodo reportado se realizó: 
a). Se realizaron 42 campañas digitales sobre: 1. Colombia en Mapas. 2. Avances del Catastro Multipropósito. 3. Foro de Gestión Catastral. 4. ICDE. 5. Ventanilla Integrada Virtual del IGAC - VIVI. 6. Carpeta Ciudadana., entre otras. 
b). Se efectuaron 95 publicaciones en la página web con comunicados sobre información estratégica de la entidad y 1.912 publicaciones a través de las redes sociales (Twitter, Facebook e Instagram).
c). Las Redes Sociales - RRSS crecieron en seguidores así: de Instagram 3.563; Facebook: 15.743; Twitter: 2,641; YouTube: 1.274 y se inicio con Linked con un total de 1.635. 
d). Se efectuaron 15 planes de medios enfocados a promover el uso de Colombia en Mapas, lanzamiento de la nueva plataforma VIVI, ventajas de la habilitación de gestores y la actualización catastral, el inicio de la actualización catastral en 8 municipios de Boyacá, junto con las entidades de la mesa de Catastro Multipropósito. La segunda etapa del plan de difusión de Colombia en Mapas. La rueda de prensa sobre los avances de la política de Catastro Multipropósito, plenaria ICDE. y foro del Día de la Tierra, Colombia Tierra de Todos. Se realizó la línea de discurso de los 86 años del IGAC.Se presentaron palabras claves y el guion de presentación del favecook live sobre Colombia en Mapas.
e). Se publicaron 17 columnas de la directora sobre la gestión de la entidad, temas misionales o inherentes a la política de Catastro Multipropósito como: ‘Un buen panorama para la dinámica inmobiliaria’, ‘Descentralización sí’, ‘Un atlas digital de todos’, ‘El Catastro Multipropósito va por buen camino’ y ‘Trámites a la mano de los colombianos’, A mejorar la productividad y sostenibilidad del suelo. Fortalecimiento y uso de los datos geográficos, un tema trascendental para la administración territorial. El IGAC un hito en la consolidación de la información geográfica en Colombia.  
f). Se realizaron 51 campañas para fortalecer la difusión de los productos y servicios institucionales como: Cuales son los pasos para que los ciudadanos puedan adquirir los certificados catastrales en línea, la cual incluye un tutorial, y se lanzó la campaña sobre VIVI, la nueva plataforma en la que los ciudadanos pueden radicar trámites catastrales totalmente en línea, Se realizó campaña de los trámites que se pueden radicar en la nueva Ventanilla Integrada Virtual del IGAC - VIVI. Cada martes se publica #ElMapaDeLaSemana con información de Colombia en Mapas. Se realizaron publicaciones con información de la ICDE y el Marco de Referencia Geoespacial, para dárselo a conocer a los ciudadanos. 
g). Se realizó un sondeo en redes sociales para conocer los temas que más le interesan del IGAC a los seguidores y/o grupos de interes del instituto sobre la información que se genera la e entidad.
</t>
  </si>
  <si>
    <t xml:space="preserve">Diseñar y divulgar diferentes contenidos digitales, análogos  y de apoyo a los servicios requeridos por los usuarios internos y externos. </t>
  </si>
  <si>
    <t xml:space="preserve">Detalle Ejecución: Durante el periodo reportado se realizó: 
a). Se diseñaron y divulgaron 175 piezas de comunicación dirigida a públicos internos y externos de la entidad, como: campaña de juegos internos; capacitaciones para el plan de seguridad y salud en el trabajo; encuentro de saberes; los nuevos gestores catastrales habilitados (Sesquilé, Sincelejo, entre otros), los avances de la política de Catastro Multipropósito; los objetivos de la ICDE; el rediseño de los íconos web de datos abiertos, el logo de la ICDE, entre otros; así mismo infografías sobre cursos vigentes y nuevos del Telecentro, dinámica inmobiliaria, portafolio de trámites, ventanilla de trámites, actualización catastral, Ventanilla Única de Trámites, Backing “Política de Catastro Multipropósito”.
b). 3.217 usuarios fueron atendidos personalmente en el CIG sobre consultas catastrales, información de cartografía topográfica, aerofotografías, geodesia e información agrologica.
c).  3.273 solicitudes de información catastral, consulta y asesoría en información de cartografía, topográfica, aerofotografías, geodesia e información agrológica fueron atendidas a través del correo institucional contactenos@igac.gov.co. 
d). 2.465 consultas a través del Geoportal Datos Abiertos sobre agrología, catastro, geodesia, aerofotografías, planchas fueron atendidas. 
e). 3.863 reposiciones y/o recuperaciones de información geográfica de consulta por tipo de producto fueron elaboradas. 
f). Se constituyeron ocho campañas internas: a). Yo Soy IGAC y b). Juntos Avanzamos, c). CheckList IGAC, cuyo propósito es mejorar el sentido de pertenencia y apropiación de los temas misionales en los colaboradores, así como dar a conocer las nuevas herramientas de comunicación e información a los diferentes planes institucionales.  
g). Se realizaron 21 actualizaciones del boletín institucional ‘IGAC al día’ durante el semestre. 
h). Se divulgaron a través de diferentes piezas los Tips del protocolo de bioseguridad en pantallas digitales, correos electrónicos y la IGACNET sobre la importancia del cuidado y prevención del COVID-19.
i). Se realizaron 66 campañas solicitadas por las áreas técnicas del Instituto, entre las más relevantes: plan anticorrupción; actividades de bienestar 2021; actualización documental; herramientas para fortalecer el servicio al ciudadano; día Internacional de la Mujer, Tips de supervisión contractual, campaña día de la tierra, ddía de la familia, semana ambiental 2021. 
j). Se realizaron 11 emisiones del programa "Juntos Avanzamos", con el propósito de mantener informados a los servidores sobre la gestión institucional.
k). Se mantiene actualizada la información institucional en los medios de comunicación internos sobre resoluciones y/o circulares, Tips protocolos de bioseguridad, campaña yo soy IGAC y Programa Juntos avanzamos. 
l). Se implementó la estrategia para el Día Nacional de Memoria y Solidaridad con las Víctimas. Invitación a participar en la socialización 'Conocer para no repetir, víctimas, memoria y ciudadanía' del SNARIV. 
m). Se apoyaron las solicitudes de participación de 11 eventos propios como:  lanzamiento Colombia en mapas, presentación de VIVI, Comisión Accidental Cámara de Representantes entre otros. Apoyo en la organización de información, aniversario número 86 del IGAC.
n). Se realizaron las publicaciones de eventos en las carteleras digitales de la entidad: Colombia en mapas, programa Juntos avanzamos, Contenido del protocolo de Bioseguridad, campaña Juntos avanzamos.
ñ). Se realizaron dos (2) encuestas,  dirigida a los funcionarios de la entidad, evidenciando un 86% de satisfacción frente a las comunicaciones internas.
o). Durante el periodo se realizó difusión interna, invitando a los funcionarios a participar en la socialización de Oferta Institucional del SNARIV.
p). Se apoyó todo la parte de producción y logistica del la Audiencia Pública de Rendición de cuentas 2021. 
</t>
  </si>
  <si>
    <t>Generar alianzas estratégicas con diferentes entidades del sector público y privado a nivel nacional que requieran la información de la Entidad.</t>
  </si>
  <si>
    <t>Detalle Ejecución:
a). Se ejecutaron alianzas con empresas del sector público y privado; producto de estas alianzas se reportaron los diferentes ingresos de la entidad tanto por ventas de contado como por concepto de convenios y/o contratos, los cuales se soportan en la información financiera  de la entidad SIIF. 
b). Se han gestionado más  de 477 nuevos contactos comerciales a través de las solicitudes que llegan de los diferentes grupos de interés público y/o privados. 
c). Se han tramitado más de 171  propuestas técnico económicas con diferentes entidades a nivel nacional, sonbre conservación catastral, actualización catatstral e información catatastral.</t>
  </si>
  <si>
    <t>Objetivo II: Implementar nuevas herramientas metodológicas y tecnológicas para la difusión de información Geográfica</t>
  </si>
  <si>
    <t xml:space="preserve">Producto 2: Documentos de Lineamientos Técnicos 									
</t>
  </si>
  <si>
    <t>Documentos de lineamientos técnicos realizados</t>
  </si>
  <si>
    <t>Observaciones del Indicador: 
Se formuló y entregó el producto: 1. Plan Estrategico de Comunicaciones, el cual se viene ejecutando a la fecha según lo programado, Plan estrategico diseñado para fortalecer la difusion de temas misionales de la entidad y principalmente de cara a los avances, retos, y lineamientos de la Politica de catastro multiproposito como uno de los compromsos de la entidad en el Marco del "Pacto por la Descentralización del PND 2018-2022". 
Se formuló y entrego el producto: 2. Plan de Mercadeo formulado e implementado durante la vigencia 2021. Se viene avanzando en el Plan de Mercadeo, el cuál se mide principalmente por el indicador de ingresoss propios de la entidad, asi como el diseño de estrategias desde el Gobierno Nacional, para apoyar el cumplimiento de la meta de Catastro Multipropósito, con herramientas accesibles a las entidades territoriales y fuentes de financiación a las que pueden acceder. Se formuló y entrego el producto Plan de Mercadeo formulado e implementado.</t>
  </si>
  <si>
    <t>Realizar el Plan de Mercadeo y/o estudios priorizados por la entidad.</t>
  </si>
  <si>
    <t xml:space="preserve">Detalle Ejecución: Se aprobó y documento el Plan Estratégico de Comunicaciones. Se inicio la estructuración del Plan de Mercadeo. </t>
  </si>
  <si>
    <t>Realizar seguimiento al Plan de Mercadeo y/o estudios priorizados por la entidad.</t>
  </si>
  <si>
    <t xml:space="preserve">Detalle Ejecución: 
a). Se aprobó y se viene ejecutando la Estrategia de Comunicaciones de la Entidad para la vigencia 2021, como uno de los documentos de lineamientos técnicos que también esta incorporado en la Nueva Plataforma Estratégica del IGAC. 
b). Se realizó la actualización del catálogo de bienes y servicios del Instituto, con los precios vigentes 2021 y se realizan permanente las actualizaciones según las necesidades misionales. 
c). Se registraron 471 alianzas estratégicas en medios de comunicación tanto nacionales, como regionales, lo que representa un ahorro acumulado a la fecha de para la entidad por valor de $867 millones de pesos, en free press para la entidad.
d). En las trasmisiones realizadas se conectaron 2.760 personas en directo. 
e). Se impactaron todos los departamentos del páis con la publicación de información en medios de comunicación principalemente en Cundinamarca, Antioquía, Atlántico, Córdoba, donde se llego con la información que genera la entidad. Asi mismo se realizaron importantes publicaciones en medios de comunicación internacional como Infobae.
f). Con respecto al seguimiento del Plan de Mercadeo de la entidad, corte al mes de noviembre de 2021 se han generado ingresos propios en la entidad por valor de $13.354  millones de pesos M/cte. (Fuente SIIF- noviembre de 2021). 
g. Se entregó el Plan de Mercadeo de la entidad formulado e implementado.
</t>
  </si>
  <si>
    <t>Producto III: Servicio de Implementación Sistemas de Gestión</t>
  </si>
  <si>
    <t xml:space="preserve">Objetivo III: </t>
  </si>
  <si>
    <t>Producto 4:</t>
  </si>
  <si>
    <t xml:space="preserve">Informes de avances en la implementación del Plan de Mercadeo de la entidad realizados. </t>
  </si>
  <si>
    <t>Se entregó el informe final ( cuatro seguimientos) sobre la gestión comercial y generación de ingresos propios de la entidad durante la vigencia 2021.</t>
  </si>
  <si>
    <t>Informes de avance en la implementación de la estrategia de comunicaciones de la entidad realizados.</t>
  </si>
  <si>
    <t xml:space="preserve">SSe cargaron documentos al SPI que contienen el informe denominado:" Avances en la implementación de la estrategia de comunicaciones". Se lograron alianzas estratégicas con medios de comunicación nacionales como Semana, Fusagasuga, RCN, Alfanoticias, La Metronoticias, Telemedellin, Javeriana Stereo, El Tiempo, La Nación, Caracol, Radio Super, Agronegocios, RCN Radio, Espectador, RCN Televisión, Semana, y emisoras comerciales en Boyacá, Santander, Meta, Valle, Cundinamarca, entre otros. 
Así mismo, se lograron más de 531 publicaciones en medios de todas las regiones del país, como El Diario del Sur, El Quindiano, El Heraldo, Minuto 30, Diario del Magdalena, Diario del Cauca, Llano 7 Días, entre otros. 
Se registra un aumento de los usuarios en las redes sociales como Facebook, Instagram, Twitter, YouTube y LinkedIn de la entidad; gracias a las estrategias y publicaciones de interés realizadas a partir de la estrategia de divulgación de la politica de Catastro Multipropósito. 
Se evidencia un alcance de 22  departamentos a los que se llegó con la información del IGAC durane el periodo. destacando publicaciónes de carácter nacional como la Revista revista Credencial
Se entregó el informe final ( acumulativo)  de avances en la implementación de la estrategia de comunicaciones 2021. </t>
  </si>
  <si>
    <t>Eventos ejecutados.</t>
  </si>
  <si>
    <t xml:space="preserve">Resultados de una buena administración catastral: Soacha.
Lanzamiento de Colombia en Mapas - Presidencia de la República. 
Comisión Accidental del Congreso de la República sobre Catastro Multipropósito. 
Catastro Multipropósito ¿Cómo avanza esta política? (rueda de prensa virtual).
La mujer en las políticas de desarrollo territorial. 
Colombia en Mapas, el atlas digital de Colombia. 
Así evoluciona la gestión Catastral en Colombia. 
Lanzamiento de la plataforma virtual VIVI. 
Firma de la actualización Segunda Circular Interinstitucional IGAC - Unidad de Restitución de Tierras.
Innovación en los análisis de suelos. 
Plenaria ICDE.
Fortalecimiento de la ICDE de los Colombianos. 
Socialización de la modernización del Observatorio Geomagnético de Fúquene. 
Foro Agrología, clave para el ordenamiento integral del territorio.
Oferta institucional para beneficiarios de las sentencias de restitución de tierras.
Retos y avances de la gestión del catastro multipropósito en Antioquia. Foro Catastro Multipropósito. Nuevos retos, nuevos profesionales.
Cápsula Laboratorio Nacional de Suelos.
Lanzamiento de la nueva Plataforma de la ICDE
Evento entrega estudios de páramos a la CAR.
Cápsula, Con drones de última tecnología actualizamos la cartografía de Colombia.
Cápsula, IGAC, más de ocho décadas de producción cartográfica. 
Audiencia Pública de Rendición de Cuentas IGAC 2021
</t>
  </si>
  <si>
    <t xml:space="preserve">Satisfacción de los usuarios. </t>
  </si>
  <si>
    <t>Se realizó encuesta del índice de satisfacción dirigida a los clientes corporativos de la entidad, encontrando un 85,7% de satisfacción.</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</si>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</sst>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8" formatCode="&quot;$&quot;\ #,##0.00;[Red]\-&quot;$&quot;\ #,##0.00"/>
    <numFmt numFmtId="42" formatCode="_-&quot;$&quot;\ * #,##0_-;\-&quot;$&quot;\ * #,##0_-;_-&quot;$&quot;\ * &quot;-&quot;_-;_-@_-"/>
    <numFmt numFmtId="164" formatCode="0.0%"/>
    <numFmt numFmtId="165" formatCode="_-&quot;$&quot;\ * #,##0.00_-;\-&quot;$&quot;\ * #,##0.00_-;_-&quot;$&quot;\ * &quot;-&quot;_-;_-@_-"/>
    <numFmt numFmtId="166" formatCode="_-[$$-409]* #,##0_ ;_-[$$-409]* \-#,##0\ ;_-[$$-409]* &quot;-&quot;??_ ;_-@_ "/>
    <numFmt numFmtId="167" formatCode="0.00\ %"/>
    <numFmt numFmtId="168" formatCode="_-&quot;$ &quot;* #,##0_-;&quot;-$ &quot;* #,##0_-;_-&quot;$ &quot;* \-_-;_-@_-"/>
    <numFmt numFmtId="169" formatCode="_-&quot;$ &quot;* #,##0.00_-;&quot;-$ &quot;* #,##0.00_-;_-&quot;$ &quot;* \-_-;_-@_-"/>
    <numFmt numFmtId="170" formatCode="_-[$$-409]* #,##0.00_ ;_-[$$-409]* \-#,##0.00\ ;_-[$$-409]* &quot;-&quot;??_ ;_-@_ "/>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7"/>
      <color theme="1"/>
      <name val="Times New Roman"/>
      <family val="1"/>
    </font>
    <font>
      <b/>
      <sz val="11"/>
      <color theme="1"/>
      <name val="Calibri"/>
      <family val="2"/>
    </font>
    <font>
      <sz val="11"/>
      <color theme="1"/>
      <name val="Calibri"/>
      <family val="2"/>
    </font>
    <font>
      <b/>
      <sz val="11"/>
      <color rgb="FF000000"/>
      <name val="Calibri"/>
      <family val="2"/>
      <scheme val="minor"/>
    </font>
    <font>
      <b/>
      <sz val="7"/>
      <color rgb="FF000000"/>
      <name val="Times New Roman"/>
      <family val="1"/>
    </font>
    <font>
      <b/>
      <sz val="9"/>
      <color rgb="FF000000"/>
      <name val="Calibri"/>
      <family val="2"/>
    </font>
    <font>
      <sz val="9"/>
      <color rgb="FF000000"/>
      <name val="Calibri"/>
      <family val="2"/>
    </font>
    <font>
      <b/>
      <sz val="10"/>
      <color theme="1"/>
      <name val="Calibri"/>
      <family val="2"/>
    </font>
    <font>
      <sz val="8"/>
      <color theme="1"/>
      <name val="Calibri"/>
      <family val="2"/>
    </font>
    <font>
      <sz val="9"/>
      <color theme="1"/>
      <name val="Calibri"/>
      <family val="2"/>
    </font>
    <font>
      <b/>
      <sz val="8"/>
      <color theme="1"/>
      <name val="Calibri"/>
      <family val="2"/>
    </font>
    <font>
      <b/>
      <u/>
      <sz val="14"/>
      <name val="Calibri"/>
      <family val="2"/>
    </font>
    <font>
      <sz val="11"/>
      <color theme="1"/>
      <name val="Calibri"/>
    </font>
    <font>
      <sz val="11"/>
      <color rgb="FF000000"/>
      <name val="Calibri"/>
      <family val="2"/>
    </font>
    <font>
      <b/>
      <sz val="11"/>
      <color rgb="FF000000"/>
      <name val="Calibri"/>
      <family val="2"/>
    </font>
    <font>
      <b/>
      <sz val="11"/>
      <color rgb="FF000000"/>
      <name val="Times New Roman"/>
      <family val="1"/>
    </font>
    <font>
      <b/>
      <sz val="11"/>
      <color theme="1"/>
      <name val="Times New Roman"/>
      <family val="1"/>
    </font>
    <font>
      <sz val="10"/>
      <color theme="1"/>
      <name val="Calibri"/>
      <family val="2"/>
    </font>
    <font>
      <b/>
      <sz val="8"/>
      <color rgb="FF000000"/>
      <name val="Calibri"/>
      <family val="2"/>
    </font>
    <font>
      <sz val="8"/>
      <color rgb="FF000000"/>
      <name val="Calibri"/>
      <family val="2"/>
    </font>
    <font>
      <sz val="11"/>
      <color rgb="FF000000"/>
      <name val="Calibri"/>
      <family val="2"/>
      <charset val="1"/>
    </font>
    <font>
      <sz val="9"/>
      <color rgb="FF000000"/>
      <name val="Calibri"/>
      <family val="2"/>
      <charset val="1"/>
    </font>
    <font>
      <b/>
      <sz val="11"/>
      <color rgb="FF000000"/>
      <name val="Calibri"/>
      <family val="2"/>
      <charset val="1"/>
    </font>
    <font>
      <b/>
      <sz val="10"/>
      <color rgb="FF000000"/>
      <name val="Calibri"/>
      <family val="2"/>
      <charset val="1"/>
    </font>
    <font>
      <sz val="8"/>
      <color rgb="FF000000"/>
      <name val="Calibri"/>
      <family val="2"/>
      <charset val="1"/>
    </font>
    <font>
      <b/>
      <sz val="8"/>
      <color rgb="FF000000"/>
      <name val="Calibri"/>
      <family val="2"/>
      <charset val="1"/>
    </font>
    <font>
      <b/>
      <u/>
      <sz val="14"/>
      <name val="Calibri"/>
      <family val="2"/>
      <charset val="1"/>
    </font>
    <font>
      <b/>
      <sz val="7"/>
      <color rgb="FF000000"/>
      <name val="Times New Roman"/>
      <family val="1"/>
      <charset val="1"/>
    </font>
    <font>
      <b/>
      <sz val="9"/>
      <color rgb="FF000000"/>
      <name val="Calibri"/>
      <family val="2"/>
      <charset val="1"/>
    </font>
    <font>
      <b/>
      <sz val="9"/>
      <color theme="1"/>
      <name val="Calibri"/>
      <family val="2"/>
    </font>
    <font>
      <b/>
      <sz val="8"/>
      <color rgb="FF4189AB"/>
      <name val="Verdana"/>
      <charset val="1"/>
    </font>
    <font>
      <sz val="12"/>
      <color rgb="FF000000"/>
      <name val="Calibri"/>
      <family val="2"/>
      <charset val="1"/>
    </font>
    <font>
      <sz val="12"/>
      <color rgb="FF000000"/>
      <name val="Calibri"/>
      <family val="2"/>
    </font>
    <font>
      <sz val="16"/>
      <color theme="1"/>
      <name val="Calibri"/>
      <family val="2"/>
      <scheme val="minor"/>
    </font>
    <font>
      <sz val="10"/>
      <color theme="1"/>
      <name val="Calibri"/>
      <family val="2"/>
      <scheme val="minor"/>
    </font>
    <font>
      <sz val="12"/>
      <color theme="1"/>
      <name val="Calibri"/>
      <family val="2"/>
    </font>
    <font>
      <sz val="12"/>
      <color theme="1"/>
      <name val="Calibri"/>
    </font>
    <font>
      <b/>
      <sz val="12"/>
      <name val="Calibri"/>
      <family val="2"/>
      <charset val="1"/>
    </font>
    <font>
      <sz val="11"/>
      <color rgb="FF000000"/>
      <name val="Calibri"/>
      <family val="2"/>
      <scheme val="minor"/>
    </font>
    <font>
      <sz val="12"/>
      <color rgb="FF000000"/>
      <name val="Calibri"/>
    </font>
    <font>
      <sz val="8"/>
      <color rgb="FF000000"/>
      <name val="Calibri"/>
      <charset val="1"/>
    </font>
    <font>
      <sz val="11"/>
      <color rgb="FF000000"/>
      <name val="Calibri"/>
      <charset val="1"/>
    </font>
    <font>
      <sz val="10"/>
      <color rgb="FF000000"/>
      <name val="Calibri"/>
      <family val="2"/>
      <charset val="1"/>
    </font>
    <font>
      <b/>
      <sz val="10"/>
      <color rgb="FF000000"/>
      <name val="Calibri"/>
      <charset val="1"/>
    </font>
    <font>
      <b/>
      <sz val="11"/>
      <color rgb="FF000000"/>
      <name val="Calibri"/>
      <charset val="1"/>
    </font>
  </fonts>
  <fills count="11">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indexed="64"/>
      </patternFill>
    </fill>
    <fill>
      <patternFill patternType="solid">
        <fgColor rgb="FFF2F2F2"/>
        <bgColor rgb="FFFFFFCC"/>
      </patternFill>
    </fill>
    <fill>
      <patternFill patternType="solid">
        <fgColor rgb="FFFFFFFF"/>
        <bgColor rgb="FF000000"/>
      </patternFill>
    </fill>
    <fill>
      <patternFill patternType="solid">
        <fgColor rgb="FFAEAAAA"/>
        <bgColor indexed="64"/>
      </patternFill>
    </fill>
    <fill>
      <patternFill patternType="solid">
        <fgColor rgb="FFBFBFBF"/>
        <bgColor indexed="64"/>
      </patternFill>
    </fill>
    <fill>
      <patternFill patternType="solid">
        <fgColor rgb="FFE7E6E6"/>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auto="1"/>
      </left>
      <right style="medium">
        <color auto="1"/>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168" fontId="23" fillId="0" borderId="0" applyBorder="0" applyProtection="0"/>
  </cellStyleXfs>
  <cellXfs count="851">
    <xf numFmtId="0" fontId="0" fillId="0" borderId="0" xfId="0"/>
    <xf numFmtId="0" fontId="8" fillId="2" borderId="1" xfId="0" applyFont="1" applyFill="1" applyBorder="1" applyAlignment="1">
      <alignment horizontal="center" vertical="center" wrapText="1"/>
    </xf>
    <xf numFmtId="6"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right" vertical="center" wrapText="1"/>
    </xf>
    <xf numFmtId="42" fontId="9" fillId="0" borderId="4" xfId="1" applyFont="1" applyBorder="1" applyAlignment="1">
      <alignment horizontal="right" vertical="center" wrapText="1"/>
    </xf>
    <xf numFmtId="42" fontId="9" fillId="0" borderId="4" xfId="1" applyFont="1" applyBorder="1" applyAlignment="1">
      <alignment horizontal="center" vertical="center" wrapText="1"/>
    </xf>
    <xf numFmtId="9" fontId="9" fillId="0" borderId="4"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0" fontId="17" fillId="2" borderId="1" xfId="0" applyFont="1" applyFill="1" applyBorder="1" applyAlignment="1">
      <alignment horizontal="center" vertical="center" wrapText="1"/>
    </xf>
    <xf numFmtId="10" fontId="16" fillId="0" borderId="4" xfId="0" applyNumberFormat="1" applyFont="1" applyBorder="1" applyAlignment="1">
      <alignment horizontal="center" vertical="center" wrapText="1"/>
    </xf>
    <xf numFmtId="42" fontId="16" fillId="0" borderId="4" xfId="1" applyFont="1" applyBorder="1" applyAlignment="1">
      <alignment horizontal="right" vertical="center" wrapText="1"/>
    </xf>
    <xf numFmtId="42" fontId="16" fillId="0" borderId="4" xfId="1" applyFont="1" applyBorder="1" applyAlignment="1">
      <alignment horizontal="center" vertical="center" wrapText="1"/>
    </xf>
    <xf numFmtId="0" fontId="17" fillId="2" borderId="12" xfId="0" applyFont="1" applyFill="1" applyBorder="1" applyAlignment="1">
      <alignment horizontal="center" vertical="center" wrapText="1"/>
    </xf>
    <xf numFmtId="10" fontId="16" fillId="0" borderId="18" xfId="0" applyNumberFormat="1" applyFont="1" applyBorder="1" applyAlignment="1">
      <alignment horizontal="center" vertical="center" wrapText="1"/>
    </xf>
    <xf numFmtId="0" fontId="0" fillId="0" borderId="0" xfId="0" applyAlignment="1">
      <alignment vertical="center"/>
    </xf>
    <xf numFmtId="0" fontId="2" fillId="0" borderId="0" xfId="0" applyFont="1"/>
    <xf numFmtId="165" fontId="9" fillId="0" borderId="4" xfId="1" applyNumberFormat="1" applyFont="1" applyBorder="1" applyAlignment="1">
      <alignment horizontal="right" vertical="center" wrapText="1"/>
    </xf>
    <xf numFmtId="0" fontId="0" fillId="0" borderId="0" xfId="0" applyAlignment="1">
      <alignment horizontal="center" vertical="center"/>
    </xf>
    <xf numFmtId="0" fontId="15" fillId="0" borderId="0" xfId="0" applyFont="1"/>
    <xf numFmtId="0" fontId="15" fillId="0" borderId="0" xfId="0" applyFont="1" applyAlignment="1">
      <alignment horizontal="center"/>
    </xf>
    <xf numFmtId="0" fontId="23" fillId="0" borderId="0" xfId="0" applyFont="1"/>
    <xf numFmtId="0" fontId="33" fillId="0" borderId="0" xfId="0" applyFont="1"/>
    <xf numFmtId="9" fontId="0" fillId="0" borderId="0" xfId="0" applyNumberFormat="1"/>
    <xf numFmtId="0" fontId="24" fillId="0" borderId="4" xfId="0" applyFont="1" applyBorder="1" applyAlignment="1">
      <alignment wrapText="1"/>
    </xf>
    <xf numFmtId="0" fontId="8" fillId="2"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4" fillId="0" borderId="0" xfId="0" applyFont="1" applyAlignment="1">
      <alignment wrapText="1"/>
    </xf>
    <xf numFmtId="0" fontId="36" fillId="5" borderId="0" xfId="0" applyFont="1" applyFill="1"/>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6" fontId="9" fillId="5" borderId="0" xfId="0" applyNumberFormat="1" applyFont="1" applyFill="1" applyAlignment="1">
      <alignment horizontal="center" vertical="center" wrapText="1"/>
    </xf>
    <xf numFmtId="0" fontId="9" fillId="5" borderId="0" xfId="0" applyFont="1" applyFill="1" applyAlignment="1">
      <alignment horizontal="center" vertical="center" wrapText="1"/>
    </xf>
    <xf numFmtId="0" fontId="9" fillId="5" borderId="0" xfId="0" applyFont="1" applyFill="1" applyAlignment="1">
      <alignment horizontal="right" vertical="center" wrapText="1"/>
    </xf>
    <xf numFmtId="0" fontId="41" fillId="2" borderId="3" xfId="0" applyFont="1" applyFill="1" applyBorder="1" applyAlignment="1">
      <alignment horizontal="center" vertical="center" wrapText="1"/>
    </xf>
    <xf numFmtId="0" fontId="41" fillId="2" borderId="1" xfId="0" applyFont="1" applyFill="1" applyBorder="1" applyAlignment="1">
      <alignment horizontal="center" vertical="center" wrapText="1"/>
    </xf>
    <xf numFmtId="6" fontId="41" fillId="0" borderId="0" xfId="0" applyNumberFormat="1" applyFont="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right" vertical="center" wrapText="1"/>
    </xf>
    <xf numFmtId="9" fontId="41" fillId="0" borderId="4" xfId="0" applyNumberFormat="1" applyFont="1" applyBorder="1" applyAlignment="1">
      <alignment horizontal="center" vertical="center" wrapText="1"/>
    </xf>
    <xf numFmtId="42" fontId="41" fillId="0" borderId="4" xfId="1" applyFont="1" applyBorder="1" applyAlignment="1">
      <alignment horizontal="right" vertical="center" wrapText="1"/>
    </xf>
    <xf numFmtId="42" fontId="41" fillId="0" borderId="4" xfId="1" applyFont="1" applyBorder="1" applyAlignment="1">
      <alignment horizontal="center" vertical="center" wrapText="1"/>
    </xf>
    <xf numFmtId="0" fontId="31" fillId="4" borderId="4" xfId="0" applyFont="1" applyFill="1" applyBorder="1" applyAlignment="1">
      <alignment wrapText="1"/>
    </xf>
    <xf numFmtId="3" fontId="24" fillId="0" borderId="4" xfId="0" applyNumberFormat="1" applyFont="1" applyBorder="1" applyAlignment="1">
      <alignment wrapText="1"/>
    </xf>
    <xf numFmtId="10" fontId="16" fillId="5" borderId="4" xfId="0" applyNumberFormat="1" applyFont="1" applyFill="1" applyBorder="1" applyAlignment="1">
      <alignment horizontal="center" vertical="center" wrapText="1"/>
    </xf>
    <xf numFmtId="0" fontId="44" fillId="0" borderId="0" xfId="0" applyFont="1"/>
    <xf numFmtId="10" fontId="41" fillId="0" borderId="4" xfId="0" applyNumberFormat="1" applyFont="1" applyBorder="1" applyAlignment="1">
      <alignment horizontal="center" vertical="center" wrapText="1"/>
    </xf>
    <xf numFmtId="170" fontId="41" fillId="0" borderId="4" xfId="0" applyNumberFormat="1" applyFont="1" applyBorder="1" applyAlignment="1">
      <alignment horizontal="center" vertical="center" wrapText="1"/>
    </xf>
    <xf numFmtId="42" fontId="16" fillId="5" borderId="4" xfId="1" applyFont="1" applyFill="1" applyBorder="1" applyAlignment="1">
      <alignment horizontal="center" vertical="center" wrapText="1"/>
    </xf>
    <xf numFmtId="165" fontId="16" fillId="5" borderId="4" xfId="1" applyNumberFormat="1" applyFont="1" applyFill="1" applyBorder="1" applyAlignment="1">
      <alignment horizontal="right" vertical="center" wrapText="1"/>
    </xf>
    <xf numFmtId="0" fontId="0" fillId="5" borderId="0" xfId="0" applyFill="1"/>
    <xf numFmtId="9" fontId="16" fillId="5" borderId="2" xfId="2" applyFont="1" applyFill="1" applyBorder="1" applyAlignment="1">
      <alignment horizontal="center" wrapText="1"/>
    </xf>
    <xf numFmtId="9" fontId="16" fillId="5" borderId="2" xfId="2" applyFont="1" applyFill="1" applyBorder="1" applyAlignment="1">
      <alignment horizontal="center" vertical="center" wrapText="1"/>
    </xf>
    <xf numFmtId="42" fontId="16" fillId="5" borderId="2" xfId="1" applyFont="1" applyFill="1" applyBorder="1" applyAlignment="1">
      <alignment wrapText="1"/>
    </xf>
    <xf numFmtId="4" fontId="0" fillId="0" borderId="0" xfId="0" applyNumberFormat="1"/>
    <xf numFmtId="9" fontId="9" fillId="5" borderId="4" xfId="2" applyFont="1" applyFill="1" applyBorder="1" applyAlignment="1">
      <alignment horizontal="center" vertical="center" wrapText="1"/>
    </xf>
    <xf numFmtId="0" fontId="16" fillId="0" borderId="0" xfId="0" applyFont="1" applyAlignment="1"/>
    <xf numFmtId="0" fontId="25" fillId="4" borderId="2" xfId="0" applyFont="1" applyFill="1" applyBorder="1" applyAlignment="1">
      <alignment wrapText="1"/>
    </xf>
    <xf numFmtId="0" fontId="25" fillId="4" borderId="6" xfId="0" applyFont="1" applyFill="1" applyBorder="1" applyAlignment="1">
      <alignment wrapText="1"/>
    </xf>
    <xf numFmtId="0" fontId="27" fillId="0" borderId="0" xfId="0" applyFont="1" applyAlignment="1">
      <alignment wrapText="1"/>
    </xf>
    <xf numFmtId="0" fontId="31" fillId="4" borderId="2" xfId="0" applyFont="1" applyFill="1" applyBorder="1" applyAlignment="1">
      <alignment wrapText="1"/>
    </xf>
    <xf numFmtId="0" fontId="31" fillId="4" borderId="6" xfId="0" applyFont="1" applyFill="1" applyBorder="1" applyAlignment="1">
      <alignment wrapText="1"/>
    </xf>
    <xf numFmtId="0" fontId="24" fillId="0" borderId="2" xfId="0" applyFont="1" applyBorder="1" applyAlignment="1">
      <alignment wrapText="1"/>
    </xf>
    <xf numFmtId="0" fontId="23" fillId="0" borderId="0" xfId="0" applyFont="1" applyAlignment="1"/>
    <xf numFmtId="0" fontId="23" fillId="0" borderId="9" xfId="0" applyFont="1" applyBorder="1" applyAlignment="1">
      <alignment wrapText="1"/>
    </xf>
    <xf numFmtId="0" fontId="26" fillId="4" borderId="6" xfId="0" applyFont="1" applyFill="1" applyBorder="1" applyAlignment="1">
      <alignment wrapText="1"/>
    </xf>
    <xf numFmtId="0" fontId="24" fillId="0" borderId="6" xfId="0" applyFont="1" applyBorder="1" applyAlignment="1">
      <alignment wrapText="1"/>
    </xf>
    <xf numFmtId="0" fontId="27" fillId="0" borderId="6" xfId="0" applyFont="1" applyBorder="1" applyAlignment="1">
      <alignment horizontal="center" vertical="center" wrapText="1"/>
    </xf>
    <xf numFmtId="0" fontId="27" fillId="0" borderId="6" xfId="0" applyFont="1" applyBorder="1" applyAlignment="1">
      <alignment wrapText="1"/>
    </xf>
    <xf numFmtId="0" fontId="27" fillId="0" borderId="10" xfId="0" applyFont="1" applyBorder="1" applyAlignment="1">
      <alignment vertical="top" wrapText="1"/>
    </xf>
    <xf numFmtId="0" fontId="27" fillId="0" borderId="16" xfId="0" applyFont="1" applyBorder="1" applyAlignment="1">
      <alignment wrapText="1"/>
    </xf>
    <xf numFmtId="0" fontId="25" fillId="4" borderId="16" xfId="0" applyFont="1" applyFill="1" applyBorder="1" applyAlignment="1">
      <alignment wrapText="1"/>
    </xf>
    <xf numFmtId="0" fontId="26" fillId="4" borderId="16" xfId="0" applyFont="1" applyFill="1" applyBorder="1" applyAlignment="1">
      <alignment wrapText="1"/>
    </xf>
    <xf numFmtId="0" fontId="24" fillId="0" borderId="16" xfId="0" applyFont="1" applyBorder="1" applyAlignment="1">
      <alignment wrapText="1"/>
    </xf>
    <xf numFmtId="0" fontId="43" fillId="0" borderId="10" xfId="0" applyFont="1" applyBorder="1" applyAlignment="1">
      <alignment vertical="top" wrapText="1"/>
    </xf>
    <xf numFmtId="0" fontId="27" fillId="0" borderId="11" xfId="0" applyFont="1" applyBorder="1" applyAlignment="1">
      <alignment vertical="top" wrapText="1"/>
    </xf>
    <xf numFmtId="0" fontId="27" fillId="0" borderId="19" xfId="0" applyFont="1" applyBorder="1" applyAlignment="1">
      <alignment vertical="top" wrapText="1"/>
    </xf>
    <xf numFmtId="0" fontId="27" fillId="0" borderId="9" xfId="0" applyFont="1" applyBorder="1" applyAlignment="1">
      <alignment vertical="top" wrapText="1"/>
    </xf>
    <xf numFmtId="0" fontId="27" fillId="0" borderId="0" xfId="0" applyFont="1" applyAlignment="1">
      <alignment vertical="top" wrapText="1"/>
    </xf>
    <xf numFmtId="0" fontId="27" fillId="0" borderId="17" xfId="0" applyFont="1" applyBorder="1" applyAlignment="1">
      <alignment vertical="top" wrapText="1"/>
    </xf>
    <xf numFmtId="0" fontId="27" fillId="0" borderId="20" xfId="0" applyFont="1" applyBorder="1" applyAlignment="1">
      <alignment vertical="top" wrapText="1"/>
    </xf>
    <xf numFmtId="0" fontId="27" fillId="0" borderId="21" xfId="0" applyFont="1" applyBorder="1" applyAlignment="1">
      <alignment vertical="top" wrapText="1"/>
    </xf>
    <xf numFmtId="0" fontId="27" fillId="0" borderId="22" xfId="0" applyFont="1" applyBorder="1" applyAlignment="1">
      <alignment vertical="top" wrapText="1"/>
    </xf>
    <xf numFmtId="0" fontId="23" fillId="0" borderId="5" xfId="0" applyFont="1" applyBorder="1" applyAlignment="1">
      <alignment wrapText="1"/>
    </xf>
    <xf numFmtId="0" fontId="23" fillId="0" borderId="23" xfId="0" applyFont="1" applyBorder="1" applyAlignment="1">
      <alignment wrapText="1"/>
    </xf>
    <xf numFmtId="0" fontId="27" fillId="0" borderId="8" xfId="0" applyFont="1" applyBorder="1" applyAlignment="1">
      <alignment horizontal="center" vertical="center" wrapText="1"/>
    </xf>
    <xf numFmtId="0" fontId="27" fillId="0" borderId="23" xfId="0" applyFont="1" applyBorder="1" applyAlignment="1">
      <alignment horizontal="center" vertical="center" wrapText="1"/>
    </xf>
    <xf numFmtId="9" fontId="45" fillId="0" borderId="6" xfId="0" applyNumberFormat="1" applyFont="1" applyBorder="1" applyAlignment="1">
      <alignment horizontal="center" vertical="center"/>
    </xf>
    <xf numFmtId="0" fontId="45" fillId="0" borderId="16" xfId="0" applyFont="1" applyBorder="1" applyAlignment="1">
      <alignment horizontal="center" vertical="center"/>
    </xf>
    <xf numFmtId="10" fontId="45" fillId="0" borderId="6" xfId="0" applyNumberFormat="1" applyFont="1" applyBorder="1" applyAlignment="1">
      <alignment horizontal="center" vertical="center"/>
    </xf>
    <xf numFmtId="0" fontId="45" fillId="0" borderId="6" xfId="0" applyFont="1" applyBorder="1" applyAlignment="1">
      <alignment horizontal="center" vertical="center"/>
    </xf>
    <xf numFmtId="0" fontId="27" fillId="0" borderId="8" xfId="0" applyFont="1" applyBorder="1" applyAlignment="1">
      <alignment horizontal="right" vertical="center" wrapText="1"/>
    </xf>
    <xf numFmtId="0" fontId="28" fillId="0" borderId="10" xfId="0" applyFont="1" applyBorder="1" applyAlignment="1">
      <alignment wrapText="1"/>
    </xf>
    <xf numFmtId="0" fontId="28" fillId="0" borderId="11" xfId="0" applyFont="1" applyBorder="1" applyAlignment="1">
      <alignment wrapText="1"/>
    </xf>
    <xf numFmtId="0" fontId="28" fillId="0" borderId="19" xfId="0" applyFont="1" applyBorder="1" applyAlignment="1">
      <alignment wrapText="1"/>
    </xf>
    <xf numFmtId="0" fontId="25" fillId="4" borderId="2" xfId="0" applyFont="1" applyFill="1" applyBorder="1" applyAlignment="1"/>
    <xf numFmtId="0" fontId="25" fillId="4" borderId="6" xfId="0" applyFont="1" applyFill="1" applyBorder="1" applyAlignment="1"/>
    <xf numFmtId="0" fontId="25" fillId="4" borderId="16" xfId="0" applyFont="1" applyFill="1" applyBorder="1" applyAlignment="1"/>
    <xf numFmtId="0" fontId="23" fillId="0" borderId="17" xfId="0" applyFont="1" applyBorder="1" applyAlignment="1">
      <alignment wrapText="1"/>
    </xf>
    <xf numFmtId="0" fontId="24" fillId="0" borderId="0" xfId="0" applyFont="1" applyAlignment="1">
      <alignment horizontal="center" vertical="center" wrapText="1"/>
    </xf>
    <xf numFmtId="0" fontId="24" fillId="0" borderId="17" xfId="0" applyFont="1" applyBorder="1" applyAlignment="1">
      <alignment horizontal="center" vertical="center" wrapText="1"/>
    </xf>
    <xf numFmtId="3" fontId="24" fillId="0" borderId="6" xfId="0" applyNumberFormat="1" applyFont="1" applyBorder="1" applyAlignment="1">
      <alignment wrapText="1"/>
    </xf>
    <xf numFmtId="9" fontId="23" fillId="0" borderId="6" xfId="0" applyNumberFormat="1" applyFont="1" applyBorder="1" applyAlignment="1">
      <alignment horizontal="center" vertical="center"/>
    </xf>
    <xf numFmtId="0" fontId="23" fillId="0" borderId="16" xfId="0" applyFont="1" applyBorder="1" applyAlignment="1">
      <alignment horizontal="center" vertical="center"/>
    </xf>
    <xf numFmtId="10" fontId="23" fillId="0" borderId="6" xfId="0" applyNumberFormat="1" applyFont="1" applyBorder="1" applyAlignment="1">
      <alignment horizontal="center" vertical="center"/>
    </xf>
    <xf numFmtId="0" fontId="23" fillId="0" borderId="6" xfId="0" applyFont="1" applyBorder="1" applyAlignment="1">
      <alignment horizontal="center" vertical="center"/>
    </xf>
    <xf numFmtId="0" fontId="27" fillId="0" borderId="8" xfId="0" applyFont="1" applyBorder="1" applyAlignment="1">
      <alignment vertical="center" wrapText="1"/>
    </xf>
    <xf numFmtId="0" fontId="27" fillId="0" borderId="23" xfId="0" applyFont="1" applyBorder="1" applyAlignment="1">
      <alignment vertical="center" wrapText="1"/>
    </xf>
    <xf numFmtId="3" fontId="27" fillId="0" borderId="8" xfId="0" applyNumberFormat="1" applyFont="1" applyBorder="1" applyAlignment="1">
      <alignment horizontal="center" vertical="center" wrapText="1"/>
    </xf>
    <xf numFmtId="3" fontId="23" fillId="0" borderId="6" xfId="0" applyNumberFormat="1" applyFont="1" applyBorder="1" applyAlignment="1">
      <alignment horizontal="center" vertical="center"/>
    </xf>
    <xf numFmtId="0" fontId="27" fillId="0" borderId="16" xfId="0" applyFont="1" applyBorder="1" applyAlignment="1">
      <alignment horizontal="center" vertical="center" wrapText="1"/>
    </xf>
    <xf numFmtId="0" fontId="31" fillId="4" borderId="16" xfId="0" applyFont="1" applyFill="1" applyBorder="1" applyAlignment="1">
      <alignment wrapText="1"/>
    </xf>
    <xf numFmtId="0" fontId="24" fillId="0" borderId="5" xfId="0" applyFont="1" applyBorder="1" applyAlignment="1">
      <alignment wrapText="1"/>
    </xf>
    <xf numFmtId="0" fontId="24" fillId="0" borderId="8" xfId="0" applyFont="1" applyBorder="1" applyAlignment="1">
      <alignment wrapText="1"/>
    </xf>
    <xf numFmtId="0" fontId="46" fillId="4" borderId="6" xfId="0" applyFont="1" applyFill="1" applyBorder="1" applyAlignment="1">
      <alignment wrapText="1"/>
    </xf>
    <xf numFmtId="0" fontId="46" fillId="4" borderId="16" xfId="0" applyFont="1" applyFill="1" applyBorder="1" applyAlignment="1">
      <alignment wrapText="1"/>
    </xf>
    <xf numFmtId="0" fontId="47" fillId="4" borderId="2" xfId="0" applyFont="1" applyFill="1" applyBorder="1" applyAlignment="1">
      <alignment wrapText="1"/>
    </xf>
    <xf numFmtId="0" fontId="47" fillId="4" borderId="16" xfId="0" applyFont="1" applyFill="1" applyBorder="1" applyAlignment="1">
      <alignment wrapText="1"/>
    </xf>
    <xf numFmtId="0" fontId="43" fillId="0" borderId="2" xfId="0" applyFont="1" applyBorder="1" applyAlignment="1">
      <alignment horizontal="left" vertical="top" wrapText="1"/>
    </xf>
    <xf numFmtId="0" fontId="43" fillId="0" borderId="6" xfId="0" applyFont="1" applyBorder="1" applyAlignment="1">
      <alignment horizontal="left" vertical="top" wrapText="1"/>
    </xf>
    <xf numFmtId="0" fontId="43" fillId="0" borderId="16" xfId="0" applyFont="1" applyBorder="1" applyAlignment="1">
      <alignment horizontal="left" vertical="top" wrapText="1"/>
    </xf>
    <xf numFmtId="0" fontId="27" fillId="0" borderId="10" xfId="0" applyFont="1" applyBorder="1" applyAlignment="1">
      <alignment wrapText="1"/>
    </xf>
    <xf numFmtId="0" fontId="27" fillId="0" borderId="11" xfId="0" applyFont="1" applyBorder="1" applyAlignment="1">
      <alignment wrapText="1"/>
    </xf>
    <xf numFmtId="0" fontId="27" fillId="0" borderId="19" xfId="0" applyFont="1" applyBorder="1" applyAlignment="1">
      <alignment wrapText="1"/>
    </xf>
    <xf numFmtId="0" fontId="27" fillId="0" borderId="9" xfId="0" applyFont="1" applyBorder="1" applyAlignment="1">
      <alignment wrapText="1"/>
    </xf>
    <xf numFmtId="0" fontId="27" fillId="0" borderId="17" xfId="0" applyFont="1" applyBorder="1" applyAlignment="1">
      <alignment wrapText="1"/>
    </xf>
    <xf numFmtId="0" fontId="27" fillId="0" borderId="10" xfId="0" applyFont="1" applyBorder="1" applyAlignment="1">
      <alignment vertical="center" wrapText="1"/>
    </xf>
    <xf numFmtId="0" fontId="27" fillId="0" borderId="11" xfId="0" applyFont="1" applyBorder="1" applyAlignment="1">
      <alignment vertical="center" wrapText="1"/>
    </xf>
    <xf numFmtId="0" fontId="27" fillId="0" borderId="19" xfId="0" applyFont="1" applyBorder="1" applyAlignment="1">
      <alignment vertical="center" wrapText="1"/>
    </xf>
    <xf numFmtId="0" fontId="27" fillId="0" borderId="9" xfId="0" applyFont="1" applyBorder="1" applyAlignment="1">
      <alignment vertical="center" wrapText="1"/>
    </xf>
    <xf numFmtId="0" fontId="27" fillId="0" borderId="0" xfId="0" applyFont="1" applyAlignment="1">
      <alignment vertical="center" wrapText="1"/>
    </xf>
    <xf numFmtId="0" fontId="27" fillId="0" borderId="17" xfId="0" applyFont="1" applyBorder="1" applyAlignment="1">
      <alignmen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9" fontId="23" fillId="0" borderId="2" xfId="0" applyNumberFormat="1" applyFont="1" applyBorder="1" applyAlignment="1">
      <alignment horizontal="center" vertical="center" wrapText="1"/>
    </xf>
    <xf numFmtId="9" fontId="23" fillId="0" borderId="6" xfId="0" applyNumberFormat="1" applyFont="1" applyBorder="1" applyAlignment="1">
      <alignment horizontal="center" vertical="center" wrapText="1"/>
    </xf>
    <xf numFmtId="10" fontId="23" fillId="0" borderId="32" xfId="0" applyNumberFormat="1" applyFont="1" applyBorder="1" applyAlignment="1">
      <alignment horizontal="center" vertical="center" wrapText="1"/>
    </xf>
    <xf numFmtId="0" fontId="23" fillId="0" borderId="33" xfId="0" applyFont="1" applyBorder="1" applyAlignment="1">
      <alignment horizontal="center" vertical="center" wrapText="1"/>
    </xf>
    <xf numFmtId="3" fontId="23" fillId="0" borderId="38" xfId="0" applyNumberFormat="1" applyFont="1" applyBorder="1" applyAlignment="1">
      <alignment horizontal="justify" vertical="center" wrapText="1"/>
    </xf>
    <xf numFmtId="0" fontId="23" fillId="0" borderId="39" xfId="0" applyFont="1" applyBorder="1" applyAlignment="1">
      <alignment horizontal="justify" vertical="center" wrapText="1"/>
    </xf>
    <xf numFmtId="0" fontId="23" fillId="0" borderId="40" xfId="0" applyFont="1" applyBorder="1" applyAlignment="1">
      <alignment horizontal="justify" vertical="center" wrapText="1"/>
    </xf>
    <xf numFmtId="9" fontId="23" fillId="0" borderId="24" xfId="0" applyNumberFormat="1" applyFont="1" applyBorder="1" applyAlignment="1">
      <alignment horizontal="center" vertical="center" wrapText="1"/>
    </xf>
    <xf numFmtId="0" fontId="23" fillId="0" borderId="29" xfId="0" applyFont="1" applyBorder="1" applyAlignment="1">
      <alignment horizontal="center" vertical="center" wrapText="1"/>
    </xf>
    <xf numFmtId="3" fontId="23" fillId="0" borderId="41" xfId="0" applyNumberFormat="1" applyFont="1" applyBorder="1" applyAlignment="1">
      <alignment horizontal="justify" vertical="center" wrapText="1"/>
    </xf>
    <xf numFmtId="0" fontId="23" fillId="0" borderId="42" xfId="0" applyFont="1" applyBorder="1" applyAlignment="1">
      <alignment horizontal="justify" vertical="center" wrapText="1"/>
    </xf>
    <xf numFmtId="0" fontId="23" fillId="0" borderId="43" xfId="0" applyFont="1" applyBorder="1" applyAlignment="1">
      <alignment horizontal="justify" vertical="center" wrapText="1"/>
    </xf>
    <xf numFmtId="0" fontId="24" fillId="5" borderId="2" xfId="0" applyFont="1" applyFill="1" applyBorder="1" applyAlignment="1">
      <alignment vertical="center" wrapText="1"/>
    </xf>
    <xf numFmtId="0" fontId="24" fillId="5" borderId="6" xfId="0" applyFont="1" applyFill="1" applyBorder="1" applyAlignment="1">
      <alignment vertical="center" wrapText="1"/>
    </xf>
    <xf numFmtId="0" fontId="24" fillId="5" borderId="3" xfId="0" applyFont="1" applyFill="1" applyBorder="1" applyAlignment="1">
      <alignment vertical="center" wrapText="1"/>
    </xf>
    <xf numFmtId="3" fontId="23" fillId="0" borderId="2" xfId="0" applyNumberFormat="1" applyFont="1" applyBorder="1" applyAlignment="1">
      <alignment horizontal="center" vertical="center" wrapText="1"/>
    </xf>
    <xf numFmtId="0" fontId="23" fillId="0" borderId="6" xfId="0" applyFont="1" applyBorder="1" applyAlignment="1">
      <alignment horizontal="center" vertical="center" wrapText="1"/>
    </xf>
    <xf numFmtId="0" fontId="23" fillId="0" borderId="32" xfId="0" applyFont="1" applyBorder="1" applyAlignment="1">
      <alignment horizontal="center" vertical="center" wrapText="1"/>
    </xf>
    <xf numFmtId="3" fontId="23" fillId="0" borderId="34" xfId="0" applyNumberFormat="1" applyFont="1" applyBorder="1" applyAlignment="1">
      <alignment horizontal="justify" vertical="center" wrapText="1"/>
    </xf>
    <xf numFmtId="0" fontId="23" fillId="0" borderId="35" xfId="0" applyFont="1" applyBorder="1" applyAlignment="1">
      <alignment horizontal="justify" vertical="center" wrapText="1"/>
    </xf>
    <xf numFmtId="0" fontId="23" fillId="0" borderId="36" xfId="0" applyFont="1" applyBorder="1" applyAlignment="1">
      <alignment horizontal="justify" vertical="center" wrapText="1"/>
    </xf>
    <xf numFmtId="0" fontId="2" fillId="3" borderId="2" xfId="0" applyFont="1" applyFill="1" applyBorder="1" applyAlignment="1">
      <alignment horizontal="center"/>
    </xf>
    <xf numFmtId="0" fontId="2" fillId="3" borderId="6" xfId="0" applyFont="1" applyFill="1" applyBorder="1" applyAlignment="1">
      <alignment horizontal="center"/>
    </xf>
    <xf numFmtId="0" fontId="2" fillId="3" borderId="3"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2" xfId="0" applyFont="1" applyBorder="1" applyAlignment="1">
      <alignment vertical="center" wrapText="1"/>
    </xf>
    <xf numFmtId="0" fontId="12" fillId="0" borderId="6" xfId="0" applyFont="1" applyBorder="1" applyAlignment="1">
      <alignment vertical="center" wrapText="1"/>
    </xf>
    <xf numFmtId="0" fontId="12" fillId="0" borderId="3" xfId="0" applyFont="1" applyBorder="1" applyAlignment="1">
      <alignment vertical="center" wrapText="1"/>
    </xf>
    <xf numFmtId="0" fontId="4" fillId="5" borderId="2"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40" fillId="0" borderId="10" xfId="0" applyFont="1" applyBorder="1" applyAlignment="1">
      <alignment horizontal="left" vertical="center" wrapText="1"/>
    </xf>
    <xf numFmtId="0" fontId="40" fillId="0" borderId="11" xfId="0" applyFont="1" applyBorder="1" applyAlignment="1">
      <alignment horizontal="left" vertical="center" wrapText="1"/>
    </xf>
    <xf numFmtId="0" fontId="40" fillId="0" borderId="12" xfId="0" applyFont="1" applyBorder="1" applyAlignment="1">
      <alignment horizontal="left" vertical="center" wrapText="1"/>
    </xf>
    <xf numFmtId="0" fontId="40" fillId="0" borderId="9" xfId="0" applyFont="1" applyBorder="1" applyAlignment="1">
      <alignment horizontal="left" vertical="center" wrapText="1"/>
    </xf>
    <xf numFmtId="0" fontId="40" fillId="0" borderId="0" xfId="0" applyFont="1" applyAlignment="1">
      <alignment horizontal="left" vertical="center" wrapText="1"/>
    </xf>
    <xf numFmtId="0" fontId="40" fillId="0" borderId="7" xfId="0" applyFont="1" applyBorder="1" applyAlignment="1">
      <alignment horizontal="left" vertical="center" wrapText="1"/>
    </xf>
    <xf numFmtId="0" fontId="40" fillId="0" borderId="5" xfId="0" applyFont="1" applyBorder="1" applyAlignment="1">
      <alignment horizontal="left" vertical="center" wrapText="1"/>
    </xf>
    <xf numFmtId="0" fontId="40" fillId="0" borderId="8" xfId="0" applyFont="1" applyBorder="1" applyAlignment="1">
      <alignment horizontal="left" vertical="center" wrapText="1"/>
    </xf>
    <xf numFmtId="0" fontId="40" fillId="0" borderId="4" xfId="0" applyFont="1" applyBorder="1" applyAlignment="1">
      <alignment horizontal="left" vertical="center" wrapText="1"/>
    </xf>
    <xf numFmtId="0" fontId="10" fillId="2" borderId="6" xfId="0" applyFont="1" applyFill="1" applyBorder="1" applyAlignment="1">
      <alignment horizontal="center" vertical="center" wrapText="1"/>
    </xf>
    <xf numFmtId="0" fontId="25" fillId="5" borderId="2" xfId="0" applyFont="1" applyFill="1" applyBorder="1" applyAlignment="1">
      <alignment horizontal="center" wrapText="1"/>
    </xf>
    <xf numFmtId="0" fontId="25" fillId="5" borderId="6" xfId="0" applyFont="1" applyFill="1" applyBorder="1" applyAlignment="1">
      <alignment horizontal="center" wrapText="1"/>
    </xf>
    <xf numFmtId="0" fontId="25" fillId="5" borderId="3" xfId="0" applyFont="1" applyFill="1" applyBorder="1" applyAlignment="1">
      <alignment horizontal="center" wrapText="1"/>
    </xf>
    <xf numFmtId="0" fontId="26" fillId="5" borderId="6" xfId="0" applyFont="1" applyFill="1" applyBorder="1" applyAlignment="1">
      <alignment horizontal="center" wrapText="1"/>
    </xf>
    <xf numFmtId="0" fontId="26" fillId="5" borderId="3" xfId="0" applyFont="1" applyFill="1" applyBorder="1" applyAlignment="1">
      <alignment horizont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23" fillId="0" borderId="5" xfId="0" applyFont="1" applyBorder="1" applyAlignment="1">
      <alignment vertical="center" wrapText="1"/>
    </xf>
    <xf numFmtId="0" fontId="23" fillId="0" borderId="8" xfId="0" applyFont="1" applyBorder="1" applyAlignment="1">
      <alignment vertical="center" wrapText="1"/>
    </xf>
    <xf numFmtId="0" fontId="23" fillId="0" borderId="4" xfId="0" applyFont="1" applyBorder="1" applyAlignment="1">
      <alignment vertical="center" wrapText="1"/>
    </xf>
    <xf numFmtId="3" fontId="27" fillId="8" borderId="2" xfId="0" applyNumberFormat="1" applyFont="1" applyFill="1" applyBorder="1" applyAlignment="1">
      <alignment wrapText="1"/>
    </xf>
    <xf numFmtId="0" fontId="27" fillId="8" borderId="3" xfId="0" applyFont="1" applyFill="1" applyBorder="1" applyAlignment="1">
      <alignment wrapText="1"/>
    </xf>
    <xf numFmtId="0" fontId="25" fillId="3" borderId="2" xfId="0" applyFont="1" applyFill="1" applyBorder="1" applyAlignment="1">
      <alignment wrapText="1"/>
    </xf>
    <xf numFmtId="0" fontId="25" fillId="3" borderId="6" xfId="0" applyFont="1" applyFill="1" applyBorder="1" applyAlignment="1">
      <alignment wrapText="1"/>
    </xf>
    <xf numFmtId="0" fontId="25" fillId="3" borderId="3" xfId="0" applyFont="1" applyFill="1" applyBorder="1" applyAlignment="1">
      <alignment wrapText="1"/>
    </xf>
    <xf numFmtId="0" fontId="25" fillId="6" borderId="2" xfId="0" applyFont="1" applyFill="1" applyBorder="1" applyAlignment="1">
      <alignment wrapText="1"/>
    </xf>
    <xf numFmtId="0" fontId="25" fillId="6" borderId="6" xfId="0" applyFont="1" applyFill="1" applyBorder="1" applyAlignment="1">
      <alignment wrapText="1"/>
    </xf>
    <xf numFmtId="0" fontId="25" fillId="6" borderId="3" xfId="0" applyFont="1" applyFill="1" applyBorder="1" applyAlignment="1">
      <alignment wrapText="1"/>
    </xf>
    <xf numFmtId="0" fontId="25" fillId="9" borderId="2" xfId="0" applyFont="1" applyFill="1" applyBorder="1" applyAlignment="1">
      <alignment horizontal="center" vertical="center" wrapText="1"/>
    </xf>
    <xf numFmtId="0" fontId="25" fillId="9" borderId="3"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34" fillId="5" borderId="2" xfId="0" applyFont="1" applyFill="1" applyBorder="1" applyAlignment="1">
      <alignment horizontal="left" vertical="center" wrapText="1"/>
    </xf>
    <xf numFmtId="0" fontId="34" fillId="5" borderId="3" xfId="0" applyFont="1" applyFill="1" applyBorder="1" applyAlignment="1">
      <alignment horizontal="left" vertical="center" wrapText="1"/>
    </xf>
    <xf numFmtId="3" fontId="34" fillId="5" borderId="6" xfId="0" applyNumberFormat="1" applyFont="1" applyFill="1" applyBorder="1" applyAlignment="1">
      <alignment horizontal="center" vertical="center" wrapText="1"/>
    </xf>
    <xf numFmtId="0" fontId="34" fillId="5" borderId="3" xfId="0" applyFont="1" applyFill="1" applyBorder="1" applyAlignment="1">
      <alignment horizontal="center" vertical="center" wrapText="1"/>
    </xf>
    <xf numFmtId="169" fontId="34" fillId="0" borderId="1" xfId="3" applyNumberFormat="1" applyFont="1" applyBorder="1" applyAlignment="1" applyProtection="1">
      <alignment horizontal="right" vertical="center" wrapText="1"/>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3" fontId="38" fillId="0" borderId="9" xfId="0" applyNumberFormat="1" applyFont="1" applyBorder="1" applyAlignment="1">
      <alignment horizontal="center" vertical="center" wrapText="1"/>
    </xf>
    <xf numFmtId="3" fontId="38" fillId="0" borderId="7" xfId="0" applyNumberFormat="1" applyFont="1" applyBorder="1" applyAlignment="1">
      <alignment horizontal="center" vertical="center" wrapText="1"/>
    </xf>
    <xf numFmtId="3" fontId="34" fillId="0" borderId="37" xfId="0" applyNumberFormat="1" applyFont="1" applyBorder="1" applyAlignment="1">
      <alignment horizontal="center" vertical="center" wrapText="1"/>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32" fillId="0" borderId="12" xfId="0" applyFont="1" applyBorder="1" applyAlignment="1">
      <alignment horizontal="left" vertical="center" wrapText="1"/>
    </xf>
    <xf numFmtId="0" fontId="32" fillId="0" borderId="9" xfId="0" applyFont="1" applyBorder="1" applyAlignment="1">
      <alignment horizontal="left" vertical="center" wrapText="1"/>
    </xf>
    <xf numFmtId="0" fontId="32" fillId="0" borderId="0" xfId="0" applyFont="1" applyAlignment="1">
      <alignment horizontal="left" vertical="center" wrapText="1"/>
    </xf>
    <xf numFmtId="0" fontId="32" fillId="0" borderId="7" xfId="0" applyFont="1" applyBorder="1" applyAlignment="1">
      <alignment horizontal="left" vertical="center" wrapText="1"/>
    </xf>
    <xf numFmtId="0" fontId="32" fillId="0" borderId="5" xfId="0" applyFont="1" applyBorder="1" applyAlignment="1">
      <alignment horizontal="left" vertical="center" wrapText="1"/>
    </xf>
    <xf numFmtId="0" fontId="32" fillId="0" borderId="8" xfId="0" applyFont="1" applyBorder="1" applyAlignment="1">
      <alignment horizontal="left" vertical="center" wrapText="1"/>
    </xf>
    <xf numFmtId="0" fontId="32" fillId="0" borderId="4" xfId="0" applyFont="1" applyBorder="1" applyAlignment="1">
      <alignment horizontal="left" vertical="center" wrapText="1"/>
    </xf>
    <xf numFmtId="0" fontId="14" fillId="0" borderId="0" xfId="0" applyFont="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17" fontId="4" fillId="3" borderId="2" xfId="0" applyNumberFormat="1" applyFont="1" applyFill="1" applyBorder="1" applyAlignment="1">
      <alignment horizontal="center" vertical="center" wrapText="1"/>
    </xf>
    <xf numFmtId="17" fontId="4" fillId="3" borderId="3" xfId="0" applyNumberFormat="1" applyFont="1" applyFill="1" applyBorder="1" applyAlignment="1">
      <alignment horizontal="center" vertical="center" wrapText="1"/>
    </xf>
    <xf numFmtId="0" fontId="4" fillId="2" borderId="2" xfId="0" applyFont="1" applyFill="1" applyBorder="1" applyAlignment="1">
      <alignment horizontal="right" vertical="center" wrapText="1"/>
    </xf>
    <xf numFmtId="0" fontId="4" fillId="2" borderId="6" xfId="0" applyFont="1" applyFill="1" applyBorder="1" applyAlignment="1">
      <alignment horizontal="right" vertical="center" wrapText="1"/>
    </xf>
    <xf numFmtId="14" fontId="4" fillId="2" borderId="2"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167" fontId="0" fillId="0" borderId="1" xfId="0" applyNumberFormat="1" applyBorder="1" applyAlignment="1">
      <alignment horizontal="center" vertical="center"/>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6" fillId="5" borderId="2"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3"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2" fillId="0" borderId="3" xfId="0" applyFont="1" applyBorder="1" applyAlignment="1">
      <alignment horizontal="left" vertical="top" wrapText="1"/>
    </xf>
    <xf numFmtId="42" fontId="11" fillId="0" borderId="2" xfId="1" applyFont="1" applyBorder="1" applyAlignment="1">
      <alignment horizontal="right" vertical="center" wrapText="1"/>
    </xf>
    <xf numFmtId="42" fontId="11" fillId="0" borderId="3" xfId="1" applyFont="1" applyBorder="1" applyAlignment="1">
      <alignment horizontal="right" vertical="center" wrapText="1"/>
    </xf>
    <xf numFmtId="42" fontId="11" fillId="5" borderId="2" xfId="1" applyFont="1" applyFill="1" applyBorder="1" applyAlignment="1">
      <alignment horizontal="right" vertical="center" wrapText="1"/>
    </xf>
    <xf numFmtId="42" fontId="11" fillId="5" borderId="3" xfId="1" applyFont="1" applyFill="1" applyBorder="1" applyAlignment="1">
      <alignment horizontal="right" vertical="center" wrapText="1"/>
    </xf>
    <xf numFmtId="0" fontId="21" fillId="5" borderId="10" xfId="0" applyFont="1" applyFill="1" applyBorder="1" applyAlignment="1">
      <alignment horizontal="left" vertical="top" wrapText="1"/>
    </xf>
    <xf numFmtId="0" fontId="21" fillId="5" borderId="11" xfId="0" applyFont="1" applyFill="1" applyBorder="1" applyAlignment="1">
      <alignment horizontal="left" vertical="top" wrapText="1"/>
    </xf>
    <xf numFmtId="0" fontId="13" fillId="5" borderId="10" xfId="0" applyFont="1" applyFill="1" applyBorder="1" applyAlignment="1">
      <alignment horizontal="left" vertical="top" wrapText="1"/>
    </xf>
    <xf numFmtId="0" fontId="13" fillId="5" borderId="11" xfId="0" applyFont="1" applyFill="1" applyBorder="1" applyAlignment="1">
      <alignment horizontal="left" vertical="top" wrapText="1"/>
    </xf>
    <xf numFmtId="0" fontId="13" fillId="5" borderId="12"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7" xfId="0" applyFont="1" applyFill="1" applyBorder="1" applyAlignment="1">
      <alignment horizontal="left" vertical="top" wrapText="1"/>
    </xf>
    <xf numFmtId="0" fontId="4" fillId="2" borderId="24"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2" fillId="0" borderId="5" xfId="0" applyFont="1" applyBorder="1" applyAlignment="1">
      <alignment horizontal="left" vertical="top"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42" fontId="11" fillId="0" borderId="5" xfId="1" applyFont="1" applyBorder="1" applyAlignment="1">
      <alignment horizontal="right" vertical="center" wrapText="1"/>
    </xf>
    <xf numFmtId="42" fontId="11" fillId="0" borderId="4" xfId="1" applyFont="1" applyBorder="1" applyAlignment="1">
      <alignment horizontal="right" vertical="center" wrapText="1"/>
    </xf>
    <xf numFmtId="42" fontId="11" fillId="5" borderId="5" xfId="1" applyFont="1" applyFill="1" applyBorder="1" applyAlignment="1">
      <alignment horizontal="right" vertical="center" wrapText="1"/>
    </xf>
    <xf numFmtId="42" fontId="11" fillId="5" borderId="4" xfId="1" applyFont="1" applyFill="1" applyBorder="1" applyAlignment="1">
      <alignment horizontal="right" vertical="center" wrapText="1"/>
    </xf>
    <xf numFmtId="0" fontId="13" fillId="5" borderId="5"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4" xfId="0" applyFont="1" applyFill="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9" xfId="0" applyFont="1" applyBorder="1" applyAlignment="1">
      <alignment horizontal="left" vertical="top" wrapText="1"/>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21" fillId="0" borderId="5" xfId="0" applyFont="1" applyBorder="1" applyAlignment="1">
      <alignment horizontal="left" vertical="top" wrapText="1"/>
    </xf>
    <xf numFmtId="0" fontId="21" fillId="0" borderId="8" xfId="0" applyFont="1" applyBorder="1" applyAlignment="1">
      <alignment horizontal="left" vertical="top" wrapText="1"/>
    </xf>
    <xf numFmtId="0" fontId="21" fillId="0" borderId="4" xfId="0" applyFont="1"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41" fillId="0" borderId="2" xfId="0" applyFont="1" applyBorder="1" applyAlignment="1">
      <alignment horizontal="center" vertical="center"/>
    </xf>
    <xf numFmtId="0" fontId="41" fillId="0" borderId="6" xfId="0" applyFont="1" applyBorder="1" applyAlignment="1">
      <alignment horizontal="center" vertical="center"/>
    </xf>
    <xf numFmtId="0" fontId="41" fillId="0" borderId="3" xfId="0" applyFont="1" applyBorder="1" applyAlignment="1">
      <alignment horizontal="center" vertical="center"/>
    </xf>
    <xf numFmtId="0" fontId="41" fillId="0" borderId="2" xfId="0" applyFont="1" applyBorder="1" applyAlignment="1">
      <alignment horizontal="justify" vertical="top" wrapText="1"/>
    </xf>
    <xf numFmtId="0" fontId="41" fillId="0" borderId="6" xfId="0" applyFont="1" applyBorder="1" applyAlignment="1">
      <alignment horizontal="justify" vertical="top" wrapText="1"/>
    </xf>
    <xf numFmtId="0" fontId="41" fillId="0" borderId="3" xfId="0" applyFont="1" applyBorder="1" applyAlignment="1">
      <alignment horizontal="justify" vertical="top" wrapText="1"/>
    </xf>
    <xf numFmtId="42" fontId="11" fillId="0" borderId="2" xfId="1" applyFont="1" applyBorder="1" applyAlignment="1">
      <alignment horizontal="center" vertical="center" wrapText="1"/>
    </xf>
    <xf numFmtId="42" fontId="11" fillId="0" borderId="3" xfId="1" applyFont="1" applyBorder="1" applyAlignment="1">
      <alignment horizontal="center" vertical="center" wrapText="1"/>
    </xf>
    <xf numFmtId="42" fontId="22" fillId="5" borderId="2" xfId="1" applyFont="1" applyFill="1" applyBorder="1" applyAlignment="1">
      <alignment horizontal="right" vertical="center" wrapText="1"/>
    </xf>
    <xf numFmtId="42" fontId="22" fillId="5" borderId="3" xfId="1" applyFont="1" applyFill="1" applyBorder="1" applyAlignment="1">
      <alignment horizontal="right" vertical="center" wrapText="1"/>
    </xf>
    <xf numFmtId="0" fontId="12" fillId="0" borderId="2" xfId="0" applyFont="1" applyBorder="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42" fontId="11" fillId="0" borderId="8" xfId="1" applyFont="1" applyBorder="1" applyAlignment="1">
      <alignment horizontal="right" vertical="center" wrapText="1"/>
    </xf>
    <xf numFmtId="0" fontId="9" fillId="0" borderId="2" xfId="0" applyFont="1" applyBorder="1" applyAlignment="1">
      <alignment wrapText="1"/>
    </xf>
    <xf numFmtId="0" fontId="9" fillId="0" borderId="6" xfId="0" applyFont="1" applyBorder="1" applyAlignment="1">
      <alignment wrapText="1"/>
    </xf>
    <xf numFmtId="0" fontId="9" fillId="0" borderId="16" xfId="0" applyFont="1" applyBorder="1" applyAlignment="1">
      <alignment wrapText="1"/>
    </xf>
    <xf numFmtId="42" fontId="22" fillId="0" borderId="26" xfId="1" applyFont="1" applyBorder="1" applyAlignment="1">
      <alignment horizontal="right" wrapText="1"/>
    </xf>
    <xf numFmtId="42" fontId="22" fillId="0" borderId="16" xfId="1" applyFont="1" applyBorder="1" applyAlignment="1">
      <alignment horizontal="right" wrapText="1"/>
    </xf>
    <xf numFmtId="42" fontId="22" fillId="5" borderId="26" xfId="1" applyFont="1" applyFill="1" applyBorder="1" applyAlignment="1">
      <alignment horizontal="right" wrapText="1"/>
    </xf>
    <xf numFmtId="42" fontId="22" fillId="5" borderId="16" xfId="1" applyFont="1" applyFill="1" applyBorder="1" applyAlignment="1">
      <alignment horizontal="right" wrapText="1"/>
    </xf>
    <xf numFmtId="42" fontId="16" fillId="5" borderId="2" xfId="1" applyFont="1" applyFill="1" applyBorder="1" applyAlignment="1">
      <alignment horizontal="right" wrapText="1"/>
    </xf>
    <xf numFmtId="42" fontId="16" fillId="5" borderId="3" xfId="1" applyFont="1" applyFill="1" applyBorder="1" applyAlignment="1">
      <alignment horizontal="right" wrapText="1"/>
    </xf>
    <xf numFmtId="42" fontId="16" fillId="5" borderId="6" xfId="1" applyFont="1" applyFill="1" applyBorder="1" applyAlignment="1">
      <alignment horizontal="right" wrapText="1"/>
    </xf>
    <xf numFmtId="0" fontId="17" fillId="4" borderId="2" xfId="0" applyFont="1" applyFill="1" applyBorder="1" applyAlignment="1">
      <alignment wrapText="1"/>
    </xf>
    <xf numFmtId="0" fontId="17" fillId="4" borderId="6" xfId="0" applyFont="1" applyFill="1" applyBorder="1" applyAlignment="1">
      <alignment wrapText="1"/>
    </xf>
    <xf numFmtId="0" fontId="17" fillId="4" borderId="16" xfId="0" applyFont="1" applyFill="1" applyBorder="1" applyAlignment="1">
      <alignment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17" fontId="4" fillId="2" borderId="2" xfId="0" applyNumberFormat="1" applyFont="1" applyFill="1" applyBorder="1" applyAlignment="1">
      <alignment horizontal="center" vertical="center" wrapText="1"/>
    </xf>
    <xf numFmtId="17" fontId="4" fillId="2" borderId="3" xfId="0" applyNumberFormat="1" applyFont="1" applyFill="1" applyBorder="1" applyAlignment="1">
      <alignment horizontal="center" vertical="center" wrapText="1"/>
    </xf>
    <xf numFmtId="14" fontId="17" fillId="4" borderId="2" xfId="0" applyNumberFormat="1" applyFont="1" applyFill="1" applyBorder="1" applyAlignment="1">
      <alignment vertical="center" wrapText="1"/>
    </xf>
    <xf numFmtId="0" fontId="17" fillId="4" borderId="16" xfId="0" applyFont="1" applyFill="1" applyBorder="1" applyAlignment="1">
      <alignment vertical="center" wrapText="1"/>
    </xf>
    <xf numFmtId="10" fontId="16" fillId="5" borderId="2" xfId="0" applyNumberFormat="1"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7" fillId="4" borderId="2" xfId="0" applyFont="1" applyFill="1" applyBorder="1" applyAlignment="1">
      <alignment vertical="top" wrapText="1"/>
    </xf>
    <xf numFmtId="0" fontId="17" fillId="4" borderId="6" xfId="0" applyFont="1" applyFill="1" applyBorder="1" applyAlignment="1">
      <alignment vertical="top" wrapText="1"/>
    </xf>
    <xf numFmtId="0" fontId="17" fillId="4" borderId="16" xfId="0" applyFont="1" applyFill="1" applyBorder="1" applyAlignment="1">
      <alignment vertical="top" wrapText="1"/>
    </xf>
    <xf numFmtId="0" fontId="6" fillId="2" borderId="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6" fillId="0" borderId="9" xfId="0" applyFont="1" applyBorder="1" applyAlignment="1">
      <alignment vertical="top" wrapText="1"/>
    </xf>
    <xf numFmtId="0" fontId="16" fillId="0" borderId="17" xfId="0" applyFont="1" applyBorder="1" applyAlignment="1">
      <alignment vertical="top"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wrapText="1"/>
    </xf>
    <xf numFmtId="42" fontId="16" fillId="5" borderId="24" xfId="1" applyFont="1" applyFill="1" applyBorder="1" applyAlignment="1">
      <alignment horizontal="right" vertical="center" wrapText="1"/>
    </xf>
    <xf numFmtId="42" fontId="16" fillId="5" borderId="25" xfId="1" applyFont="1" applyFill="1" applyBorder="1" applyAlignment="1">
      <alignment horizontal="right" vertical="center" wrapText="1"/>
    </xf>
    <xf numFmtId="3" fontId="11" fillId="0" borderId="9"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13" fillId="0" borderId="5" xfId="0" applyFont="1" applyBorder="1" applyAlignment="1">
      <alignment horizontal="left" vertical="top" wrapText="1"/>
    </xf>
    <xf numFmtId="0" fontId="13" fillId="0" borderId="8" xfId="0" applyFont="1" applyBorder="1" applyAlignment="1">
      <alignment horizontal="left" vertical="top" wrapText="1"/>
    </xf>
    <xf numFmtId="0" fontId="13" fillId="0" borderId="4" xfId="0" applyFont="1" applyBorder="1" applyAlignment="1">
      <alignment horizontal="left" vertical="top"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9" fillId="0" borderId="2" xfId="0" applyFont="1" applyBorder="1" applyAlignment="1">
      <alignment vertical="top" wrapText="1"/>
    </xf>
    <xf numFmtId="0" fontId="9" fillId="0" borderId="6" xfId="0" applyFont="1" applyBorder="1" applyAlignment="1">
      <alignment vertical="top" wrapText="1"/>
    </xf>
    <xf numFmtId="0" fontId="9" fillId="0" borderId="16" xfId="0" applyFont="1" applyBorder="1" applyAlignment="1">
      <alignment vertical="top" wrapText="1"/>
    </xf>
    <xf numFmtId="3" fontId="0" fillId="0" borderId="2" xfId="0" applyNumberFormat="1" applyBorder="1" applyAlignment="1">
      <alignment horizontal="center" vertical="center"/>
    </xf>
    <xf numFmtId="3" fontId="41" fillId="0" borderId="2" xfId="0" applyNumberFormat="1" applyFont="1" applyBorder="1" applyAlignment="1">
      <alignment horizontal="center" vertical="center"/>
    </xf>
    <xf numFmtId="0" fontId="0" fillId="0" borderId="2" xfId="0" applyBorder="1" applyAlignment="1">
      <alignment horizontal="justify" vertical="top" wrapText="1"/>
    </xf>
    <xf numFmtId="0" fontId="0" fillId="0" borderId="6" xfId="0" applyBorder="1" applyAlignment="1">
      <alignment horizontal="justify" vertical="top" wrapText="1"/>
    </xf>
    <xf numFmtId="0" fontId="0" fillId="0" borderId="3" xfId="0" applyBorder="1" applyAlignment="1">
      <alignment horizontal="justify" vertical="top" wrapText="1"/>
    </xf>
    <xf numFmtId="3" fontId="22" fillId="5" borderId="9" xfId="0" applyNumberFormat="1" applyFont="1" applyFill="1" applyBorder="1" applyAlignment="1">
      <alignment horizontal="center" vertical="center" wrapText="1"/>
    </xf>
    <xf numFmtId="0" fontId="22" fillId="5" borderId="7"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3" fontId="11" fillId="0" borderId="2" xfId="0" applyNumberFormat="1" applyFont="1" applyBorder="1" applyAlignment="1">
      <alignment horizontal="center" vertical="center" wrapText="1"/>
    </xf>
    <xf numFmtId="0" fontId="11" fillId="0" borderId="3" xfId="0" applyFont="1" applyBorder="1" applyAlignment="1">
      <alignment horizontal="center" vertical="center" wrapText="1"/>
    </xf>
    <xf numFmtId="3" fontId="22" fillId="0" borderId="2" xfId="0" applyNumberFormat="1" applyFont="1" applyBorder="1" applyAlignment="1">
      <alignment horizontal="center" vertical="center" wrapText="1"/>
    </xf>
    <xf numFmtId="0" fontId="22" fillId="0" borderId="3" xfId="0" applyFont="1" applyBorder="1" applyAlignment="1">
      <alignment horizontal="center" vertical="center" wrapText="1"/>
    </xf>
    <xf numFmtId="0" fontId="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9"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15" fillId="0" borderId="5" xfId="0" applyFont="1" applyBorder="1" applyAlignment="1">
      <alignment horizontal="left" vertical="top" wrapText="1"/>
    </xf>
    <xf numFmtId="0" fontId="15" fillId="0" borderId="8" xfId="0" applyFont="1" applyBorder="1" applyAlignment="1">
      <alignment horizontal="left" vertical="top" wrapText="1"/>
    </xf>
    <xf numFmtId="0" fontId="15" fillId="0" borderId="4" xfId="0" applyFont="1" applyBorder="1" applyAlignment="1">
      <alignment horizontal="left" vertical="top" wrapText="1"/>
    </xf>
    <xf numFmtId="0" fontId="5" fillId="0" borderId="6" xfId="0" applyFont="1" applyBorder="1" applyAlignment="1">
      <alignment horizontal="left" vertical="center" wrapText="1"/>
    </xf>
    <xf numFmtId="42" fontId="5" fillId="5" borderId="5" xfId="1" applyFont="1" applyFill="1" applyBorder="1" applyAlignment="1">
      <alignment horizontal="right" vertical="center" wrapText="1"/>
    </xf>
    <xf numFmtId="42" fontId="5" fillId="5" borderId="8" xfId="1" applyFont="1" applyFill="1" applyBorder="1" applyAlignment="1">
      <alignment horizontal="right" vertical="center" wrapText="1"/>
    </xf>
    <xf numFmtId="42" fontId="5" fillId="5" borderId="2" xfId="1" applyFont="1" applyFill="1" applyBorder="1" applyAlignment="1">
      <alignment horizontal="right" vertical="center" wrapText="1"/>
    </xf>
    <xf numFmtId="42" fontId="5" fillId="5" borderId="3" xfId="1" applyFont="1" applyFill="1" applyBorder="1" applyAlignment="1">
      <alignment horizontal="right" vertical="center"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3" xfId="0" applyFont="1" applyBorder="1" applyAlignment="1">
      <alignment horizontal="left" vertical="top" wrapText="1"/>
    </xf>
    <xf numFmtId="42" fontId="5" fillId="0" borderId="2" xfId="1" applyFont="1" applyBorder="1" applyAlignment="1">
      <alignment horizontal="right" vertical="center" wrapText="1"/>
    </xf>
    <xf numFmtId="42" fontId="5" fillId="0" borderId="3" xfId="1" applyFont="1" applyBorder="1" applyAlignment="1">
      <alignment horizontal="right" vertical="center"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42" fontId="5" fillId="5" borderId="2" xfId="1" applyFont="1" applyFill="1" applyBorder="1" applyAlignment="1">
      <alignment horizontal="center" vertical="center" wrapText="1"/>
    </xf>
    <xf numFmtId="42" fontId="5" fillId="5" borderId="3" xfId="1" applyFont="1" applyFill="1" applyBorder="1" applyAlignment="1">
      <alignment horizontal="center" vertical="center" wrapText="1"/>
    </xf>
    <xf numFmtId="165" fontId="5" fillId="5" borderId="2" xfId="1" applyNumberFormat="1" applyFont="1" applyFill="1" applyBorder="1" applyAlignment="1">
      <alignment horizontal="right" vertical="center" wrapText="1"/>
    </xf>
    <xf numFmtId="165" fontId="5" fillId="5" borderId="3" xfId="1" applyNumberFormat="1" applyFont="1" applyFill="1" applyBorder="1" applyAlignment="1">
      <alignment horizontal="right" vertical="center" wrapText="1"/>
    </xf>
    <xf numFmtId="0" fontId="16" fillId="0" borderId="2"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7" fillId="4" borderId="2" xfId="0" applyFont="1" applyFill="1" applyBorder="1" applyAlignment="1">
      <alignment vertical="center" wrapText="1"/>
    </xf>
    <xf numFmtId="0" fontId="17" fillId="4" borderId="6" xfId="0" applyFont="1" applyFill="1" applyBorder="1" applyAlignment="1">
      <alignment vertical="center"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wrapText="1"/>
    </xf>
    <xf numFmtId="0" fontId="5" fillId="0" borderId="7" xfId="0" applyFont="1" applyBorder="1" applyAlignment="1">
      <alignment vertical="top" wrapText="1"/>
    </xf>
    <xf numFmtId="0" fontId="5" fillId="0" borderId="5" xfId="0" applyFont="1" applyBorder="1" applyAlignment="1">
      <alignment vertical="top" wrapText="1"/>
    </xf>
    <xf numFmtId="0" fontId="5" fillId="0" borderId="8"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42" fontId="5" fillId="5" borderId="1" xfId="1" applyFont="1" applyFill="1" applyBorder="1" applyAlignment="1">
      <alignment horizontal="right" vertical="center" wrapText="1"/>
    </xf>
    <xf numFmtId="42" fontId="20" fillId="5" borderId="2" xfId="1" applyFont="1" applyFill="1" applyBorder="1" applyAlignment="1">
      <alignment horizontal="right" vertical="center" wrapText="1"/>
    </xf>
    <xf numFmtId="42" fontId="20" fillId="5" borderId="3" xfId="1" applyFont="1" applyFill="1" applyBorder="1" applyAlignment="1">
      <alignment horizontal="right" vertical="center" wrapText="1"/>
    </xf>
    <xf numFmtId="42" fontId="16" fillId="0" borderId="2" xfId="1" applyFont="1" applyBorder="1" applyAlignment="1">
      <alignment horizontal="right" vertical="center" wrapText="1"/>
    </xf>
    <xf numFmtId="42" fontId="16" fillId="0" borderId="6" xfId="1" applyFont="1" applyBorder="1" applyAlignment="1">
      <alignment horizontal="right" vertical="center" wrapText="1"/>
    </xf>
    <xf numFmtId="42" fontId="16" fillId="5" borderId="2" xfId="1" applyFont="1" applyFill="1" applyBorder="1" applyAlignment="1">
      <alignment horizontal="right" vertical="center" wrapText="1"/>
    </xf>
    <xf numFmtId="42" fontId="16" fillId="5" borderId="6" xfId="1" applyFont="1" applyFill="1" applyBorder="1" applyAlignment="1">
      <alignment horizontal="right" vertical="center" wrapText="1"/>
    </xf>
    <xf numFmtId="42" fontId="16" fillId="5" borderId="16" xfId="1" applyFont="1" applyFill="1" applyBorder="1" applyAlignment="1">
      <alignment horizontal="right" vertical="center" wrapText="1"/>
    </xf>
    <xf numFmtId="10" fontId="16" fillId="0" borderId="2" xfId="0" applyNumberFormat="1" applyFont="1" applyBorder="1" applyAlignment="1">
      <alignment horizontal="center" wrapText="1"/>
    </xf>
    <xf numFmtId="0" fontId="16" fillId="0" borderId="6" xfId="0" applyFont="1" applyBorder="1" applyAlignment="1">
      <alignment horizontal="center" wrapText="1"/>
    </xf>
    <xf numFmtId="0" fontId="16" fillId="0" borderId="16" xfId="0" applyFont="1" applyBorder="1" applyAlignment="1">
      <alignment horizontal="center" wrapText="1"/>
    </xf>
    <xf numFmtId="10" fontId="16" fillId="5" borderId="2" xfId="0" applyNumberFormat="1" applyFont="1" applyFill="1" applyBorder="1" applyAlignment="1">
      <alignment horizontal="center"/>
    </xf>
    <xf numFmtId="0" fontId="16" fillId="5" borderId="6" xfId="0" applyFont="1" applyFill="1" applyBorder="1" applyAlignment="1">
      <alignment horizontal="center"/>
    </xf>
    <xf numFmtId="0" fontId="16" fillId="5" borderId="16" xfId="0" applyFont="1" applyFill="1" applyBorder="1" applyAlignment="1">
      <alignment horizontal="center"/>
    </xf>
    <xf numFmtId="10" fontId="16" fillId="0" borderId="6" xfId="0" applyNumberFormat="1" applyFont="1" applyBorder="1" applyAlignment="1">
      <alignment horizont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0" xfId="0" applyBorder="1" applyAlignment="1">
      <alignment horizontal="justify" vertical="top" wrapText="1"/>
    </xf>
    <xf numFmtId="0" fontId="0" fillId="0" borderId="11" xfId="0" applyBorder="1" applyAlignment="1">
      <alignment horizontal="justify" vertical="top" wrapText="1"/>
    </xf>
    <xf numFmtId="0" fontId="0" fillId="0" borderId="12" xfId="0" applyBorder="1" applyAlignment="1">
      <alignment horizontal="justify" vertical="top" wrapText="1"/>
    </xf>
    <xf numFmtId="0" fontId="0" fillId="0" borderId="9" xfId="0" applyBorder="1" applyAlignment="1">
      <alignment horizontal="justify" vertical="top" wrapText="1"/>
    </xf>
    <xf numFmtId="0" fontId="0" fillId="0" borderId="0" xfId="0" applyAlignment="1">
      <alignment horizontal="justify" vertical="top" wrapText="1"/>
    </xf>
    <xf numFmtId="0" fontId="0" fillId="0" borderId="7" xfId="0" applyBorder="1" applyAlignment="1">
      <alignment horizontal="justify" vertical="top" wrapText="1"/>
    </xf>
    <xf numFmtId="0" fontId="0" fillId="0" borderId="5" xfId="0" applyBorder="1" applyAlignment="1">
      <alignment horizontal="justify" vertical="top" wrapText="1"/>
    </xf>
    <xf numFmtId="0" fontId="0" fillId="0" borderId="8" xfId="0" applyBorder="1" applyAlignment="1">
      <alignment horizontal="justify" vertical="top" wrapText="1"/>
    </xf>
    <xf numFmtId="0" fontId="0" fillId="0" borderId="4" xfId="0" applyBorder="1" applyAlignment="1">
      <alignment horizontal="justify" vertical="top" wrapText="1"/>
    </xf>
    <xf numFmtId="0" fontId="17" fillId="4" borderId="2" xfId="0" applyFont="1" applyFill="1" applyBorder="1" applyAlignment="1">
      <alignment horizontal="left" vertical="top" wrapText="1"/>
    </xf>
    <xf numFmtId="0" fontId="17" fillId="4" borderId="6" xfId="0" applyFont="1" applyFill="1" applyBorder="1" applyAlignment="1">
      <alignment horizontal="left" vertical="top" wrapText="1"/>
    </xf>
    <xf numFmtId="0" fontId="17" fillId="4" borderId="16" xfId="0" applyFont="1" applyFill="1" applyBorder="1" applyAlignment="1">
      <alignment horizontal="left" vertical="top"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42" fontId="5" fillId="5" borderId="9" xfId="1" applyFont="1" applyFill="1" applyBorder="1" applyAlignment="1">
      <alignment horizontal="right" vertical="center" wrapText="1"/>
    </xf>
    <xf numFmtId="42" fontId="5" fillId="5" borderId="7" xfId="1" applyFont="1" applyFill="1" applyBorder="1" applyAlignment="1">
      <alignment horizontal="right" vertical="center" wrapText="1"/>
    </xf>
    <xf numFmtId="0" fontId="37" fillId="0" borderId="2" xfId="0" applyFont="1" applyBorder="1" applyAlignment="1">
      <alignment horizontal="justify" vertical="center" wrapText="1"/>
    </xf>
    <xf numFmtId="0" fontId="37" fillId="0" borderId="6" xfId="0" applyFont="1" applyBorder="1" applyAlignment="1">
      <alignment horizontal="justify" vertical="center" wrapText="1"/>
    </xf>
    <xf numFmtId="0" fontId="37" fillId="0" borderId="3" xfId="0" applyFont="1" applyBorder="1" applyAlignment="1">
      <alignment horizontal="justify" vertical="center" wrapText="1"/>
    </xf>
    <xf numFmtId="0" fontId="37" fillId="0" borderId="2" xfId="0" applyFont="1" applyBorder="1" applyAlignment="1">
      <alignment horizontal="justify" vertical="center"/>
    </xf>
    <xf numFmtId="0" fontId="37" fillId="0" borderId="6" xfId="0" applyFont="1" applyBorder="1" applyAlignment="1">
      <alignment horizontal="justify" vertical="center"/>
    </xf>
    <xf numFmtId="0" fontId="37" fillId="0" borderId="3" xfId="0" applyFont="1" applyBorder="1" applyAlignment="1">
      <alignment horizontal="justify"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xf>
    <xf numFmtId="0" fontId="13" fillId="0" borderId="10" xfId="0" applyFont="1" applyBorder="1" applyAlignment="1">
      <alignment horizontal="justify" vertical="top" wrapText="1"/>
    </xf>
    <xf numFmtId="0" fontId="13" fillId="0" borderId="11" xfId="0" applyFont="1" applyBorder="1" applyAlignment="1">
      <alignment horizontal="justify" vertical="top" wrapText="1"/>
    </xf>
    <xf numFmtId="0" fontId="13" fillId="0" borderId="12" xfId="0" applyFont="1" applyBorder="1" applyAlignment="1">
      <alignment horizontal="justify" vertical="top" wrapText="1"/>
    </xf>
    <xf numFmtId="0" fontId="13" fillId="0" borderId="9" xfId="0" applyFont="1" applyBorder="1" applyAlignment="1">
      <alignment horizontal="justify" vertical="top" wrapText="1"/>
    </xf>
    <xf numFmtId="0" fontId="13" fillId="0" borderId="0" xfId="0" applyFont="1" applyAlignment="1">
      <alignment horizontal="justify" vertical="top" wrapText="1"/>
    </xf>
    <xf numFmtId="0" fontId="13" fillId="0" borderId="7" xfId="0" applyFont="1" applyBorder="1" applyAlignment="1">
      <alignment horizontal="justify" vertical="top" wrapText="1"/>
    </xf>
    <xf numFmtId="0" fontId="13" fillId="0" borderId="5" xfId="0" applyFont="1" applyBorder="1" applyAlignment="1">
      <alignment horizontal="justify" vertical="top" wrapText="1"/>
    </xf>
    <xf numFmtId="0" fontId="13" fillId="0" borderId="8" xfId="0" applyFont="1" applyBorder="1" applyAlignment="1">
      <alignment horizontal="justify" vertical="top" wrapText="1"/>
    </xf>
    <xf numFmtId="0" fontId="13" fillId="0" borderId="4" xfId="0" applyFont="1" applyBorder="1" applyAlignment="1">
      <alignment horizontal="justify" vertical="top"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6" fontId="11" fillId="0" borderId="5" xfId="0" applyNumberFormat="1" applyFont="1" applyBorder="1" applyAlignment="1">
      <alignment horizontal="right" vertical="center" wrapText="1"/>
    </xf>
    <xf numFmtId="6" fontId="11" fillId="0" borderId="4" xfId="0" applyNumberFormat="1" applyFont="1" applyBorder="1" applyAlignment="1">
      <alignment horizontal="right"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9"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4" xfId="0" applyFont="1" applyBorder="1" applyAlignment="1">
      <alignment horizontal="left" vertical="top" wrapText="1"/>
    </xf>
    <xf numFmtId="8" fontId="11" fillId="0" borderId="5" xfId="0" applyNumberFormat="1" applyFont="1" applyBorder="1" applyAlignment="1">
      <alignment horizontal="right" vertical="center" wrapText="1"/>
    </xf>
    <xf numFmtId="8" fontId="11" fillId="0" borderId="4" xfId="0" applyNumberFormat="1" applyFont="1" applyBorder="1" applyAlignment="1">
      <alignment horizontal="right"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42" fontId="11" fillId="0" borderId="2" xfId="1" applyFont="1" applyFill="1" applyBorder="1" applyAlignment="1">
      <alignment horizontal="right" vertical="center" wrapText="1"/>
    </xf>
    <xf numFmtId="42" fontId="11" fillId="0" borderId="3" xfId="1" applyFont="1" applyFill="1" applyBorder="1" applyAlignment="1">
      <alignment horizontal="right" vertical="center" wrapText="1"/>
    </xf>
    <xf numFmtId="42" fontId="0" fillId="0" borderId="3" xfId="1" applyFont="1" applyBorder="1" applyAlignment="1">
      <alignment horizontal="right" vertical="center" wrapText="1"/>
    </xf>
    <xf numFmtId="42" fontId="11" fillId="0" borderId="6" xfId="1" applyFont="1" applyBorder="1" applyAlignment="1">
      <alignment horizontal="right" vertical="center" wrapText="1"/>
    </xf>
    <xf numFmtId="165" fontId="11" fillId="0" borderId="2" xfId="1" applyNumberFormat="1" applyFont="1" applyBorder="1" applyAlignment="1">
      <alignment horizontal="right" vertical="center" wrapText="1"/>
    </xf>
    <xf numFmtId="165" fontId="11" fillId="0" borderId="3" xfId="1" applyNumberFormat="1" applyFont="1" applyBorder="1" applyAlignment="1">
      <alignment horizontal="right" vertical="center" wrapText="1"/>
    </xf>
    <xf numFmtId="0" fontId="11" fillId="0" borderId="2" xfId="0" applyFont="1" applyBorder="1" applyAlignment="1">
      <alignment horizontal="center" vertical="center" wrapText="1"/>
    </xf>
    <xf numFmtId="42" fontId="11" fillId="0" borderId="10" xfId="1" applyFont="1" applyBorder="1" applyAlignment="1">
      <alignment horizontal="center" vertical="center" wrapText="1"/>
    </xf>
    <xf numFmtId="42" fontId="11" fillId="0" borderId="12" xfId="1" applyFont="1" applyBorder="1" applyAlignment="1">
      <alignment horizontal="center" vertical="center" wrapText="1"/>
    </xf>
    <xf numFmtId="42" fontId="11" fillId="0" borderId="5" xfId="1" applyFont="1" applyBorder="1" applyAlignment="1">
      <alignment horizontal="center" vertical="center" wrapText="1"/>
    </xf>
    <xf numFmtId="42" fontId="11" fillId="0" borderId="4" xfId="1" applyFont="1" applyBorder="1" applyAlignment="1">
      <alignment horizontal="center" vertical="center" wrapText="1"/>
    </xf>
    <xf numFmtId="49" fontId="11" fillId="0" borderId="10" xfId="0" applyNumberFormat="1" applyFont="1" applyBorder="1" applyAlignment="1">
      <alignment horizontal="left" vertical="top" wrapText="1"/>
    </xf>
    <xf numFmtId="49" fontId="11" fillId="0" borderId="11" xfId="0" applyNumberFormat="1" applyFont="1" applyBorder="1" applyAlignment="1">
      <alignment horizontal="left" vertical="top" wrapText="1"/>
    </xf>
    <xf numFmtId="49" fontId="11" fillId="0" borderId="12" xfId="0" applyNumberFormat="1" applyFont="1" applyBorder="1" applyAlignment="1">
      <alignment horizontal="left" vertical="top" wrapText="1"/>
    </xf>
    <xf numFmtId="49" fontId="11" fillId="0" borderId="9" xfId="0" applyNumberFormat="1" applyFont="1" applyBorder="1" applyAlignment="1">
      <alignment horizontal="left" vertical="top" wrapText="1"/>
    </xf>
    <xf numFmtId="49" fontId="11" fillId="0" borderId="0" xfId="0" applyNumberFormat="1" applyFont="1" applyAlignment="1">
      <alignment horizontal="left" vertical="top" wrapText="1"/>
    </xf>
    <xf numFmtId="49" fontId="11" fillId="0" borderId="7"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8" xfId="0" applyNumberFormat="1" applyFont="1" applyBorder="1" applyAlignment="1">
      <alignment horizontal="left" vertical="top" wrapText="1"/>
    </xf>
    <xf numFmtId="49" fontId="11" fillId="0" borderId="4" xfId="0" applyNumberFormat="1" applyFont="1" applyBorder="1" applyAlignment="1">
      <alignment horizontal="left" vertical="top"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42" fontId="11" fillId="0" borderId="1" xfId="1" applyFont="1" applyBorder="1" applyAlignment="1">
      <alignment horizontal="right"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42" fontId="9" fillId="0" borderId="2" xfId="1" applyFont="1" applyBorder="1" applyAlignment="1">
      <alignment horizontal="center" vertical="center" wrapText="1"/>
    </xf>
    <xf numFmtId="42" fontId="9" fillId="0" borderId="3" xfId="1" applyFont="1" applyBorder="1" applyAlignment="1">
      <alignment horizontal="center" vertical="center" wrapText="1"/>
    </xf>
    <xf numFmtId="165" fontId="9" fillId="0" borderId="2" xfId="1" applyNumberFormat="1" applyFont="1" applyBorder="1" applyAlignment="1">
      <alignment horizontal="center" vertical="center" wrapText="1"/>
    </xf>
    <xf numFmtId="165" fontId="9" fillId="0" borderId="6" xfId="1" applyNumberFormat="1" applyFont="1" applyBorder="1" applyAlignment="1">
      <alignment horizontal="center" vertical="center" wrapText="1"/>
    </xf>
    <xf numFmtId="165" fontId="9" fillId="0" borderId="3" xfId="1" applyNumberFormat="1" applyFont="1" applyBorder="1" applyAlignment="1">
      <alignment horizontal="center" vertical="center" wrapText="1"/>
    </xf>
    <xf numFmtId="9" fontId="0" fillId="0" borderId="2" xfId="0" applyNumberFormat="1" applyBorder="1" applyAlignment="1">
      <alignment horizontal="center" vertical="top"/>
    </xf>
    <xf numFmtId="0" fontId="0" fillId="0" borderId="6" xfId="0" applyBorder="1" applyAlignment="1">
      <alignment horizontal="center" vertical="top"/>
    </xf>
    <xf numFmtId="0" fontId="0" fillId="0" borderId="3" xfId="0" applyBorder="1" applyAlignment="1">
      <alignment horizontal="center" vertical="top"/>
    </xf>
    <xf numFmtId="10" fontId="0" fillId="0" borderId="2" xfId="0" applyNumberFormat="1" applyBorder="1" applyAlignment="1">
      <alignment horizontal="center" vertical="center"/>
    </xf>
    <xf numFmtId="42" fontId="9" fillId="0" borderId="6" xfId="1"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2" xfId="0" applyBorder="1" applyAlignment="1">
      <alignment horizontal="justify" vertical="center"/>
    </xf>
    <xf numFmtId="0" fontId="0" fillId="0" borderId="6" xfId="0" applyBorder="1" applyAlignment="1">
      <alignment horizontal="justify" vertical="center"/>
    </xf>
    <xf numFmtId="0" fontId="0" fillId="0" borderId="3" xfId="0" applyBorder="1" applyAlignment="1">
      <alignment horizontal="justify" vertical="center"/>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11" fillId="0" borderId="9" xfId="0" applyFont="1" applyBorder="1" applyAlignment="1">
      <alignment horizontal="center" vertical="center" wrapText="1"/>
    </xf>
    <xf numFmtId="42" fontId="11" fillId="0" borderId="9" xfId="1" applyFont="1" applyBorder="1" applyAlignment="1">
      <alignment horizontal="right" vertical="center" wrapText="1"/>
    </xf>
    <xf numFmtId="42" fontId="11" fillId="0" borderId="7" xfId="1" applyFont="1" applyBorder="1" applyAlignment="1">
      <alignment horizontal="right" vertical="center" wrapText="1"/>
    </xf>
    <xf numFmtId="10" fontId="0" fillId="0" borderId="6" xfId="0" applyNumberFormat="1" applyBorder="1" applyAlignment="1">
      <alignment horizontal="center" vertical="center"/>
    </xf>
    <xf numFmtId="10" fontId="0" fillId="0" borderId="3" xfId="0" applyNumberFormat="1" applyBorder="1" applyAlignment="1">
      <alignment horizontal="center" vertical="center"/>
    </xf>
    <xf numFmtId="9" fontId="0" fillId="0" borderId="2" xfId="0" applyNumberFormat="1" applyBorder="1" applyAlignment="1">
      <alignment horizontal="center" vertical="center"/>
    </xf>
    <xf numFmtId="0" fontId="0" fillId="0" borderId="2" xfId="0" applyBorder="1" applyAlignment="1">
      <alignment horizontal="justify" vertical="center" wrapText="1"/>
    </xf>
    <xf numFmtId="0" fontId="0" fillId="0" borderId="6" xfId="0" applyBorder="1" applyAlignment="1">
      <alignment horizontal="justify" vertical="center" wrapText="1"/>
    </xf>
    <xf numFmtId="0" fontId="0" fillId="0" borderId="3" xfId="0" applyBorder="1" applyAlignment="1">
      <alignment horizontal="justify" vertical="center" wrapText="1"/>
    </xf>
    <xf numFmtId="9" fontId="0" fillId="0" borderId="6" xfId="0" applyNumberFormat="1" applyBorder="1" applyAlignment="1">
      <alignment horizontal="center" vertical="center"/>
    </xf>
    <xf numFmtId="9" fontId="0" fillId="0" borderId="3" xfId="0" applyNumberFormat="1" applyBorder="1" applyAlignment="1">
      <alignment horizontal="center" vertical="center"/>
    </xf>
    <xf numFmtId="164" fontId="0" fillId="0" borderId="2" xfId="0" applyNumberFormat="1" applyBorder="1" applyAlignment="1">
      <alignment horizontal="center" vertical="center"/>
    </xf>
    <xf numFmtId="164" fontId="0" fillId="0" borderId="6" xfId="0" applyNumberFormat="1" applyBorder="1" applyAlignment="1">
      <alignment horizontal="center" vertical="center"/>
    </xf>
    <xf numFmtId="164" fontId="0" fillId="0" borderId="3" xfId="0" applyNumberFormat="1" applyBorder="1" applyAlignment="1">
      <alignment horizontal="center" vertical="center"/>
    </xf>
    <xf numFmtId="0" fontId="41" fillId="7" borderId="2" xfId="0" applyFont="1" applyFill="1" applyBorder="1" applyAlignment="1">
      <alignment horizontal="center" vertical="center" wrapText="1"/>
    </xf>
    <xf numFmtId="0" fontId="41" fillId="7" borderId="16" xfId="0" applyFont="1" applyFill="1" applyBorder="1" applyAlignment="1">
      <alignment horizontal="center" vertical="center" wrapText="1"/>
    </xf>
    <xf numFmtId="9" fontId="41" fillId="7" borderId="6" xfId="0" applyNumberFormat="1" applyFont="1" applyFill="1" applyBorder="1" applyAlignment="1">
      <alignment horizontal="center" vertical="center" wrapText="1"/>
    </xf>
    <xf numFmtId="164" fontId="41" fillId="7" borderId="6" xfId="0" applyNumberFormat="1" applyFont="1" applyFill="1" applyBorder="1" applyAlignment="1">
      <alignment horizontal="center" vertical="center" wrapText="1"/>
    </xf>
    <xf numFmtId="164" fontId="41" fillId="7" borderId="16" xfId="0" applyNumberFormat="1" applyFont="1" applyFill="1" applyBorder="1" applyAlignment="1">
      <alignment horizontal="center" vertical="center" wrapText="1"/>
    </xf>
    <xf numFmtId="0" fontId="41" fillId="7" borderId="6" xfId="0" applyFont="1" applyFill="1" applyBorder="1" applyAlignment="1">
      <alignment horizontal="justify" vertical="center" wrapText="1"/>
    </xf>
    <xf numFmtId="0" fontId="41" fillId="7" borderId="16" xfId="0" applyFont="1" applyFill="1" applyBorder="1" applyAlignment="1">
      <alignment horizontal="justify"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41" fillId="7" borderId="6" xfId="0" applyFont="1" applyFill="1" applyBorder="1" applyAlignment="1">
      <alignment horizontal="center" vertical="center" wrapText="1"/>
    </xf>
    <xf numFmtId="0" fontId="41" fillId="7" borderId="6" xfId="0" applyFont="1" applyFill="1" applyBorder="1" applyAlignment="1">
      <alignment horizontal="left" vertical="center" wrapText="1"/>
    </xf>
    <xf numFmtId="0" fontId="41" fillId="7" borderId="16" xfId="0" applyFont="1" applyFill="1" applyBorder="1" applyAlignment="1">
      <alignment horizontal="left" vertical="center" wrapText="1"/>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3" xfId="0" applyFill="1" applyBorder="1" applyAlignment="1">
      <alignment horizontal="center" vertical="center" wrapText="1"/>
    </xf>
    <xf numFmtId="0" fontId="0" fillId="0" borderId="2" xfId="0" applyBorder="1" applyAlignment="1">
      <alignment horizontal="left" vertical="center" wrapText="1"/>
    </xf>
    <xf numFmtId="42" fontId="0" fillId="0" borderId="2" xfId="1" applyFont="1" applyBorder="1" applyAlignment="1">
      <alignment horizontal="right" vertical="center" wrapText="1"/>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0" fillId="2" borderId="3" xfId="0" applyFill="1" applyBorder="1" applyAlignment="1">
      <alignment horizontal="left" vertical="center" wrapText="1"/>
    </xf>
    <xf numFmtId="6" fontId="0" fillId="0" borderId="2" xfId="0" applyNumberFormat="1" applyBorder="1" applyAlignment="1">
      <alignment horizontal="right" vertical="center" wrapText="1"/>
    </xf>
    <xf numFmtId="6" fontId="0" fillId="0" borderId="3" xfId="0" applyNumberFormat="1"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6" fontId="0" fillId="0" borderId="2" xfId="1" applyNumberFormat="1" applyFont="1" applyBorder="1" applyAlignment="1">
      <alignment horizontal="right" vertical="center" wrapText="1"/>
    </xf>
    <xf numFmtId="6" fontId="0" fillId="0" borderId="3" xfId="1" applyNumberFormat="1" applyFont="1" applyBorder="1" applyAlignment="1">
      <alignment horizontal="right"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6" fontId="41" fillId="0" borderId="2" xfId="0" applyNumberFormat="1" applyFont="1" applyBorder="1" applyAlignment="1">
      <alignment horizontal="right" vertical="center" wrapText="1"/>
    </xf>
    <xf numFmtId="0" fontId="41" fillId="0" borderId="6" xfId="0" applyFont="1" applyBorder="1" applyAlignment="1">
      <alignment horizontal="right" vertical="center" wrapText="1"/>
    </xf>
    <xf numFmtId="6" fontId="41" fillId="0" borderId="24" xfId="0" applyNumberFormat="1" applyFont="1" applyBorder="1" applyAlignment="1">
      <alignment horizontal="right" vertical="center" wrapText="1"/>
    </xf>
    <xf numFmtId="0" fontId="41" fillId="0" borderId="25" xfId="0" applyFont="1" applyBorder="1" applyAlignment="1">
      <alignment horizontal="righ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42" fontId="41" fillId="0" borderId="2" xfId="1" applyFont="1" applyBorder="1" applyAlignment="1">
      <alignment horizontal="center" vertical="center" wrapText="1"/>
    </xf>
    <xf numFmtId="42" fontId="41" fillId="0" borderId="3" xfId="1" applyFont="1" applyBorder="1" applyAlignment="1">
      <alignment horizontal="center" vertical="center" wrapText="1"/>
    </xf>
    <xf numFmtId="0" fontId="2" fillId="2" borderId="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1" fillId="0" borderId="29" xfId="0" applyFont="1" applyBorder="1" applyAlignment="1">
      <alignment horizontal="right" vertical="center" wrapText="1"/>
    </xf>
    <xf numFmtId="6" fontId="41" fillId="0" borderId="31" xfId="0" applyNumberFormat="1" applyFont="1" applyBorder="1" applyAlignment="1">
      <alignment horizontal="right" vertical="center" wrapText="1"/>
    </xf>
    <xf numFmtId="0" fontId="41" fillId="0" borderId="9" xfId="0" applyFont="1" applyBorder="1" applyAlignment="1">
      <alignment horizontal="center" vertical="center" wrapText="1"/>
    </xf>
    <xf numFmtId="0" fontId="41" fillId="0" borderId="17" xfId="0" applyFont="1" applyBorder="1" applyAlignment="1">
      <alignment horizontal="center" vertical="center" wrapText="1"/>
    </xf>
    <xf numFmtId="165" fontId="41" fillId="0" borderId="9" xfId="1" applyNumberFormat="1" applyFont="1" applyFill="1" applyBorder="1" applyAlignment="1">
      <alignment horizontal="center" vertical="center" wrapText="1"/>
    </xf>
    <xf numFmtId="165" fontId="41" fillId="0" borderId="17" xfId="1" applyNumberFormat="1" applyFont="1" applyFill="1" applyBorder="1" applyAlignment="1">
      <alignment horizontal="center" vertical="center" wrapText="1"/>
    </xf>
    <xf numFmtId="170" fontId="41" fillId="0" borderId="2" xfId="0" applyNumberFormat="1" applyFont="1" applyBorder="1" applyAlignment="1">
      <alignment horizontal="center" vertical="center" wrapText="1"/>
    </xf>
    <xf numFmtId="170" fontId="41" fillId="0" borderId="16" xfId="0" applyNumberFormat="1" applyFont="1" applyBorder="1" applyAlignment="1">
      <alignment horizontal="center" vertical="center" wrapText="1"/>
    </xf>
    <xf numFmtId="42" fontId="41" fillId="0" borderId="6" xfId="1" applyFont="1" applyBorder="1" applyAlignment="1">
      <alignment horizontal="center" vertical="center" wrapText="1"/>
    </xf>
    <xf numFmtId="0" fontId="6" fillId="4" borderId="2"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16" xfId="0" applyFont="1" applyFill="1" applyBorder="1" applyAlignment="1">
      <alignment horizontal="left" vertical="top" wrapText="1"/>
    </xf>
    <xf numFmtId="42" fontId="41" fillId="0" borderId="2" xfId="1" applyFont="1" applyFill="1" applyBorder="1" applyAlignment="1">
      <alignment horizontal="center" vertical="center" wrapText="1"/>
    </xf>
    <xf numFmtId="42" fontId="41" fillId="0" borderId="16" xfId="1" applyFont="1" applyFill="1" applyBorder="1" applyAlignment="1">
      <alignment horizontal="center" vertical="center" wrapText="1"/>
    </xf>
    <xf numFmtId="42" fontId="41" fillId="0" borderId="6" xfId="1" applyFont="1" applyFill="1" applyBorder="1" applyAlignment="1">
      <alignment horizontal="center" vertical="center" wrapText="1"/>
    </xf>
    <xf numFmtId="0" fontId="41" fillId="2" borderId="2"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6" xfId="0" applyFont="1" applyFill="1" applyBorder="1" applyAlignment="1">
      <alignment horizontal="center" vertical="center" wrapText="1"/>
    </xf>
    <xf numFmtId="9" fontId="0" fillId="0" borderId="2" xfId="0" applyNumberFormat="1" applyBorder="1" applyAlignment="1">
      <alignment horizontal="center" vertical="center" wrapText="1"/>
    </xf>
    <xf numFmtId="10" fontId="41" fillId="0" borderId="2" xfId="0" applyNumberFormat="1" applyFont="1" applyBorder="1" applyAlignment="1">
      <alignment horizontal="center" vertical="center" wrapText="1"/>
    </xf>
    <xf numFmtId="0" fontId="41" fillId="0" borderId="16" xfId="0" applyFont="1" applyBorder="1" applyAlignment="1">
      <alignment horizontal="center" vertical="center"/>
    </xf>
    <xf numFmtId="10" fontId="41" fillId="0" borderId="2" xfId="0" applyNumberFormat="1" applyFont="1" applyBorder="1" applyAlignment="1">
      <alignment horizontal="center" vertical="center"/>
    </xf>
    <xf numFmtId="0" fontId="2" fillId="10" borderId="2"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0" fillId="3" borderId="2" xfId="0" applyFill="1" applyBorder="1" applyAlignment="1">
      <alignment horizontal="center"/>
    </xf>
    <xf numFmtId="0" fontId="0" fillId="3" borderId="6" xfId="0" applyFill="1" applyBorder="1" applyAlignment="1">
      <alignment horizontal="center"/>
    </xf>
    <xf numFmtId="0" fontId="0" fillId="3" borderId="3" xfId="0" applyFill="1" applyBorder="1" applyAlignment="1">
      <alignment horizontal="center"/>
    </xf>
    <xf numFmtId="0" fontId="2" fillId="10" borderId="2"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41" fillId="10" borderId="2" xfId="0" applyFont="1" applyFill="1" applyBorder="1" applyAlignment="1">
      <alignment horizontal="center" vertical="center" wrapText="1"/>
    </xf>
    <xf numFmtId="0" fontId="41" fillId="10" borderId="16" xfId="0" applyFont="1" applyFill="1" applyBorder="1" applyAlignment="1">
      <alignment horizontal="center" vertical="center" wrapText="1"/>
    </xf>
    <xf numFmtId="14" fontId="41" fillId="10" borderId="2" xfId="0" applyNumberFormat="1" applyFont="1" applyFill="1" applyBorder="1" applyAlignment="1">
      <alignment horizontal="center" vertical="center" wrapText="1"/>
    </xf>
    <xf numFmtId="0" fontId="29" fillId="0" borderId="0" xfId="0" applyFont="1" applyAlignment="1">
      <alignment horizontal="center"/>
    </xf>
    <xf numFmtId="0" fontId="25" fillId="4" borderId="2" xfId="0" applyFont="1" applyFill="1" applyBorder="1" applyAlignment="1">
      <alignment horizontal="center" wrapText="1"/>
    </xf>
    <xf numFmtId="0" fontId="25" fillId="4" borderId="5" xfId="0" applyFont="1" applyFill="1" applyBorder="1" applyAlignment="1">
      <alignment wrapText="1"/>
    </xf>
    <xf numFmtId="0" fontId="25" fillId="4" borderId="44" xfId="0" applyFont="1" applyFill="1" applyBorder="1" applyAlignment="1">
      <alignment horizontal="center" wrapText="1"/>
    </xf>
    <xf numFmtId="0" fontId="25" fillId="4" borderId="44" xfId="0" applyFont="1" applyFill="1" applyBorder="1" applyAlignment="1">
      <alignment wrapText="1"/>
    </xf>
    <xf numFmtId="10" fontId="23" fillId="0" borderId="6" xfId="0" applyNumberFormat="1" applyFont="1" applyBorder="1" applyAlignment="1">
      <alignment horizontal="center"/>
    </xf>
    <xf numFmtId="10" fontId="23" fillId="0" borderId="44" xfId="0" applyNumberFormat="1" applyFont="1" applyBorder="1" applyAlignment="1">
      <alignment horizontal="center"/>
    </xf>
    <xf numFmtId="0" fontId="23" fillId="4" borderId="44" xfId="0" applyFont="1" applyFill="1" applyBorder="1" applyAlignment="1">
      <alignment horizontal="center"/>
    </xf>
    <xf numFmtId="0" fontId="31" fillId="4" borderId="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44" xfId="0" applyFont="1" applyFill="1" applyBorder="1" applyAlignment="1">
      <alignment horizontal="center" vertical="center" wrapText="1"/>
    </xf>
    <xf numFmtId="0" fontId="24" fillId="0" borderId="44" xfId="0" applyFont="1" applyBorder="1" applyAlignment="1">
      <alignment wrapText="1"/>
    </xf>
    <xf numFmtId="3" fontId="24" fillId="0" borderId="44" xfId="0" applyNumberFormat="1" applyFont="1" applyBorder="1" applyAlignment="1">
      <alignment wrapText="1"/>
    </xf>
    <xf numFmtId="9" fontId="24" fillId="0" borderId="44" xfId="0" applyNumberFormat="1" applyFont="1" applyBorder="1" applyAlignment="1">
      <alignment wrapText="1"/>
    </xf>
    <xf numFmtId="3" fontId="24" fillId="0" borderId="44" xfId="0" applyNumberFormat="1" applyFont="1" applyBorder="1" applyAlignment="1">
      <alignment wrapText="1"/>
    </xf>
    <xf numFmtId="9" fontId="24" fillId="0" borderId="44" xfId="0" applyNumberFormat="1" applyFont="1" applyBorder="1" applyAlignment="1">
      <alignment horizontal="center" wrapText="1"/>
    </xf>
    <xf numFmtId="0" fontId="25" fillId="4" borderId="10" xfId="0" applyFont="1" applyFill="1" applyBorder="1" applyAlignment="1">
      <alignment horizontal="center" wrapText="1"/>
    </xf>
    <xf numFmtId="0" fontId="31" fillId="4" borderId="44" xfId="0" applyFont="1" applyFill="1" applyBorder="1" applyAlignment="1">
      <alignment horizontal="center" wrapText="1"/>
    </xf>
    <xf numFmtId="0" fontId="31" fillId="4" borderId="44" xfId="0" applyFont="1" applyFill="1" applyBorder="1" applyAlignment="1">
      <alignment horizontal="center" wrapText="1"/>
    </xf>
    <xf numFmtId="0" fontId="24" fillId="0" borderId="44" xfId="0" applyFont="1" applyBorder="1" applyAlignment="1">
      <alignment wrapText="1"/>
    </xf>
    <xf numFmtId="0" fontId="25" fillId="4" borderId="10" xfId="0" applyFont="1" applyFill="1" applyBorder="1" applyAlignment="1">
      <alignment wrapText="1"/>
    </xf>
    <xf numFmtId="0" fontId="26" fillId="4" borderId="11" xfId="0" applyFont="1" applyFill="1" applyBorder="1" applyAlignment="1">
      <alignment wrapText="1"/>
    </xf>
    <xf numFmtId="0" fontId="23" fillId="0" borderId="44" xfId="0" applyFont="1" applyBorder="1" applyAlignment="1">
      <alignment wrapText="1"/>
    </xf>
    <xf numFmtId="0" fontId="27" fillId="0" borderId="44" xfId="0" applyFont="1" applyBorder="1" applyAlignment="1">
      <alignment horizontal="center" vertical="center" wrapText="1"/>
    </xf>
    <xf numFmtId="0" fontId="26" fillId="4" borderId="44" xfId="0" applyFont="1" applyFill="1" applyBorder="1" applyAlignment="1">
      <alignment wrapText="1"/>
    </xf>
    <xf numFmtId="0" fontId="43" fillId="0" borderId="9" xfId="0" applyFont="1" applyBorder="1" applyAlignment="1">
      <alignment vertical="top" wrapText="1"/>
    </xf>
    <xf numFmtId="0" fontId="43" fillId="0" borderId="0" xfId="0" applyFont="1" applyBorder="1" applyAlignment="1">
      <alignment vertical="top" wrapText="1"/>
    </xf>
    <xf numFmtId="0" fontId="43" fillId="0" borderId="17" xfId="0" applyFont="1" applyBorder="1" applyAlignment="1">
      <alignment vertical="top" wrapText="1"/>
    </xf>
    <xf numFmtId="0" fontId="25" fillId="4" borderId="2" xfId="0" applyFont="1" applyFill="1" applyBorder="1" applyAlignment="1">
      <alignment horizontal="center"/>
    </xf>
    <xf numFmtId="0" fontId="25" fillId="4" borderId="6" xfId="0" applyFont="1" applyFill="1" applyBorder="1" applyAlignment="1">
      <alignment horizontal="center"/>
    </xf>
    <xf numFmtId="0" fontId="25" fillId="4" borderId="16" xfId="0" applyFont="1" applyFill="1" applyBorder="1" applyAlignment="1">
      <alignment horizontal="center"/>
    </xf>
    <xf numFmtId="0" fontId="45" fillId="0" borderId="2" xfId="0" applyFont="1" applyBorder="1" applyAlignment="1">
      <alignment horizontal="justify" vertical="center" wrapText="1"/>
    </xf>
    <xf numFmtId="0" fontId="45" fillId="0" borderId="16" xfId="0" applyFont="1" applyBorder="1" applyAlignment="1">
      <alignment horizontal="justify" vertical="center" wrapText="1"/>
    </xf>
    <xf numFmtId="0" fontId="45" fillId="0" borderId="26" xfId="0" applyFont="1" applyBorder="1" applyAlignment="1">
      <alignment horizontal="justify" vertical="center" wrapText="1"/>
    </xf>
    <xf numFmtId="0" fontId="45" fillId="0" borderId="6" xfId="0" applyFont="1" applyBorder="1" applyAlignment="1">
      <alignment horizontal="justify" vertical="center" wrapText="1"/>
    </xf>
    <xf numFmtId="0" fontId="27" fillId="0" borderId="6" xfId="0" applyFont="1" applyBorder="1" applyAlignment="1">
      <alignment horizontal="right" vertical="center" wrapText="1"/>
    </xf>
    <xf numFmtId="0" fontId="27" fillId="0" borderId="16" xfId="0" applyFont="1" applyBorder="1" applyAlignment="1">
      <alignment horizontal="right" vertical="center" wrapText="1"/>
    </xf>
    <xf numFmtId="3" fontId="27" fillId="0" borderId="6" xfId="0" applyNumberFormat="1" applyFont="1" applyBorder="1" applyAlignment="1">
      <alignment horizontal="right" vertical="center" wrapText="1"/>
    </xf>
    <xf numFmtId="3" fontId="27" fillId="0" borderId="2" xfId="0" applyNumberFormat="1" applyFont="1" applyBorder="1" applyAlignment="1">
      <alignment horizontal="right" vertical="center" wrapText="1"/>
    </xf>
    <xf numFmtId="42" fontId="27" fillId="0" borderId="23" xfId="1" applyFont="1" applyBorder="1" applyAlignment="1">
      <alignment horizontal="right" vertical="center" wrapText="1"/>
    </xf>
    <xf numFmtId="42" fontId="27" fillId="0" borderId="6" xfId="1" applyFont="1" applyBorder="1" applyAlignment="1">
      <alignment vertical="center" wrapText="1"/>
    </xf>
    <xf numFmtId="42" fontId="27" fillId="0" borderId="16" xfId="1" applyFont="1" applyBorder="1" applyAlignment="1">
      <alignment vertical="center" wrapText="1"/>
    </xf>
    <xf numFmtId="6" fontId="27" fillId="0" borderId="8" xfId="1" applyNumberFormat="1" applyFont="1" applyBorder="1" applyAlignment="1">
      <alignment horizontal="right" vertical="center" wrapText="1"/>
    </xf>
    <xf numFmtId="0" fontId="27" fillId="0" borderId="44" xfId="0" applyFont="1" applyBorder="1" applyAlignment="1">
      <alignment horizontal="right" vertical="center" wrapText="1"/>
    </xf>
    <xf numFmtId="3" fontId="27" fillId="0" borderId="44" xfId="0" applyNumberFormat="1" applyFont="1" applyBorder="1" applyAlignment="1">
      <alignment horizontal="right" vertical="center" wrapText="1"/>
    </xf>
    <xf numFmtId="0" fontId="25" fillId="4" borderId="6" xfId="0" applyFont="1" applyFill="1" applyBorder="1" applyAlignment="1">
      <alignment horizontal="center" wrapText="1"/>
    </xf>
    <xf numFmtId="0" fontId="25" fillId="4" borderId="16" xfId="0" applyFont="1" applyFill="1" applyBorder="1" applyAlignment="1">
      <alignment horizontal="center" wrapText="1"/>
    </xf>
    <xf numFmtId="0" fontId="23" fillId="4" borderId="2" xfId="0" applyFont="1" applyFill="1" applyBorder="1" applyAlignment="1">
      <alignment horizontal="center"/>
    </xf>
    <xf numFmtId="0" fontId="23" fillId="4" borderId="6" xfId="0" applyFont="1" applyFill="1" applyBorder="1" applyAlignment="1">
      <alignment horizontal="center"/>
    </xf>
    <xf numFmtId="0" fontId="23" fillId="4" borderId="16" xfId="0" applyFont="1" applyFill="1" applyBorder="1" applyAlignment="1">
      <alignment horizontal="center"/>
    </xf>
    <xf numFmtId="9" fontId="23" fillId="0" borderId="2" xfId="0" applyNumberFormat="1" applyFont="1" applyBorder="1" applyAlignment="1">
      <alignment horizontal="center"/>
    </xf>
    <xf numFmtId="0" fontId="23" fillId="0" borderId="6" xfId="0" applyFont="1" applyBorder="1" applyAlignment="1">
      <alignment horizontal="center"/>
    </xf>
    <xf numFmtId="0" fontId="23" fillId="0" borderId="16" xfId="0" applyFont="1" applyBorder="1" applyAlignment="1">
      <alignment horizontal="center"/>
    </xf>
    <xf numFmtId="0" fontId="31" fillId="4" borderId="16" xfId="0" applyFont="1" applyFill="1" applyBorder="1" applyAlignment="1">
      <alignment horizontal="center" vertical="center" wrapText="1"/>
    </xf>
    <xf numFmtId="0" fontId="31" fillId="4" borderId="6" xfId="0" applyFont="1" applyFill="1" applyBorder="1" applyAlignment="1">
      <alignment horizontal="center" vertical="center" wrapText="1"/>
    </xf>
    <xf numFmtId="9" fontId="24" fillId="0" borderId="4" xfId="0" applyNumberFormat="1" applyFont="1" applyBorder="1" applyAlignment="1">
      <alignment horizontal="center" wrapText="1"/>
    </xf>
    <xf numFmtId="0" fontId="24" fillId="0" borderId="0" xfId="0" applyFont="1" applyAlignment="1">
      <alignment horizontal="right" vertical="center" wrapText="1"/>
    </xf>
    <xf numFmtId="0" fontId="24" fillId="0" borderId="17" xfId="0" applyFont="1" applyBorder="1" applyAlignment="1">
      <alignment horizontal="right" vertical="center" wrapText="1"/>
    </xf>
    <xf numFmtId="3" fontId="24" fillId="0" borderId="6" xfId="0" applyNumberFormat="1" applyFont="1" applyBorder="1" applyAlignment="1">
      <alignment horizontal="right" vertical="center" wrapText="1"/>
    </xf>
    <xf numFmtId="0" fontId="24" fillId="0" borderId="16" xfId="0" applyFont="1" applyBorder="1" applyAlignment="1">
      <alignment horizontal="right" vertical="center" wrapText="1"/>
    </xf>
    <xf numFmtId="0" fontId="26" fillId="4" borderId="10" xfId="0" applyFont="1" applyFill="1" applyBorder="1" applyAlignment="1">
      <alignment wrapText="1"/>
    </xf>
    <xf numFmtId="0" fontId="26" fillId="4" borderId="19" xfId="0" applyFont="1" applyFill="1" applyBorder="1" applyAlignment="1">
      <alignment wrapText="1"/>
    </xf>
    <xf numFmtId="0" fontId="27" fillId="0" borderId="0" xfId="0" applyFont="1" applyBorder="1" applyAlignment="1">
      <alignment vertical="top" wrapText="1"/>
    </xf>
    <xf numFmtId="0" fontId="23" fillId="0" borderId="2" xfId="0" applyFont="1" applyBorder="1" applyAlignment="1">
      <alignment horizontal="left" vertical="center" wrapText="1"/>
    </xf>
    <xf numFmtId="0" fontId="23" fillId="0" borderId="16" xfId="0" applyFont="1" applyBorder="1" applyAlignment="1">
      <alignment horizontal="left" vertical="center" wrapText="1"/>
    </xf>
    <xf numFmtId="0" fontId="25" fillId="4" borderId="2" xfId="0" applyFont="1" applyFill="1" applyBorder="1" applyAlignment="1">
      <alignment horizontal="left" vertical="center" wrapText="1"/>
    </xf>
    <xf numFmtId="0" fontId="25" fillId="4" borderId="6" xfId="0" applyFont="1" applyFill="1" applyBorder="1" applyAlignment="1">
      <alignment horizontal="left" vertical="center" wrapText="1"/>
    </xf>
    <xf numFmtId="0" fontId="25" fillId="4" borderId="16" xfId="0" applyFont="1" applyFill="1" applyBorder="1" applyAlignment="1">
      <alignment horizontal="left" vertical="center" wrapText="1"/>
    </xf>
    <xf numFmtId="0" fontId="26" fillId="4" borderId="6"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3" fillId="0" borderId="2"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26" xfId="0" applyFont="1" applyBorder="1" applyAlignment="1">
      <alignment horizontal="justify" vertical="center" wrapText="1"/>
    </xf>
    <xf numFmtId="0" fontId="23" fillId="0" borderId="6" xfId="0" applyFont="1" applyBorder="1" applyAlignment="1">
      <alignment horizontal="justify" vertical="center" wrapText="1"/>
    </xf>
    <xf numFmtId="166" fontId="42" fillId="0" borderId="2" xfId="0" applyNumberFormat="1" applyFont="1" applyFill="1" applyBorder="1" applyAlignment="1">
      <alignment horizontal="center" vertical="center" wrapText="1"/>
    </xf>
    <xf numFmtId="166" fontId="42" fillId="0" borderId="3" xfId="0" applyNumberFormat="1" applyFont="1" applyFill="1" applyBorder="1" applyAlignment="1">
      <alignment horizontal="center" vertical="center" wrapText="1"/>
    </xf>
    <xf numFmtId="168" fontId="42" fillId="0" borderId="1" xfId="3" applyFont="1" applyFill="1" applyBorder="1" applyAlignment="1" applyProtection="1">
      <alignment horizontal="center" vertical="center" wrapText="1"/>
    </xf>
    <xf numFmtId="10" fontId="42" fillId="0" borderId="4" xfId="0" applyNumberFormat="1" applyFont="1" applyFill="1" applyBorder="1" applyAlignment="1">
      <alignment horizontal="center" vertical="center" wrapText="1"/>
    </xf>
    <xf numFmtId="168" fontId="42" fillId="0" borderId="4" xfId="3" applyFont="1" applyFill="1" applyBorder="1" applyAlignment="1" applyProtection="1">
      <alignment horizontal="right" vertical="center" wrapText="1"/>
    </xf>
    <xf numFmtId="164" fontId="42" fillId="0" borderId="4" xfId="0" applyNumberFormat="1" applyFont="1" applyFill="1" applyBorder="1" applyAlignment="1">
      <alignment horizontal="center" vertical="center" wrapText="1"/>
    </xf>
    <xf numFmtId="168" fontId="42" fillId="0" borderId="4" xfId="3" applyFont="1" applyFill="1" applyBorder="1" applyAlignment="1" applyProtection="1">
      <alignment horizontal="center" vertical="center" wrapText="1"/>
    </xf>
    <xf numFmtId="166" fontId="34" fillId="0" borderId="2" xfId="0" applyNumberFormat="1" applyFont="1" applyFill="1" applyBorder="1" applyAlignment="1">
      <alignment horizontal="center" vertical="center" wrapText="1"/>
    </xf>
    <xf numFmtId="166" fontId="34" fillId="0" borderId="3" xfId="0" applyNumberFormat="1" applyFont="1" applyFill="1" applyBorder="1" applyAlignment="1">
      <alignment horizontal="center" vertical="center" wrapText="1"/>
    </xf>
    <xf numFmtId="168" fontId="34" fillId="0" borderId="1" xfId="3" applyFont="1" applyFill="1" applyBorder="1" applyAlignment="1" applyProtection="1">
      <alignment horizontal="center" vertical="center" wrapText="1"/>
    </xf>
    <xf numFmtId="9" fontId="35" fillId="0" borderId="4" xfId="0" applyNumberFormat="1" applyFont="1" applyFill="1" applyBorder="1" applyAlignment="1">
      <alignment horizontal="center" vertical="center" wrapText="1"/>
    </xf>
    <xf numFmtId="169" fontId="34" fillId="0" borderId="4" xfId="3" applyNumberFormat="1" applyFont="1" applyFill="1" applyBorder="1" applyAlignment="1" applyProtection="1">
      <alignment horizontal="right" vertical="center" wrapText="1"/>
    </xf>
    <xf numFmtId="169" fontId="34" fillId="0" borderId="4" xfId="3" applyNumberFormat="1" applyFont="1" applyFill="1" applyBorder="1" applyAlignment="1" applyProtection="1">
      <alignment horizontal="center" vertical="center" wrapText="1"/>
    </xf>
    <xf numFmtId="165" fontId="39" fillId="0" borderId="9" xfId="1" applyNumberFormat="1" applyFont="1" applyFill="1" applyBorder="1" applyAlignment="1">
      <alignment horizontal="right" vertical="center" wrapText="1"/>
    </xf>
    <xf numFmtId="165" fontId="39" fillId="0" borderId="7" xfId="1" applyNumberFormat="1" applyFont="1" applyFill="1" applyBorder="1" applyAlignment="1">
      <alignment horizontal="right" vertical="center" wrapText="1"/>
    </xf>
    <xf numFmtId="165" fontId="34" fillId="0" borderId="1" xfId="3" applyNumberFormat="1" applyFont="1" applyFill="1" applyBorder="1" applyAlignment="1" applyProtection="1">
      <alignment horizontal="right" vertical="center" wrapText="1"/>
    </xf>
    <xf numFmtId="169" fontId="34" fillId="0" borderId="1" xfId="3" applyNumberFormat="1" applyFont="1" applyFill="1" applyBorder="1" applyAlignment="1" applyProtection="1">
      <alignment horizontal="right" vertical="center" wrapText="1"/>
    </xf>
    <xf numFmtId="165" fontId="34" fillId="0" borderId="6" xfId="1" applyNumberFormat="1" applyFont="1" applyFill="1" applyBorder="1" applyAlignment="1">
      <alignment horizontal="right" vertical="center" wrapText="1"/>
    </xf>
    <xf numFmtId="165" fontId="34" fillId="0" borderId="3" xfId="1" applyNumberFormat="1" applyFont="1" applyFill="1" applyBorder="1" applyAlignment="1">
      <alignment horizontal="right" vertical="center" wrapText="1"/>
    </xf>
    <xf numFmtId="169" fontId="34" fillId="0" borderId="5" xfId="3" applyNumberFormat="1" applyFont="1" applyFill="1" applyBorder="1" applyAlignment="1" applyProtection="1">
      <alignment horizontal="right" vertical="center" wrapText="1"/>
    </xf>
    <xf numFmtId="169" fontId="34" fillId="0" borderId="2" xfId="3" applyNumberFormat="1" applyFont="1" applyFill="1" applyBorder="1" applyAlignment="1" applyProtection="1">
      <alignment horizontal="right" vertical="center" wrapText="1"/>
    </xf>
    <xf numFmtId="169" fontId="34" fillId="0" borderId="3" xfId="3" applyNumberFormat="1" applyFont="1" applyFill="1" applyBorder="1" applyAlignment="1" applyProtection="1">
      <alignment horizontal="right" vertical="center" wrapText="1"/>
    </xf>
    <xf numFmtId="165" fontId="23" fillId="0" borderId="2" xfId="1" applyNumberFormat="1" applyFont="1" applyFill="1" applyBorder="1" applyAlignment="1">
      <alignment vertical="center" wrapText="1"/>
    </xf>
    <xf numFmtId="165" fontId="23" fillId="0" borderId="3" xfId="1" applyNumberFormat="1" applyFont="1" applyFill="1" applyBorder="1" applyAlignment="1">
      <alignment vertical="center" wrapText="1"/>
    </xf>
    <xf numFmtId="0" fontId="35" fillId="0" borderId="1" xfId="0" applyFont="1" applyBorder="1" applyAlignment="1">
      <alignment horizontal="left" vertical="center" wrapText="1"/>
    </xf>
    <xf numFmtId="0" fontId="35" fillId="0" borderId="1" xfId="0" applyFont="1" applyBorder="1" applyAlignment="1">
      <alignment horizontal="left" vertical="top" wrapText="1"/>
    </xf>
    <xf numFmtId="165" fontId="34" fillId="0" borderId="5" xfId="1" applyNumberFormat="1" applyFont="1" applyFill="1" applyBorder="1" applyAlignment="1">
      <alignment vertical="center" wrapText="1"/>
    </xf>
    <xf numFmtId="165" fontId="34" fillId="0" borderId="8" xfId="1" applyNumberFormat="1" applyFont="1" applyFill="1" applyBorder="1" applyAlignment="1">
      <alignment vertical="center" wrapText="1"/>
    </xf>
    <xf numFmtId="0" fontId="11" fillId="5" borderId="10" xfId="0" applyFont="1" applyFill="1" applyBorder="1" applyAlignment="1">
      <alignment horizontal="justify" vertical="center" wrapText="1"/>
    </xf>
    <xf numFmtId="0" fontId="11" fillId="5" borderId="11" xfId="0" applyFont="1" applyFill="1" applyBorder="1" applyAlignment="1">
      <alignment horizontal="justify" vertical="center" wrapText="1"/>
    </xf>
    <xf numFmtId="0" fontId="11" fillId="5" borderId="12" xfId="0" applyFont="1" applyFill="1" applyBorder="1" applyAlignment="1">
      <alignment horizontal="justify" vertical="center" wrapText="1"/>
    </xf>
    <xf numFmtId="0" fontId="11" fillId="5" borderId="9" xfId="0" applyFont="1" applyFill="1" applyBorder="1" applyAlignment="1">
      <alignment horizontal="justify" vertical="center" wrapText="1"/>
    </xf>
    <xf numFmtId="0" fontId="11" fillId="5" borderId="0" xfId="0" applyFont="1" applyFill="1" applyAlignment="1">
      <alignment horizontal="justify" vertical="center" wrapText="1"/>
    </xf>
    <xf numFmtId="0" fontId="11" fillId="5" borderId="7" xfId="0" applyFont="1" applyFill="1" applyBorder="1" applyAlignment="1">
      <alignment horizontal="justify" vertical="center" wrapText="1"/>
    </xf>
    <xf numFmtId="0" fontId="11" fillId="5" borderId="5" xfId="0" applyFont="1" applyFill="1" applyBorder="1" applyAlignment="1">
      <alignment horizontal="justify" vertical="center" wrapText="1"/>
    </xf>
    <xf numFmtId="0" fontId="11" fillId="5" borderId="8" xfId="0" applyFont="1" applyFill="1" applyBorder="1" applyAlignment="1">
      <alignment horizontal="justify" vertical="center" wrapText="1"/>
    </xf>
    <xf numFmtId="0" fontId="11" fillId="5" borderId="4" xfId="0" applyFont="1" applyFill="1" applyBorder="1" applyAlignment="1">
      <alignment horizontal="justify" vertical="center" wrapText="1"/>
    </xf>
    <xf numFmtId="0" fontId="11" fillId="5" borderId="10" xfId="0" applyFont="1" applyFill="1" applyBorder="1" applyAlignment="1">
      <alignment horizontal="left" vertical="top" wrapText="1"/>
    </xf>
    <xf numFmtId="0" fontId="11" fillId="5" borderId="11" xfId="0" applyFont="1" applyFill="1" applyBorder="1" applyAlignment="1">
      <alignment horizontal="left" vertical="top" wrapText="1"/>
    </xf>
    <xf numFmtId="0" fontId="11" fillId="5" borderId="12" xfId="0" applyFont="1" applyFill="1" applyBorder="1" applyAlignment="1">
      <alignment horizontal="left" vertical="top" wrapText="1"/>
    </xf>
    <xf numFmtId="0" fontId="11" fillId="5" borderId="9" xfId="0" applyFont="1" applyFill="1" applyBorder="1" applyAlignment="1">
      <alignment horizontal="left" vertical="top" wrapText="1"/>
    </xf>
    <xf numFmtId="0" fontId="11" fillId="5" borderId="0" xfId="0" applyFont="1" applyFill="1" applyAlignment="1">
      <alignment horizontal="left" vertical="top" wrapText="1"/>
    </xf>
    <xf numFmtId="0" fontId="11" fillId="5" borderId="7" xfId="0" applyFont="1" applyFill="1" applyBorder="1" applyAlignment="1">
      <alignment horizontal="left" vertical="top" wrapText="1"/>
    </xf>
    <xf numFmtId="0" fontId="11" fillId="5" borderId="5" xfId="0" applyFont="1" applyFill="1" applyBorder="1" applyAlignment="1">
      <alignment horizontal="left" vertical="top" wrapText="1"/>
    </xf>
    <xf numFmtId="0" fontId="11" fillId="5" borderId="8" xfId="0" applyFont="1" applyFill="1" applyBorder="1" applyAlignment="1">
      <alignment horizontal="left" vertical="top" wrapText="1"/>
    </xf>
    <xf numFmtId="0" fontId="11" fillId="5" borderId="4" xfId="0" applyFont="1" applyFill="1" applyBorder="1" applyAlignment="1">
      <alignment horizontal="left" vertical="top" wrapText="1"/>
    </xf>
    <xf numFmtId="0" fontId="22" fillId="0" borderId="10"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0" xfId="0" applyFont="1" applyAlignment="1">
      <alignment horizontal="justify" vertical="center" wrapText="1"/>
    </xf>
    <xf numFmtId="0" fontId="22" fillId="0" borderId="17"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20" xfId="0" applyFont="1" applyBorder="1" applyAlignment="1">
      <alignment horizontal="justify" vertical="center" wrapText="1"/>
    </xf>
    <xf numFmtId="0" fontId="22" fillId="0" borderId="21" xfId="0" applyFont="1" applyBorder="1" applyAlignment="1">
      <alignment horizontal="justify" vertical="center" wrapText="1"/>
    </xf>
    <xf numFmtId="0" fontId="22" fillId="0" borderId="22" xfId="0" applyFont="1" applyBorder="1" applyAlignment="1">
      <alignment horizontal="justify" vertical="center" wrapText="1"/>
    </xf>
    <xf numFmtId="0" fontId="22" fillId="5" borderId="10"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22" fillId="5" borderId="9" xfId="0" applyFont="1" applyFill="1" applyBorder="1" applyAlignment="1">
      <alignment horizontal="justify" vertical="center" wrapText="1"/>
    </xf>
    <xf numFmtId="0" fontId="22" fillId="5" borderId="0" xfId="0" applyFont="1" applyFill="1" applyAlignment="1">
      <alignment horizontal="justify" vertical="center" wrapText="1"/>
    </xf>
    <xf numFmtId="0" fontId="22" fillId="5" borderId="5" xfId="0" applyFont="1" applyFill="1" applyBorder="1" applyAlignment="1">
      <alignment horizontal="justify" vertical="center" wrapText="1"/>
    </xf>
    <xf numFmtId="0" fontId="22" fillId="5" borderId="8" xfId="0" applyFont="1" applyFill="1" applyBorder="1" applyAlignment="1">
      <alignment horizontal="justify" vertical="center" wrapText="1"/>
    </xf>
    <xf numFmtId="0" fontId="11" fillId="5" borderId="10" xfId="0" applyFont="1" applyFill="1" applyBorder="1" applyAlignment="1">
      <alignment horizontal="justify" vertical="top" wrapText="1"/>
    </xf>
    <xf numFmtId="0" fontId="11" fillId="5" borderId="11" xfId="0" applyFont="1" applyFill="1" applyBorder="1" applyAlignment="1">
      <alignment horizontal="justify" vertical="top" wrapText="1"/>
    </xf>
    <xf numFmtId="0" fontId="11" fillId="5" borderId="12" xfId="0" applyFont="1" applyFill="1" applyBorder="1" applyAlignment="1">
      <alignment horizontal="justify" vertical="top" wrapText="1"/>
    </xf>
    <xf numFmtId="0" fontId="11" fillId="5" borderId="9" xfId="0" applyFont="1" applyFill="1" applyBorder="1" applyAlignment="1">
      <alignment horizontal="justify" vertical="top" wrapText="1"/>
    </xf>
    <xf numFmtId="0" fontId="11" fillId="5" borderId="0" xfId="0" applyFont="1" applyFill="1" applyAlignment="1">
      <alignment horizontal="justify" vertical="top" wrapText="1"/>
    </xf>
    <xf numFmtId="0" fontId="11" fillId="5" borderId="7" xfId="0" applyFont="1" applyFill="1" applyBorder="1" applyAlignment="1">
      <alignment horizontal="justify" vertical="top" wrapText="1"/>
    </xf>
    <xf numFmtId="0" fontId="11" fillId="5" borderId="5" xfId="0" applyFont="1" applyFill="1" applyBorder="1" applyAlignment="1">
      <alignment horizontal="justify" vertical="top" wrapText="1"/>
    </xf>
    <xf numFmtId="0" fontId="11" fillId="5" borderId="8" xfId="0" applyFont="1" applyFill="1" applyBorder="1" applyAlignment="1">
      <alignment horizontal="justify" vertical="top" wrapText="1"/>
    </xf>
    <xf numFmtId="0" fontId="11" fillId="5" borderId="4" xfId="0" applyFont="1" applyFill="1" applyBorder="1" applyAlignment="1">
      <alignment horizontal="justify" vertical="top" wrapText="1"/>
    </xf>
    <xf numFmtId="0" fontId="22" fillId="5" borderId="10" xfId="0" applyFont="1" applyFill="1" applyBorder="1" applyAlignment="1">
      <alignment horizontal="justify" vertical="top" wrapText="1"/>
    </xf>
    <xf numFmtId="0" fontId="22" fillId="5" borderId="11" xfId="0" applyFont="1" applyFill="1" applyBorder="1" applyAlignment="1">
      <alignment horizontal="justify" vertical="top" wrapText="1"/>
    </xf>
    <xf numFmtId="0" fontId="22" fillId="5" borderId="12" xfId="0" applyFont="1" applyFill="1" applyBorder="1" applyAlignment="1">
      <alignment horizontal="justify" vertical="top" wrapText="1"/>
    </xf>
    <xf numFmtId="0" fontId="22" fillId="5" borderId="9" xfId="0" applyFont="1" applyFill="1" applyBorder="1" applyAlignment="1">
      <alignment horizontal="justify" vertical="top" wrapText="1"/>
    </xf>
    <xf numFmtId="0" fontId="22" fillId="5" borderId="0" xfId="0" applyFont="1" applyFill="1" applyAlignment="1">
      <alignment horizontal="justify" vertical="top" wrapText="1"/>
    </xf>
    <xf numFmtId="0" fontId="22" fillId="5" borderId="7" xfId="0" applyFont="1" applyFill="1" applyBorder="1" applyAlignment="1">
      <alignment horizontal="justify" vertical="top" wrapText="1"/>
    </xf>
    <xf numFmtId="0" fontId="22" fillId="5" borderId="5" xfId="0" applyFont="1" applyFill="1" applyBorder="1" applyAlignment="1">
      <alignment horizontal="justify" vertical="top" wrapText="1"/>
    </xf>
    <xf numFmtId="0" fontId="22" fillId="5" borderId="8" xfId="0" applyFont="1" applyFill="1" applyBorder="1" applyAlignment="1">
      <alignment horizontal="justify" vertical="top" wrapText="1"/>
    </xf>
    <xf numFmtId="0" fontId="22" fillId="5" borderId="4" xfId="0" applyFont="1" applyFill="1" applyBorder="1" applyAlignment="1">
      <alignment horizontal="justify" vertical="top" wrapText="1"/>
    </xf>
    <xf numFmtId="0" fontId="22" fillId="0" borderId="10" xfId="0" applyFont="1" applyBorder="1" applyAlignment="1">
      <alignment vertical="top" wrapText="1"/>
    </xf>
    <xf numFmtId="0" fontId="22" fillId="0" borderId="11" xfId="0" applyFont="1" applyBorder="1" applyAlignment="1">
      <alignment vertical="top" wrapText="1"/>
    </xf>
    <xf numFmtId="0" fontId="22" fillId="0" borderId="0" xfId="0" applyFont="1" applyAlignment="1">
      <alignment vertical="top" wrapText="1"/>
    </xf>
    <xf numFmtId="0" fontId="22" fillId="0" borderId="17" xfId="0" applyFont="1" applyBorder="1" applyAlignment="1">
      <alignment vertical="top" wrapText="1"/>
    </xf>
    <xf numFmtId="0" fontId="22" fillId="0" borderId="9" xfId="0" applyFont="1" applyBorder="1" applyAlignment="1">
      <alignment vertical="top" wrapText="1"/>
    </xf>
    <xf numFmtId="0" fontId="22" fillId="0" borderId="20" xfId="0" applyFont="1" applyBorder="1" applyAlignment="1">
      <alignment vertical="top" wrapText="1"/>
    </xf>
    <xf numFmtId="0" fontId="22" fillId="0" borderId="21" xfId="0" applyFont="1" applyBorder="1" applyAlignment="1">
      <alignment vertical="top" wrapText="1"/>
    </xf>
    <xf numFmtId="0" fontId="22" fillId="0" borderId="22" xfId="0" applyFont="1" applyBorder="1" applyAlignment="1">
      <alignment vertical="top" wrapText="1"/>
    </xf>
    <xf numFmtId="0" fontId="22" fillId="0" borderId="10" xfId="0" applyFont="1" applyBorder="1" applyAlignment="1">
      <alignment horizontal="justify" vertical="top" wrapText="1"/>
    </xf>
    <xf numFmtId="0" fontId="22" fillId="0" borderId="11" xfId="0" applyFont="1" applyBorder="1" applyAlignment="1">
      <alignment horizontal="justify" vertical="top" wrapText="1"/>
    </xf>
    <xf numFmtId="0" fontId="22" fillId="0" borderId="12" xfId="0" applyFont="1" applyBorder="1" applyAlignment="1">
      <alignment horizontal="justify" vertical="top" wrapText="1"/>
    </xf>
    <xf numFmtId="0" fontId="22" fillId="0" borderId="9" xfId="0" applyFont="1" applyBorder="1" applyAlignment="1">
      <alignment horizontal="justify" vertical="top" wrapText="1"/>
    </xf>
    <xf numFmtId="0" fontId="22" fillId="0" borderId="0" xfId="0" applyFont="1" applyAlignment="1">
      <alignment horizontal="justify" vertical="top" wrapText="1"/>
    </xf>
    <xf numFmtId="0" fontId="22" fillId="0" borderId="7" xfId="0" applyFont="1" applyBorder="1" applyAlignment="1">
      <alignment horizontal="justify" vertical="top" wrapText="1"/>
    </xf>
    <xf numFmtId="0" fontId="22" fillId="0" borderId="5" xfId="0" applyFont="1" applyBorder="1" applyAlignment="1">
      <alignment horizontal="justify" vertical="top" wrapText="1"/>
    </xf>
    <xf numFmtId="0" fontId="22" fillId="0" borderId="8" xfId="0" applyFont="1" applyBorder="1" applyAlignment="1">
      <alignment horizontal="justify" vertical="top" wrapText="1"/>
    </xf>
    <xf numFmtId="0" fontId="22" fillId="0" borderId="4" xfId="0" applyFont="1" applyBorder="1" applyAlignment="1">
      <alignment horizontal="justify" vertical="top" wrapText="1"/>
    </xf>
    <xf numFmtId="0" fontId="22" fillId="0" borderId="10" xfId="0" applyFont="1" applyBorder="1" applyAlignment="1">
      <alignment horizontal="left" vertical="top"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2" fillId="0" borderId="9" xfId="0" applyFont="1" applyBorder="1" applyAlignment="1">
      <alignment horizontal="left" vertical="top" wrapText="1"/>
    </xf>
    <xf numFmtId="0" fontId="22" fillId="0" borderId="0" xfId="0" applyFont="1" applyAlignment="1">
      <alignment horizontal="left" vertical="top" wrapText="1"/>
    </xf>
    <xf numFmtId="0" fontId="22" fillId="0" borderId="7" xfId="0" applyFont="1" applyBorder="1" applyAlignment="1">
      <alignment horizontal="left" vertical="top" wrapText="1"/>
    </xf>
    <xf numFmtId="0" fontId="22" fillId="0" borderId="5" xfId="0" applyFont="1" applyBorder="1" applyAlignment="1">
      <alignment horizontal="left" vertical="top" wrapText="1"/>
    </xf>
    <xf numFmtId="0" fontId="22" fillId="0" borderId="8" xfId="0" applyFont="1" applyBorder="1" applyAlignment="1">
      <alignment horizontal="left" vertical="top" wrapText="1"/>
    </xf>
    <xf numFmtId="0" fontId="22" fillId="0" borderId="4" xfId="0" applyFont="1" applyBorder="1" applyAlignment="1">
      <alignment horizontal="left" vertical="top" wrapText="1"/>
    </xf>
  </cellXfs>
  <cellStyles count="4">
    <cellStyle name="Excel Built-in Currency [0] 1" xfId="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1219200</xdr:colOff>
      <xdr:row>1</xdr:row>
      <xdr:rowOff>0</xdr:rowOff>
    </xdr:from>
    <xdr:to>
      <xdr:col>3</xdr:col>
      <xdr:colOff>654050</xdr:colOff>
      <xdr:row>3</xdr:row>
      <xdr:rowOff>134620</xdr:rowOff>
    </xdr:to>
    <xdr:pic>
      <xdr:nvPicPr>
        <xdr:cNvPr id="2" name="image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74930</xdr:rowOff>
    </xdr:to>
    <xdr:pic>
      <xdr:nvPicPr>
        <xdr:cNvPr id="3" name="image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1143000</xdr:colOff>
      <xdr:row>1</xdr:row>
      <xdr:rowOff>9525</xdr:rowOff>
    </xdr:from>
    <xdr:to>
      <xdr:col>3</xdr:col>
      <xdr:colOff>596900</xdr:colOff>
      <xdr:row>3</xdr:row>
      <xdr:rowOff>163195</xdr:rowOff>
    </xdr:to>
    <xdr:pic>
      <xdr:nvPicPr>
        <xdr:cNvPr id="2" name="image2.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r="70741"/>
        <a:stretch>
          <a:fillRect/>
        </a:stretch>
      </xdr:blipFill>
      <xdr:spPr>
        <a:xfrm>
          <a:off x="2428875" y="200025"/>
          <a:ext cx="1130300" cy="534670"/>
        </a:xfrm>
        <a:prstGeom prst="rect">
          <a:avLst/>
        </a:prstGeom>
        <a:ln/>
      </xdr:spPr>
    </xdr:pic>
    <xdr:clientData/>
  </xdr:twoCellAnchor>
  <xdr:twoCellAnchor editAs="oneCell">
    <xdr:from>
      <xdr:col>1</xdr:col>
      <xdr:colOff>28575</xdr:colOff>
      <xdr:row>1</xdr:row>
      <xdr:rowOff>36830</xdr:rowOff>
    </xdr:from>
    <xdr:to>
      <xdr:col>2</xdr:col>
      <xdr:colOff>1128395</xdr:colOff>
      <xdr:row>3</xdr:row>
      <xdr:rowOff>103505</xdr:rowOff>
    </xdr:to>
    <xdr:pic>
      <xdr:nvPicPr>
        <xdr:cNvPr id="3" name="image1.png">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PicPr/>
      </xdr:nvPicPr>
      <xdr:blipFill>
        <a:blip xmlns:r="http://schemas.openxmlformats.org/officeDocument/2006/relationships" r:embed="rId2"/>
        <a:srcRect/>
        <a:stretch>
          <a:fillRect/>
        </a:stretch>
      </xdr:blipFill>
      <xdr:spPr>
        <a:xfrm>
          <a:off x="200025" y="227330"/>
          <a:ext cx="2214245" cy="466725"/>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twoCellAnchor editAs="oneCell">
    <xdr:from>
      <xdr:col>0</xdr:col>
      <xdr:colOff>144780</xdr:colOff>
      <xdr:row>1</xdr:row>
      <xdr:rowOff>27305</xdr:rowOff>
    </xdr:from>
    <xdr:to>
      <xdr:col>2</xdr:col>
      <xdr:colOff>1069340</xdr:colOff>
      <xdr:row>3</xdr:row>
      <xdr:rowOff>113030</xdr:rowOff>
    </xdr:to>
    <xdr:pic>
      <xdr:nvPicPr>
        <xdr:cNvPr id="5" name="image1.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rcRect/>
        <a:stretch>
          <a:fillRect/>
        </a:stretch>
      </xdr:blipFill>
      <xdr:spPr>
        <a:xfrm>
          <a:off x="144780" y="210185"/>
          <a:ext cx="2242820" cy="451485"/>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113030</xdr:rowOff>
    </xdr:to>
    <xdr:pic>
      <xdr:nvPicPr>
        <xdr:cNvPr id="3" name="image1.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2" name="image2.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3" name="image1.pn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2" name="image2.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3" name="image1.pn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8" name="image2.png">
          <a:extLst>
            <a:ext uri="{FF2B5EF4-FFF2-40B4-BE49-F238E27FC236}">
              <a16:creationId xmlns:a16="http://schemas.microsoft.com/office/drawing/2014/main" id="{00000000-0008-0000-0800-000008000000}"/>
            </a:ext>
          </a:extLst>
        </xdr:cNvPr>
        <xdr:cNvPicPr/>
      </xdr:nvPicPr>
      <xdr:blipFill>
        <a:blip xmlns:r="http://schemas.openxmlformats.org/officeDocument/2006/relationships" r:embed="rId1"/>
        <a:srcRect r="70741"/>
        <a:stretch>
          <a:fillRect/>
        </a:stretch>
      </xdr:blipFill>
      <xdr:spPr>
        <a:xfrm>
          <a:off x="2952750" y="180975"/>
          <a:ext cx="1130300" cy="51562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7" name="image1.png">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2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persons/person.xml><?xml version="1.0" encoding="utf-8"?>
<personList xmlns="http://schemas.microsoft.com/office/spreadsheetml/2018/threadedcomments" xmlns:x="http://schemas.openxmlformats.org/spreadsheetml/2006/main">
  <person displayName="Rosa Natacha Calderon Lung" id="{FC03C65D-7527-4DD6-B492-246AA66EB97C}" userId="S::rcalderon@igac.gov.co::eb920eb1-d787-43b9-9b4e-735da2c071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7" dT="2021-09-14T23:57:14.46" personId="{FC03C65D-7527-4DD6-B492-246AA66EB97C}" id="{D19780EE-1C48-4246-8131-65DF42A04281}">
    <text>Magnitud asociada a 1 convenio. por lo que durante el reporte del mes de julio se cumplió el 100% del indicador asociado a la firma de 1 convenio. en el mes de Agosto se reportan mas convenios firmados, sin embargo el indicador se encuentra cumplido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view="pageBreakPreview" topLeftCell="B64" zoomScaleNormal="100" zoomScaleSheetLayoutView="100" workbookViewId="0">
      <selection activeCell="H32" sqref="H32:K32"/>
    </sheetView>
  </sheetViews>
  <sheetFormatPr baseColWidth="10" defaultColWidth="11.42578125" defaultRowHeight="15" x14ac:dyDescent="0.25"/>
  <cols>
    <col min="1" max="1" width="2.5703125" customWidth="1"/>
    <col min="2" max="2" width="16.7109375" customWidth="1"/>
    <col min="3" max="3" width="25.140625" customWidth="1"/>
    <col min="4" max="4" width="12.28515625" customWidth="1"/>
    <col min="5" max="5" width="6.7109375" customWidth="1"/>
    <col min="6" max="6" width="18.140625" customWidth="1"/>
    <col min="7" max="7" width="8.140625" customWidth="1"/>
    <col min="8" max="8" width="20.7109375" customWidth="1"/>
    <col min="9" max="9" width="13" customWidth="1"/>
    <col min="10" max="10" width="22.85546875" customWidth="1"/>
    <col min="11" max="11" width="11.42578125" customWidth="1"/>
    <col min="12" max="12" width="2.5703125" customWidth="1"/>
  </cols>
  <sheetData>
    <row r="1" spans="1:11" x14ac:dyDescent="0.25">
      <c r="A1" s="21"/>
      <c r="B1" s="21"/>
      <c r="C1" s="21"/>
      <c r="D1" s="21"/>
      <c r="E1" s="21"/>
      <c r="F1" s="21"/>
      <c r="G1" s="21"/>
      <c r="H1" s="21"/>
      <c r="I1" s="21"/>
      <c r="J1" s="21"/>
      <c r="K1" s="21"/>
    </row>
    <row r="2" spans="1:11" x14ac:dyDescent="0.25">
      <c r="A2" s="21"/>
      <c r="B2" s="56"/>
      <c r="C2" s="56"/>
      <c r="D2" s="63"/>
      <c r="E2" s="63"/>
      <c r="F2" s="21"/>
      <c r="G2" s="21"/>
      <c r="H2" s="21"/>
      <c r="I2" s="21"/>
      <c r="J2" s="21"/>
      <c r="K2" s="21"/>
    </row>
    <row r="3" spans="1:11" x14ac:dyDescent="0.25">
      <c r="A3" s="21"/>
      <c r="B3" s="56"/>
      <c r="C3" s="56"/>
      <c r="D3" s="63"/>
      <c r="E3" s="63"/>
      <c r="F3" s="21"/>
      <c r="G3" s="21"/>
      <c r="H3" s="21"/>
      <c r="I3" s="21"/>
      <c r="J3" s="21"/>
      <c r="K3" s="21"/>
    </row>
    <row r="4" spans="1:11" x14ac:dyDescent="0.25">
      <c r="A4" s="21"/>
      <c r="B4" s="56"/>
      <c r="C4" s="56"/>
      <c r="D4" s="63"/>
      <c r="E4" s="63"/>
      <c r="F4" s="21"/>
      <c r="G4" s="21"/>
      <c r="H4" s="21"/>
      <c r="I4" s="21"/>
      <c r="J4" s="21"/>
      <c r="K4" s="21"/>
    </row>
    <row r="5" spans="1:11" x14ac:dyDescent="0.25">
      <c r="A5" s="21"/>
      <c r="B5" s="21"/>
      <c r="C5" s="21"/>
      <c r="D5" s="21"/>
      <c r="E5" s="21"/>
      <c r="F5" s="21"/>
      <c r="G5" s="21"/>
      <c r="H5" s="21"/>
      <c r="I5" s="21"/>
      <c r="J5" s="21"/>
      <c r="K5" s="21"/>
    </row>
    <row r="6" spans="1:11" ht="18.75" x14ac:dyDescent="0.3">
      <c r="A6" s="21"/>
      <c r="B6" s="671" t="s">
        <v>0</v>
      </c>
      <c r="C6" s="671"/>
      <c r="D6" s="671"/>
      <c r="E6" s="671"/>
      <c r="F6" s="671"/>
      <c r="G6" s="671"/>
      <c r="H6" s="671"/>
      <c r="I6" s="671"/>
      <c r="J6" s="671"/>
      <c r="K6" s="671"/>
    </row>
    <row r="7" spans="1:11" x14ac:dyDescent="0.25">
      <c r="A7" s="21"/>
      <c r="B7" s="21"/>
      <c r="C7" s="21"/>
      <c r="D7" s="21"/>
      <c r="E7" s="21"/>
      <c r="F7" s="21"/>
      <c r="G7" s="21"/>
      <c r="H7" s="21"/>
      <c r="I7" s="21"/>
      <c r="J7" s="21"/>
      <c r="K7" s="21"/>
    </row>
    <row r="8" spans="1:11" x14ac:dyDescent="0.25">
      <c r="A8" s="21"/>
      <c r="B8" s="674" t="s">
        <v>1</v>
      </c>
      <c r="C8" s="674"/>
      <c r="D8" s="674"/>
      <c r="E8" s="674"/>
      <c r="F8" s="674"/>
      <c r="G8" s="674"/>
      <c r="H8" s="674"/>
      <c r="I8" s="674"/>
      <c r="J8" s="674"/>
      <c r="K8" s="674"/>
    </row>
    <row r="9" spans="1:11" x14ac:dyDescent="0.25">
      <c r="A9" s="21"/>
      <c r="B9" s="675" t="s">
        <v>2</v>
      </c>
      <c r="C9" s="675"/>
      <c r="D9" s="675"/>
      <c r="E9" s="675" t="s">
        <v>3</v>
      </c>
      <c r="F9" s="675"/>
      <c r="G9" s="675" t="s">
        <v>4</v>
      </c>
      <c r="H9" s="675"/>
      <c r="I9" s="675"/>
      <c r="J9" s="675" t="s">
        <v>5</v>
      </c>
      <c r="K9" s="675"/>
    </row>
    <row r="10" spans="1:11" ht="15.75" thickBot="1" x14ac:dyDescent="0.3">
      <c r="A10" s="21"/>
      <c r="B10" s="673" t="s">
        <v>6</v>
      </c>
      <c r="C10" s="673"/>
      <c r="D10" s="673"/>
      <c r="E10" s="673"/>
      <c r="F10" s="673"/>
      <c r="G10" s="673"/>
      <c r="H10" s="673"/>
      <c r="I10" s="673"/>
      <c r="J10" s="673"/>
      <c r="K10" s="673"/>
    </row>
    <row r="11" spans="1:11" ht="15.75" thickBot="1" x14ac:dyDescent="0.3">
      <c r="A11" s="21"/>
      <c r="B11" s="57" t="s">
        <v>7</v>
      </c>
      <c r="C11" s="57"/>
      <c r="D11" s="57"/>
      <c r="E11" s="57"/>
      <c r="F11" s="57"/>
      <c r="G11" s="57"/>
      <c r="H11" s="57"/>
      <c r="I11" s="57"/>
      <c r="J11" s="57"/>
      <c r="K11" s="57"/>
    </row>
    <row r="12" spans="1:11" x14ac:dyDescent="0.25">
      <c r="A12" s="21"/>
      <c r="B12" s="57" t="s">
        <v>8</v>
      </c>
      <c r="C12" s="57"/>
      <c r="D12" s="57"/>
      <c r="E12" s="57"/>
      <c r="F12" s="57"/>
      <c r="G12" s="57"/>
      <c r="H12" s="57"/>
      <c r="I12" s="57"/>
      <c r="J12" s="57"/>
      <c r="K12" s="57"/>
    </row>
    <row r="13" spans="1:11" x14ac:dyDescent="0.25">
      <c r="A13" s="21"/>
      <c r="B13" s="57" t="s">
        <v>9</v>
      </c>
      <c r="C13" s="57"/>
      <c r="D13" s="57"/>
      <c r="E13" s="57"/>
      <c r="F13" s="57"/>
      <c r="G13" s="57"/>
      <c r="H13" s="57"/>
      <c r="I13" s="57"/>
      <c r="J13" s="57"/>
      <c r="K13" s="57"/>
    </row>
    <row r="14" spans="1:11" x14ac:dyDescent="0.25">
      <c r="A14" s="21"/>
      <c r="B14" s="21"/>
      <c r="C14" s="21"/>
      <c r="D14" s="21"/>
      <c r="E14" s="21"/>
      <c r="F14" s="21"/>
      <c r="G14" s="21"/>
      <c r="H14" s="21"/>
      <c r="I14" s="21"/>
      <c r="J14" s="21"/>
      <c r="K14" s="21"/>
    </row>
    <row r="15" spans="1:11" x14ac:dyDescent="0.25">
      <c r="A15" s="21"/>
      <c r="B15" s="674" t="s">
        <v>10</v>
      </c>
      <c r="C15" s="674"/>
      <c r="D15" s="674"/>
      <c r="E15" s="674"/>
      <c r="F15" s="674"/>
      <c r="G15" s="674"/>
      <c r="H15" s="674"/>
      <c r="I15" s="674"/>
      <c r="J15" s="674"/>
      <c r="K15" s="674"/>
    </row>
    <row r="16" spans="1:11" x14ac:dyDescent="0.25">
      <c r="A16" s="21"/>
      <c r="B16" s="678" t="s">
        <v>11</v>
      </c>
      <c r="C16" s="678"/>
      <c r="D16" s="678"/>
      <c r="E16" s="678" t="s">
        <v>12</v>
      </c>
      <c r="F16" s="678"/>
      <c r="G16" s="678"/>
      <c r="H16" s="678"/>
      <c r="I16" s="678" t="s">
        <v>13</v>
      </c>
      <c r="J16" s="678"/>
      <c r="K16" s="678"/>
    </row>
    <row r="17" spans="1:11" x14ac:dyDescent="0.25">
      <c r="A17" s="21"/>
      <c r="B17" s="677">
        <v>0.92</v>
      </c>
      <c r="C17" s="677"/>
      <c r="D17" s="677"/>
      <c r="E17" s="677">
        <v>0.73550000000000004</v>
      </c>
      <c r="F17" s="677"/>
      <c r="G17" s="677"/>
      <c r="H17" s="677"/>
      <c r="I17" s="677">
        <v>0.85499999999999998</v>
      </c>
      <c r="J17" s="677"/>
      <c r="K17" s="677"/>
    </row>
    <row r="18" spans="1:11" x14ac:dyDescent="0.25">
      <c r="A18" s="21"/>
      <c r="B18" s="21"/>
      <c r="C18" s="21"/>
      <c r="D18" s="21"/>
      <c r="E18" s="21"/>
      <c r="F18" s="21"/>
      <c r="G18" s="21"/>
      <c r="H18" s="21"/>
      <c r="I18" s="21"/>
      <c r="J18" s="21"/>
      <c r="K18" s="21"/>
    </row>
    <row r="19" spans="1:11" ht="14.45" customHeight="1" x14ac:dyDescent="0.25">
      <c r="A19" s="21"/>
      <c r="B19" s="681" t="s">
        <v>14</v>
      </c>
      <c r="C19" s="681"/>
      <c r="D19" s="681"/>
      <c r="E19" s="681"/>
      <c r="F19" s="681"/>
      <c r="G19" s="681"/>
      <c r="H19" s="681"/>
      <c r="I19" s="681"/>
      <c r="J19" s="681"/>
      <c r="K19" s="681"/>
    </row>
    <row r="20" spans="1:11" ht="24" x14ac:dyDescent="0.25">
      <c r="A20" s="21"/>
      <c r="B20" s="682" t="s">
        <v>15</v>
      </c>
      <c r="C20" s="682"/>
      <c r="D20" s="682" t="s">
        <v>16</v>
      </c>
      <c r="E20" s="682"/>
      <c r="F20" s="682"/>
      <c r="G20" s="683" t="s">
        <v>17</v>
      </c>
      <c r="H20" s="683" t="s">
        <v>18</v>
      </c>
      <c r="I20" s="683" t="s">
        <v>19</v>
      </c>
      <c r="J20" s="683" t="s">
        <v>20</v>
      </c>
      <c r="K20" s="683" t="s">
        <v>21</v>
      </c>
    </row>
    <row r="21" spans="1:11" x14ac:dyDescent="0.25">
      <c r="A21" s="21"/>
      <c r="B21" s="684" t="s">
        <v>22</v>
      </c>
      <c r="C21" s="684"/>
      <c r="D21" s="685">
        <v>1761949748</v>
      </c>
      <c r="E21" s="685"/>
      <c r="F21" s="685"/>
      <c r="G21" s="688">
        <v>0.82</v>
      </c>
      <c r="H21" s="687">
        <v>1376307617</v>
      </c>
      <c r="I21" s="688">
        <v>0.55000000000000004</v>
      </c>
      <c r="J21" s="687">
        <v>1340045664</v>
      </c>
      <c r="K21" s="688">
        <v>0.55000000000000004</v>
      </c>
    </row>
    <row r="22" spans="1:11" ht="15.75" thickBot="1" x14ac:dyDescent="0.3">
      <c r="A22" s="21"/>
      <c r="B22" s="27"/>
      <c r="C22" s="27"/>
      <c r="D22" s="27"/>
      <c r="E22" s="27"/>
      <c r="F22" s="27"/>
      <c r="G22" s="27"/>
      <c r="H22" s="27"/>
      <c r="I22" s="27"/>
      <c r="J22" s="27"/>
      <c r="K22" s="27"/>
    </row>
    <row r="23" spans="1:11" ht="15.75" thickBot="1" x14ac:dyDescent="0.3">
      <c r="A23" s="21"/>
      <c r="B23" s="672" t="s">
        <v>23</v>
      </c>
      <c r="C23" s="672"/>
      <c r="D23" s="672"/>
      <c r="E23" s="672"/>
      <c r="F23" s="672"/>
      <c r="G23" s="672"/>
      <c r="H23" s="672"/>
      <c r="I23" s="672"/>
      <c r="J23" s="672"/>
      <c r="K23" s="672"/>
    </row>
    <row r="24" spans="1:11" x14ac:dyDescent="0.25">
      <c r="A24" s="21"/>
      <c r="B24" s="689" t="s">
        <v>24</v>
      </c>
      <c r="C24" s="689"/>
      <c r="D24" s="689"/>
      <c r="E24" s="689"/>
      <c r="F24" s="689"/>
      <c r="G24" s="689"/>
      <c r="H24" s="689"/>
      <c r="I24" s="689"/>
      <c r="J24" s="689"/>
      <c r="K24" s="689"/>
    </row>
    <row r="25" spans="1:11" ht="24.75" x14ac:dyDescent="0.25">
      <c r="A25" s="21"/>
      <c r="B25" s="690" t="s">
        <v>15</v>
      </c>
      <c r="C25" s="690"/>
      <c r="D25" s="690" t="s">
        <v>16</v>
      </c>
      <c r="E25" s="690"/>
      <c r="F25" s="690"/>
      <c r="G25" s="691" t="s">
        <v>17</v>
      </c>
      <c r="H25" s="691" t="s">
        <v>18</v>
      </c>
      <c r="I25" s="691" t="s">
        <v>19</v>
      </c>
      <c r="J25" s="691" t="s">
        <v>20</v>
      </c>
      <c r="K25" s="691" t="s">
        <v>21</v>
      </c>
    </row>
    <row r="26" spans="1:11" ht="24.75" x14ac:dyDescent="0.25">
      <c r="A26" s="21"/>
      <c r="B26" s="684" t="s">
        <v>25</v>
      </c>
      <c r="C26" s="684"/>
      <c r="D26" s="684" t="s">
        <v>26</v>
      </c>
      <c r="E26" s="684"/>
      <c r="F26" s="684"/>
      <c r="G26" s="686">
        <v>0</v>
      </c>
      <c r="H26" s="692" t="s">
        <v>27</v>
      </c>
      <c r="I26" s="692" t="s">
        <v>28</v>
      </c>
      <c r="J26" s="692" t="s">
        <v>27</v>
      </c>
      <c r="K26" s="692" t="s">
        <v>28</v>
      </c>
    </row>
    <row r="27" spans="1:11" ht="15.75" thickBot="1" x14ac:dyDescent="0.3">
      <c r="A27" s="21"/>
      <c r="B27" s="27"/>
      <c r="C27" s="27"/>
      <c r="D27" s="27"/>
      <c r="E27" s="27"/>
      <c r="F27" s="27"/>
      <c r="G27" s="27"/>
      <c r="H27" s="27"/>
      <c r="I27" s="27"/>
      <c r="J27" s="27"/>
      <c r="K27" s="27"/>
    </row>
    <row r="28" spans="1:11" x14ac:dyDescent="0.25">
      <c r="A28" s="21"/>
      <c r="B28" s="672" t="s">
        <v>29</v>
      </c>
      <c r="C28" s="672"/>
      <c r="D28" s="672"/>
      <c r="E28" s="672"/>
      <c r="F28" s="672"/>
      <c r="G28" s="672"/>
      <c r="H28" s="672"/>
      <c r="I28" s="672"/>
      <c r="J28" s="672"/>
      <c r="K28" s="672"/>
    </row>
    <row r="29" spans="1:11" x14ac:dyDescent="0.25">
      <c r="A29" s="21"/>
      <c r="B29" s="57" t="s">
        <v>30</v>
      </c>
      <c r="C29" s="57"/>
      <c r="D29" s="57"/>
      <c r="E29" s="57"/>
      <c r="F29" s="57"/>
      <c r="G29" s="57"/>
      <c r="H29" s="57"/>
      <c r="I29" s="57"/>
      <c r="J29" s="57"/>
      <c r="K29" s="57"/>
    </row>
    <row r="30" spans="1:11" ht="15.75" thickBot="1" x14ac:dyDescent="0.3">
      <c r="A30" s="21"/>
      <c r="B30" s="57" t="s">
        <v>31</v>
      </c>
      <c r="C30" s="57"/>
      <c r="D30" s="57"/>
      <c r="E30" s="57"/>
      <c r="F30" s="57"/>
      <c r="G30" s="57"/>
      <c r="H30" s="57"/>
      <c r="I30" s="57"/>
      <c r="J30" s="57"/>
      <c r="K30" s="57"/>
    </row>
    <row r="31" spans="1:11" x14ac:dyDescent="0.25">
      <c r="A31" s="21"/>
      <c r="B31" s="693" t="s">
        <v>32</v>
      </c>
      <c r="C31" s="693"/>
      <c r="D31" s="694" t="s">
        <v>33</v>
      </c>
      <c r="E31" s="694"/>
      <c r="F31" s="694" t="s">
        <v>34</v>
      </c>
      <c r="G31" s="694"/>
      <c r="H31" s="694" t="s">
        <v>35</v>
      </c>
      <c r="I31" s="694"/>
      <c r="J31" s="694" t="s">
        <v>36</v>
      </c>
      <c r="K31" s="694"/>
    </row>
    <row r="32" spans="1:11" ht="27.75" customHeight="1" x14ac:dyDescent="0.25">
      <c r="A32" s="21"/>
      <c r="B32" s="695" t="s">
        <v>37</v>
      </c>
      <c r="C32" s="695"/>
      <c r="D32" s="696">
        <v>30</v>
      </c>
      <c r="E32" s="696"/>
      <c r="F32" s="696">
        <v>30</v>
      </c>
      <c r="G32" s="696"/>
      <c r="H32" s="716" t="s">
        <v>38</v>
      </c>
      <c r="I32" s="716"/>
      <c r="J32" s="717">
        <v>495634062</v>
      </c>
      <c r="K32" s="717"/>
    </row>
    <row r="33" spans="1:11" ht="15.75" thickBot="1" x14ac:dyDescent="0.3">
      <c r="A33" s="21"/>
      <c r="B33" s="77" t="s">
        <v>39</v>
      </c>
      <c r="C33" s="77"/>
      <c r="D33" s="77"/>
      <c r="E33" s="77"/>
      <c r="F33" s="77"/>
      <c r="G33" s="77"/>
      <c r="H33" s="77"/>
      <c r="I33" s="77"/>
      <c r="J33" s="77"/>
      <c r="K33" s="77"/>
    </row>
    <row r="34" spans="1:11" ht="42" customHeight="1" x14ac:dyDescent="0.25">
      <c r="A34" s="21"/>
      <c r="B34" s="69"/>
      <c r="C34" s="69"/>
      <c r="D34" s="69"/>
      <c r="E34" s="69"/>
      <c r="F34" s="69"/>
      <c r="G34" s="69"/>
      <c r="H34" s="69"/>
      <c r="I34" s="69"/>
      <c r="J34" s="69"/>
      <c r="K34" s="69"/>
    </row>
    <row r="35" spans="1:11" x14ac:dyDescent="0.25">
      <c r="A35" s="21"/>
      <c r="B35" s="675" t="s">
        <v>40</v>
      </c>
      <c r="C35" s="675"/>
      <c r="D35" s="675"/>
      <c r="E35" s="675"/>
      <c r="F35" s="675"/>
      <c r="G35" s="675"/>
      <c r="H35" s="697" t="s">
        <v>35</v>
      </c>
      <c r="I35" s="697"/>
      <c r="J35" s="697" t="s">
        <v>36</v>
      </c>
      <c r="K35" s="697"/>
    </row>
    <row r="36" spans="1:11" ht="29.25" customHeight="1" x14ac:dyDescent="0.25">
      <c r="A36" s="21"/>
      <c r="B36" s="684" t="s">
        <v>41</v>
      </c>
      <c r="C36" s="684"/>
      <c r="D36" s="684"/>
      <c r="E36" s="684"/>
      <c r="F36" s="684"/>
      <c r="G36" s="684"/>
      <c r="H36" s="716" t="s">
        <v>38</v>
      </c>
      <c r="I36" s="716"/>
      <c r="J36" s="717">
        <v>495634062</v>
      </c>
      <c r="K36" s="717"/>
    </row>
    <row r="37" spans="1:11" ht="21" customHeight="1" thickBot="1" x14ac:dyDescent="0.3">
      <c r="A37" s="21"/>
      <c r="B37" s="77" t="s">
        <v>42</v>
      </c>
      <c r="C37" s="77"/>
      <c r="D37" s="77"/>
      <c r="E37" s="77"/>
      <c r="F37" s="77"/>
      <c r="G37" s="77"/>
      <c r="H37" s="77"/>
      <c r="I37" s="77"/>
      <c r="J37" s="77"/>
      <c r="K37" s="77"/>
    </row>
    <row r="38" spans="1:11" ht="35.25" customHeight="1" x14ac:dyDescent="0.25">
      <c r="A38" s="21"/>
      <c r="B38" s="69"/>
      <c r="C38" s="69"/>
      <c r="D38" s="69"/>
      <c r="E38" s="69"/>
      <c r="F38" s="69"/>
      <c r="G38" s="69"/>
      <c r="H38" s="69"/>
      <c r="I38" s="69"/>
      <c r="J38" s="69"/>
      <c r="K38" s="69"/>
    </row>
    <row r="39" spans="1:11" x14ac:dyDescent="0.25">
      <c r="A39" s="21"/>
      <c r="B39" s="675" t="s">
        <v>43</v>
      </c>
      <c r="C39" s="675"/>
      <c r="D39" s="675"/>
      <c r="E39" s="675"/>
      <c r="F39" s="675"/>
      <c r="G39" s="675"/>
      <c r="H39" s="675"/>
      <c r="I39" s="675"/>
      <c r="J39" s="675"/>
      <c r="K39" s="675"/>
    </row>
    <row r="40" spans="1:11" x14ac:dyDescent="0.25">
      <c r="A40" s="21"/>
      <c r="B40" s="675" t="s">
        <v>44</v>
      </c>
      <c r="C40" s="675"/>
      <c r="D40" s="675"/>
      <c r="E40" s="675"/>
      <c r="F40" s="675"/>
      <c r="G40" s="675"/>
      <c r="H40" s="675"/>
      <c r="I40" s="675"/>
      <c r="J40" s="675"/>
      <c r="K40" s="675"/>
    </row>
    <row r="41" spans="1:11" x14ac:dyDescent="0.25">
      <c r="A41" s="21"/>
      <c r="B41" s="675" t="s">
        <v>32</v>
      </c>
      <c r="C41" s="675"/>
      <c r="D41" s="697" t="s">
        <v>33</v>
      </c>
      <c r="E41" s="697"/>
      <c r="F41" s="697" t="s">
        <v>45</v>
      </c>
      <c r="G41" s="697"/>
      <c r="H41" s="697" t="s">
        <v>35</v>
      </c>
      <c r="I41" s="697"/>
      <c r="J41" s="697" t="s">
        <v>36</v>
      </c>
      <c r="K41" s="697"/>
    </row>
    <row r="42" spans="1:11" ht="30.75" customHeight="1" x14ac:dyDescent="0.25">
      <c r="A42" s="21"/>
      <c r="B42" s="695" t="s">
        <v>46</v>
      </c>
      <c r="C42" s="695"/>
      <c r="D42" s="696">
        <v>125</v>
      </c>
      <c r="E42" s="696"/>
      <c r="F42" s="696">
        <v>125</v>
      </c>
      <c r="G42" s="696"/>
      <c r="H42" s="716" t="s">
        <v>47</v>
      </c>
      <c r="I42" s="716"/>
      <c r="J42" s="717">
        <v>377457205</v>
      </c>
      <c r="K42" s="717"/>
    </row>
    <row r="43" spans="1:11" ht="60.75" customHeight="1" thickBot="1" x14ac:dyDescent="0.3">
      <c r="A43" s="45"/>
      <c r="B43" s="698" t="s">
        <v>48</v>
      </c>
      <c r="C43" s="698"/>
      <c r="D43" s="698"/>
      <c r="E43" s="698"/>
      <c r="F43" s="698"/>
      <c r="G43" s="698"/>
      <c r="H43" s="698"/>
      <c r="I43" s="698"/>
      <c r="J43" s="698"/>
      <c r="K43" s="698"/>
    </row>
    <row r="44" spans="1:11" ht="35.25" customHeight="1" x14ac:dyDescent="0.25">
      <c r="A44" s="21"/>
      <c r="B44" s="74"/>
      <c r="C44" s="74"/>
      <c r="D44" s="74"/>
      <c r="E44" s="74"/>
      <c r="F44" s="74"/>
      <c r="G44" s="74"/>
      <c r="H44" s="74"/>
      <c r="I44" s="74"/>
      <c r="J44" s="74"/>
      <c r="K44" s="74"/>
    </row>
    <row r="45" spans="1:11" x14ac:dyDescent="0.25">
      <c r="A45" s="21"/>
      <c r="B45" s="675" t="s">
        <v>40</v>
      </c>
      <c r="C45" s="675"/>
      <c r="D45" s="675"/>
      <c r="E45" s="675"/>
      <c r="F45" s="675"/>
      <c r="G45" s="675"/>
      <c r="H45" s="697" t="s">
        <v>35</v>
      </c>
      <c r="I45" s="697"/>
      <c r="J45" s="697" t="s">
        <v>36</v>
      </c>
      <c r="K45" s="697"/>
    </row>
    <row r="46" spans="1:11" ht="33" customHeight="1" x14ac:dyDescent="0.25">
      <c r="A46" s="21"/>
      <c r="B46" s="684" t="s">
        <v>49</v>
      </c>
      <c r="C46" s="684"/>
      <c r="D46" s="684"/>
      <c r="E46" s="684"/>
      <c r="F46" s="684"/>
      <c r="G46" s="684"/>
      <c r="H46" s="716" t="s">
        <v>50</v>
      </c>
      <c r="I46" s="716"/>
      <c r="J46" s="717">
        <v>98882597</v>
      </c>
      <c r="K46" s="717"/>
    </row>
    <row r="47" spans="1:11" ht="32.25" customHeight="1" thickBot="1" x14ac:dyDescent="0.3">
      <c r="A47" s="45"/>
      <c r="B47" s="698" t="s">
        <v>51</v>
      </c>
      <c r="C47" s="699"/>
      <c r="D47" s="699"/>
      <c r="E47" s="699"/>
      <c r="F47" s="699"/>
      <c r="G47" s="699"/>
      <c r="H47" s="699"/>
      <c r="I47" s="699"/>
      <c r="J47" s="699"/>
      <c r="K47" s="700"/>
    </row>
    <row r="48" spans="1:11" ht="15.75" thickBot="1" x14ac:dyDescent="0.3">
      <c r="A48" s="21"/>
      <c r="B48" s="57" t="s">
        <v>40</v>
      </c>
      <c r="C48" s="58"/>
      <c r="D48" s="58"/>
      <c r="E48" s="58"/>
      <c r="F48" s="58"/>
      <c r="G48" s="71"/>
      <c r="H48" s="65" t="s">
        <v>35</v>
      </c>
      <c r="I48" s="72"/>
      <c r="J48" s="65" t="s">
        <v>36</v>
      </c>
      <c r="K48" s="72"/>
    </row>
    <row r="49" spans="1:11" ht="21.75" customHeight="1" x14ac:dyDescent="0.25">
      <c r="A49" s="21"/>
      <c r="B49" s="62" t="s">
        <v>52</v>
      </c>
      <c r="C49" s="66"/>
      <c r="D49" s="66"/>
      <c r="E49" s="66"/>
      <c r="F49" s="66"/>
      <c r="G49" s="73"/>
      <c r="H49" s="708" t="s">
        <v>53</v>
      </c>
      <c r="I49" s="709"/>
      <c r="J49" s="710">
        <v>239426739</v>
      </c>
      <c r="K49" s="709"/>
    </row>
    <row r="50" spans="1:11" ht="33" customHeight="1" x14ac:dyDescent="0.25">
      <c r="A50" s="21"/>
      <c r="B50" s="69" t="s">
        <v>54</v>
      </c>
      <c r="C50" s="75"/>
      <c r="D50" s="75"/>
      <c r="E50" s="75"/>
      <c r="F50" s="75"/>
      <c r="G50" s="75"/>
      <c r="H50" s="75"/>
      <c r="I50" s="75"/>
      <c r="J50" s="75"/>
      <c r="K50" s="76"/>
    </row>
    <row r="51" spans="1:11" ht="23.25" customHeight="1" x14ac:dyDescent="0.25">
      <c r="A51" s="21"/>
      <c r="B51" s="77"/>
      <c r="C51" s="78"/>
      <c r="D51" s="78"/>
      <c r="E51" s="78"/>
      <c r="F51" s="78"/>
      <c r="G51" s="78"/>
      <c r="H51" s="78"/>
      <c r="I51" s="78"/>
      <c r="J51" s="78"/>
      <c r="K51" s="79"/>
    </row>
    <row r="52" spans="1:11" ht="36.75" hidden="1" customHeight="1" x14ac:dyDescent="0.25">
      <c r="A52" s="21"/>
      <c r="B52" s="80"/>
      <c r="C52" s="81"/>
      <c r="D52" s="81"/>
      <c r="E52" s="81"/>
      <c r="F52" s="81"/>
      <c r="G52" s="81"/>
      <c r="H52" s="81"/>
      <c r="I52" s="81"/>
      <c r="J52" s="81"/>
      <c r="K52" s="82"/>
    </row>
    <row r="53" spans="1:11" x14ac:dyDescent="0.25">
      <c r="A53" s="21"/>
      <c r="B53" s="57" t="s">
        <v>40</v>
      </c>
      <c r="C53" s="58"/>
      <c r="D53" s="58"/>
      <c r="E53" s="58"/>
      <c r="F53" s="58"/>
      <c r="G53" s="71"/>
      <c r="H53" s="65" t="s">
        <v>35</v>
      </c>
      <c r="I53" s="72"/>
      <c r="J53" s="65" t="s">
        <v>36</v>
      </c>
      <c r="K53" s="72"/>
    </row>
    <row r="54" spans="1:11" ht="31.5" customHeight="1" x14ac:dyDescent="0.25">
      <c r="A54" s="21"/>
      <c r="B54" s="62" t="s">
        <v>55</v>
      </c>
      <c r="C54" s="66"/>
      <c r="D54" s="66"/>
      <c r="E54" s="66"/>
      <c r="F54" s="66"/>
      <c r="G54" s="73"/>
      <c r="H54" s="708" t="s">
        <v>56</v>
      </c>
      <c r="I54" s="709"/>
      <c r="J54" s="710">
        <v>39147869</v>
      </c>
      <c r="K54" s="709"/>
    </row>
    <row r="55" spans="1:11" x14ac:dyDescent="0.25">
      <c r="A55" s="21"/>
      <c r="B55" s="69" t="s">
        <v>57</v>
      </c>
      <c r="C55" s="75"/>
      <c r="D55" s="75"/>
      <c r="E55" s="75"/>
      <c r="F55" s="75"/>
      <c r="G55" s="75"/>
      <c r="H55" s="75"/>
      <c r="I55" s="75"/>
      <c r="J55" s="75"/>
      <c r="K55" s="76"/>
    </row>
    <row r="56" spans="1:11" x14ac:dyDescent="0.25">
      <c r="A56" s="21"/>
      <c r="B56" s="57" t="s">
        <v>58</v>
      </c>
      <c r="C56" s="58"/>
      <c r="D56" s="58"/>
      <c r="E56" s="58"/>
      <c r="F56" s="58"/>
      <c r="G56" s="58"/>
      <c r="H56" s="58"/>
      <c r="I56" s="58"/>
      <c r="J56" s="58"/>
      <c r="K56" s="71"/>
    </row>
    <row r="57" spans="1:11" x14ac:dyDescent="0.25">
      <c r="A57" s="21"/>
      <c r="B57" s="57" t="s">
        <v>59</v>
      </c>
      <c r="C57" s="58"/>
      <c r="D57" s="58"/>
      <c r="E57" s="58"/>
      <c r="F57" s="58"/>
      <c r="G57" s="58"/>
      <c r="H57" s="58"/>
      <c r="I57" s="58"/>
      <c r="J57" s="58"/>
      <c r="K57" s="71"/>
    </row>
    <row r="58" spans="1:11" x14ac:dyDescent="0.25">
      <c r="A58" s="21"/>
      <c r="B58" s="57" t="s">
        <v>32</v>
      </c>
      <c r="C58" s="71"/>
      <c r="D58" s="65" t="s">
        <v>33</v>
      </c>
      <c r="E58" s="72"/>
      <c r="F58" s="65" t="s">
        <v>34</v>
      </c>
      <c r="G58" s="72"/>
      <c r="H58" s="65" t="s">
        <v>35</v>
      </c>
      <c r="I58" s="72"/>
      <c r="J58" s="65" t="s">
        <v>36</v>
      </c>
      <c r="K58" s="72"/>
    </row>
    <row r="59" spans="1:11" ht="31.5" customHeight="1" x14ac:dyDescent="0.25">
      <c r="A59" s="21"/>
      <c r="B59" s="83" t="s">
        <v>60</v>
      </c>
      <c r="C59" s="84"/>
      <c r="D59" s="85">
        <v>4</v>
      </c>
      <c r="E59" s="86"/>
      <c r="F59" s="85">
        <v>4</v>
      </c>
      <c r="G59" s="86"/>
      <c r="H59" s="708" t="s">
        <v>61</v>
      </c>
      <c r="I59" s="708"/>
      <c r="J59" s="711">
        <v>503216350</v>
      </c>
      <c r="K59" s="709"/>
    </row>
    <row r="60" spans="1:11" ht="28.5" customHeight="1" x14ac:dyDescent="0.25">
      <c r="A60" s="21"/>
      <c r="B60" s="69" t="s">
        <v>62</v>
      </c>
      <c r="C60" s="75"/>
      <c r="D60" s="75"/>
      <c r="E60" s="75"/>
      <c r="F60" s="75"/>
      <c r="G60" s="75"/>
      <c r="H60" s="75"/>
      <c r="I60" s="75"/>
      <c r="J60" s="75"/>
      <c r="K60" s="76"/>
    </row>
    <row r="61" spans="1:11" ht="16.5" customHeight="1" x14ac:dyDescent="0.25">
      <c r="A61" s="21"/>
      <c r="B61" s="57" t="s">
        <v>40</v>
      </c>
      <c r="C61" s="58"/>
      <c r="D61" s="58"/>
      <c r="E61" s="58"/>
      <c r="F61" s="58"/>
      <c r="G61" s="71"/>
      <c r="H61" s="65" t="s">
        <v>35</v>
      </c>
      <c r="I61" s="72"/>
      <c r="J61" s="65" t="s">
        <v>36</v>
      </c>
      <c r="K61" s="72"/>
    </row>
    <row r="62" spans="1:11" ht="19.5" customHeight="1" x14ac:dyDescent="0.25">
      <c r="A62" s="21"/>
      <c r="B62" s="62" t="s">
        <v>63</v>
      </c>
      <c r="C62" s="66"/>
      <c r="D62" s="66"/>
      <c r="E62" s="66"/>
      <c r="F62" s="66"/>
      <c r="G62" s="73"/>
      <c r="H62" s="708" t="s">
        <v>64</v>
      </c>
      <c r="I62" s="709"/>
      <c r="J62" s="710">
        <v>258828503</v>
      </c>
      <c r="K62" s="709"/>
    </row>
    <row r="63" spans="1:11" ht="32.25" customHeight="1" x14ac:dyDescent="0.25">
      <c r="A63" s="21"/>
      <c r="B63" s="69" t="s">
        <v>65</v>
      </c>
      <c r="C63" s="75"/>
      <c r="D63" s="75"/>
      <c r="E63" s="75"/>
      <c r="F63" s="75"/>
      <c r="G63" s="75"/>
      <c r="H63" s="75"/>
      <c r="I63" s="75"/>
      <c r="J63" s="75"/>
      <c r="K63" s="76"/>
    </row>
    <row r="64" spans="1:11" x14ac:dyDescent="0.25">
      <c r="A64" s="21"/>
      <c r="B64" s="57" t="s">
        <v>40</v>
      </c>
      <c r="C64" s="58"/>
      <c r="D64" s="58"/>
      <c r="E64" s="58"/>
      <c r="F64" s="58"/>
      <c r="G64" s="71"/>
      <c r="H64" s="65" t="s">
        <v>35</v>
      </c>
      <c r="I64" s="72"/>
      <c r="J64" s="65" t="s">
        <v>36</v>
      </c>
      <c r="K64" s="72"/>
    </row>
    <row r="65" spans="1:11" ht="30.75" customHeight="1" x14ac:dyDescent="0.25">
      <c r="A65" s="21"/>
      <c r="B65" s="62" t="s">
        <v>66</v>
      </c>
      <c r="C65" s="66"/>
      <c r="D65" s="66"/>
      <c r="E65" s="66"/>
      <c r="F65" s="66"/>
      <c r="G65" s="73"/>
      <c r="H65" s="715">
        <v>354473731</v>
      </c>
      <c r="I65" s="712"/>
      <c r="J65" s="713">
        <v>244387847</v>
      </c>
      <c r="K65" s="714"/>
    </row>
    <row r="66" spans="1:11" ht="136.5" hidden="1" customHeight="1" x14ac:dyDescent="0.25">
      <c r="A66" s="21"/>
      <c r="B66" s="92" t="s">
        <v>67</v>
      </c>
      <c r="C66" s="93"/>
      <c r="D66" s="93"/>
      <c r="E66" s="93"/>
      <c r="F66" s="93"/>
      <c r="G66" s="93"/>
      <c r="H66" s="93"/>
      <c r="I66" s="93"/>
      <c r="J66" s="93"/>
      <c r="K66" s="94"/>
    </row>
    <row r="67" spans="1:11" ht="37.5" customHeight="1" x14ac:dyDescent="0.25">
      <c r="A67" s="21"/>
      <c r="B67" s="69" t="s">
        <v>68</v>
      </c>
      <c r="C67" s="75"/>
      <c r="D67" s="75"/>
      <c r="E67" s="75"/>
      <c r="F67" s="75"/>
      <c r="G67" s="75"/>
      <c r="H67" s="75"/>
      <c r="I67" s="75"/>
      <c r="J67" s="75"/>
      <c r="K67" s="76"/>
    </row>
    <row r="68" spans="1:11" ht="15.75" thickBot="1" x14ac:dyDescent="0.3">
      <c r="A68" s="21"/>
      <c r="B68" s="701" t="s">
        <v>69</v>
      </c>
      <c r="C68" s="702"/>
      <c r="D68" s="702"/>
      <c r="E68" s="702"/>
      <c r="F68" s="702"/>
      <c r="G68" s="702"/>
      <c r="H68" s="702"/>
      <c r="I68" s="702"/>
      <c r="J68" s="702"/>
      <c r="K68" s="703"/>
    </row>
    <row r="69" spans="1:11" ht="132" customHeight="1" thickBot="1" x14ac:dyDescent="0.3">
      <c r="A69" s="21"/>
      <c r="B69" s="704" t="s">
        <v>70</v>
      </c>
      <c r="C69" s="705"/>
      <c r="D69" s="87">
        <v>1</v>
      </c>
      <c r="E69" s="88"/>
      <c r="F69" s="89">
        <v>1</v>
      </c>
      <c r="G69" s="90"/>
      <c r="H69" s="88"/>
      <c r="I69" s="706" t="s">
        <v>71</v>
      </c>
      <c r="J69" s="707"/>
      <c r="K69" s="707"/>
    </row>
    <row r="70" spans="1:11" ht="90.75" customHeight="1" thickBot="1" x14ac:dyDescent="0.3">
      <c r="A70" s="21"/>
      <c r="B70" s="704" t="s">
        <v>72</v>
      </c>
      <c r="C70" s="705"/>
      <c r="D70" s="87">
        <v>0.25</v>
      </c>
      <c r="E70" s="88"/>
      <c r="F70" s="89">
        <v>0.25</v>
      </c>
      <c r="G70" s="90"/>
      <c r="H70" s="88"/>
      <c r="I70" s="706" t="s">
        <v>73</v>
      </c>
      <c r="J70" s="707"/>
      <c r="K70" s="707"/>
    </row>
  </sheetData>
  <mergeCells count="122">
    <mergeCell ref="H59:I59"/>
    <mergeCell ref="J59:K59"/>
    <mergeCell ref="B60:K60"/>
    <mergeCell ref="B61:G61"/>
    <mergeCell ref="H61:I61"/>
    <mergeCell ref="J61:K61"/>
    <mergeCell ref="B62:G62"/>
    <mergeCell ref="H62:I62"/>
    <mergeCell ref="J62:K62"/>
    <mergeCell ref="B70:C70"/>
    <mergeCell ref="D70:E70"/>
    <mergeCell ref="F70:H70"/>
    <mergeCell ref="I70:K70"/>
    <mergeCell ref="B69:C69"/>
    <mergeCell ref="D69:E69"/>
    <mergeCell ref="F69:H69"/>
    <mergeCell ref="I69:K69"/>
    <mergeCell ref="B65:G65"/>
    <mergeCell ref="H65:I65"/>
    <mergeCell ref="J65:K65"/>
    <mergeCell ref="B66:K66"/>
    <mergeCell ref="B68:K68"/>
    <mergeCell ref="B67:K67"/>
    <mergeCell ref="B43:K44"/>
    <mergeCell ref="B47:K47"/>
    <mergeCell ref="B63:K63"/>
    <mergeCell ref="B64:G64"/>
    <mergeCell ref="B54:G54"/>
    <mergeCell ref="H54:I54"/>
    <mergeCell ref="J54:K54"/>
    <mergeCell ref="B50:K52"/>
    <mergeCell ref="B53:G53"/>
    <mergeCell ref="H53:I53"/>
    <mergeCell ref="J53:K53"/>
    <mergeCell ref="B55:K55"/>
    <mergeCell ref="H64:I64"/>
    <mergeCell ref="J64:K64"/>
    <mergeCell ref="B56:K56"/>
    <mergeCell ref="B57:K57"/>
    <mergeCell ref="B58:C58"/>
    <mergeCell ref="D58:E58"/>
    <mergeCell ref="F58:G58"/>
    <mergeCell ref="H58:I58"/>
    <mergeCell ref="J58:K58"/>
    <mergeCell ref="B59:C59"/>
    <mergeCell ref="D59:E59"/>
    <mergeCell ref="F59:G59"/>
    <mergeCell ref="H49:I49"/>
    <mergeCell ref="J49:K49"/>
    <mergeCell ref="B48:G48"/>
    <mergeCell ref="H48:I48"/>
    <mergeCell ref="J48:K48"/>
    <mergeCell ref="B49:G49"/>
    <mergeCell ref="B45:G45"/>
    <mergeCell ref="H45:I45"/>
    <mergeCell ref="J45:K45"/>
    <mergeCell ref="B46:G46"/>
    <mergeCell ref="H46:I46"/>
    <mergeCell ref="J46:K46"/>
    <mergeCell ref="B12:K12"/>
    <mergeCell ref="B42:C42"/>
    <mergeCell ref="D42:E42"/>
    <mergeCell ref="F42:G42"/>
    <mergeCell ref="B35:G35"/>
    <mergeCell ref="H35:I35"/>
    <mergeCell ref="B40:K40"/>
    <mergeCell ref="H42:I42"/>
    <mergeCell ref="J42:K42"/>
    <mergeCell ref="J35:K35"/>
    <mergeCell ref="B33:K34"/>
    <mergeCell ref="B36:G36"/>
    <mergeCell ref="H36:I36"/>
    <mergeCell ref="J36:K36"/>
    <mergeCell ref="B37:K38"/>
    <mergeCell ref="B39:K39"/>
    <mergeCell ref="B41:C41"/>
    <mergeCell ref="D41:E41"/>
    <mergeCell ref="F41:G41"/>
    <mergeCell ref="H41:I41"/>
    <mergeCell ref="J41:K41"/>
    <mergeCell ref="B17:D17"/>
    <mergeCell ref="E17:H17"/>
    <mergeCell ref="I17:K17"/>
    <mergeCell ref="B20:C20"/>
    <mergeCell ref="D20:F20"/>
    <mergeCell ref="B21:C21"/>
    <mergeCell ref="D21:F21"/>
    <mergeCell ref="B13:K13"/>
    <mergeCell ref="B24:K24"/>
    <mergeCell ref="B31:C31"/>
    <mergeCell ref="D31:E31"/>
    <mergeCell ref="F31:G31"/>
    <mergeCell ref="H31:I31"/>
    <mergeCell ref="J31:K31"/>
    <mergeCell ref="B29:K29"/>
    <mergeCell ref="B30:K30"/>
    <mergeCell ref="D26:F26"/>
    <mergeCell ref="B28:K28"/>
    <mergeCell ref="B2:C4"/>
    <mergeCell ref="B9:D9"/>
    <mergeCell ref="E9:F9"/>
    <mergeCell ref="G9:I9"/>
    <mergeCell ref="J9:K9"/>
    <mergeCell ref="H32:I32"/>
    <mergeCell ref="J32:K32"/>
    <mergeCell ref="B15:K15"/>
    <mergeCell ref="B16:D16"/>
    <mergeCell ref="E16:H16"/>
    <mergeCell ref="I16:K16"/>
    <mergeCell ref="B6:K6"/>
    <mergeCell ref="B8:K8"/>
    <mergeCell ref="B10:K10"/>
    <mergeCell ref="B11:K11"/>
    <mergeCell ref="B23:K23"/>
    <mergeCell ref="B25:C25"/>
    <mergeCell ref="D25:F25"/>
    <mergeCell ref="B26:C26"/>
    <mergeCell ref="D2:E4"/>
    <mergeCell ref="B32:C32"/>
    <mergeCell ref="D32:E32"/>
    <mergeCell ref="F32:G32"/>
    <mergeCell ref="B19:K19"/>
  </mergeCells>
  <pageMargins left="0.7" right="0.7" top="0.75" bottom="0.75" header="0.3" footer="0.3"/>
  <pageSetup scale="57" orientation="portrait" horizontalDpi="4294967293" r:id="rId1"/>
  <rowBreaks count="1" manualBreakCount="1">
    <brk id="54" max="16383" man="1"/>
  </rowBreaks>
  <colBreaks count="1" manualBreakCount="1">
    <brk id="11" max="7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GridLines="0" view="pageBreakPreview" topLeftCell="A88" zoomScaleNormal="100" zoomScaleSheetLayoutView="100" workbookViewId="0">
      <selection activeCell="N96" sqref="N96"/>
    </sheetView>
  </sheetViews>
  <sheetFormatPr baseColWidth="10" defaultColWidth="11.42578125" defaultRowHeight="15" x14ac:dyDescent="0.25"/>
  <cols>
    <col min="1" max="1" width="2.5703125" customWidth="1"/>
    <col min="2" max="2" width="16.7109375" customWidth="1"/>
    <col min="3" max="3" width="25.140625" customWidth="1"/>
    <col min="4" max="4" width="12.28515625" customWidth="1"/>
    <col min="5" max="5" width="10.7109375" customWidth="1"/>
    <col min="6" max="6" width="18.140625" customWidth="1"/>
    <col min="7" max="7" width="8.140625" customWidth="1"/>
    <col min="8" max="8" width="20.7109375" customWidth="1"/>
    <col min="9" max="9" width="13" customWidth="1"/>
    <col min="10" max="10" width="22.85546875" customWidth="1"/>
    <col min="11" max="11" width="11.42578125" customWidth="1"/>
    <col min="12" max="12" width="2.5703125" customWidth="1"/>
  </cols>
  <sheetData>
    <row r="1" spans="1:11" x14ac:dyDescent="0.25">
      <c r="A1" s="21"/>
      <c r="B1" s="21"/>
      <c r="C1" s="21"/>
      <c r="D1" s="21"/>
      <c r="E1" s="21"/>
      <c r="F1" s="21"/>
      <c r="G1" s="21"/>
      <c r="H1" s="21"/>
      <c r="I1" s="21"/>
      <c r="J1" s="21"/>
      <c r="K1" s="21"/>
    </row>
    <row r="2" spans="1:11" x14ac:dyDescent="0.25">
      <c r="A2" s="21"/>
      <c r="B2" s="56"/>
      <c r="C2" s="56"/>
      <c r="D2" s="63"/>
      <c r="E2" s="63"/>
      <c r="F2" s="21"/>
      <c r="G2" s="21"/>
      <c r="H2" s="21"/>
      <c r="I2" s="21"/>
      <c r="J2" s="21"/>
      <c r="K2" s="21"/>
    </row>
    <row r="3" spans="1:11" x14ac:dyDescent="0.25">
      <c r="A3" s="21"/>
      <c r="B3" s="56"/>
      <c r="C3" s="56"/>
      <c r="D3" s="63"/>
      <c r="E3" s="63"/>
      <c r="F3" s="21"/>
      <c r="G3" s="21"/>
      <c r="H3" s="21"/>
      <c r="I3" s="21"/>
      <c r="J3" s="21"/>
      <c r="K3" s="21"/>
    </row>
    <row r="4" spans="1:11" x14ac:dyDescent="0.25">
      <c r="A4" s="21"/>
      <c r="B4" s="56"/>
      <c r="C4" s="56"/>
      <c r="D4" s="63"/>
      <c r="E4" s="63"/>
      <c r="F4" s="21"/>
      <c r="G4" s="21"/>
      <c r="H4" s="21"/>
      <c r="I4" s="21"/>
      <c r="J4" s="21"/>
      <c r="K4" s="21"/>
    </row>
    <row r="5" spans="1:11" x14ac:dyDescent="0.25">
      <c r="A5" s="21"/>
      <c r="B5" s="21"/>
      <c r="C5" s="21"/>
      <c r="D5" s="21"/>
      <c r="E5" s="21"/>
      <c r="F5" s="21"/>
      <c r="G5" s="21"/>
      <c r="H5" s="21"/>
      <c r="I5" s="21"/>
      <c r="J5" s="21"/>
      <c r="K5" s="21"/>
    </row>
    <row r="6" spans="1:11" ht="18.75" x14ac:dyDescent="0.3">
      <c r="A6" s="21"/>
      <c r="B6" s="671" t="s">
        <v>0</v>
      </c>
      <c r="C6" s="671"/>
      <c r="D6" s="671"/>
      <c r="E6" s="671"/>
      <c r="F6" s="671"/>
      <c r="G6" s="671"/>
      <c r="H6" s="671"/>
      <c r="I6" s="671"/>
      <c r="J6" s="671"/>
      <c r="K6" s="671"/>
    </row>
    <row r="7" spans="1:11" x14ac:dyDescent="0.25">
      <c r="A7" s="21"/>
      <c r="B7" s="21"/>
      <c r="C7" s="21"/>
      <c r="D7" s="21"/>
      <c r="E7" s="21"/>
      <c r="F7" s="21"/>
      <c r="G7" s="21"/>
      <c r="H7" s="21"/>
      <c r="I7" s="21"/>
      <c r="J7" s="21"/>
      <c r="K7" s="21"/>
    </row>
    <row r="8" spans="1:11" x14ac:dyDescent="0.25">
      <c r="A8" s="21"/>
      <c r="B8" s="672" t="s">
        <v>1</v>
      </c>
      <c r="C8" s="718"/>
      <c r="D8" s="718"/>
      <c r="E8" s="718"/>
      <c r="F8" s="718"/>
      <c r="G8" s="718"/>
      <c r="H8" s="718"/>
      <c r="I8" s="718"/>
      <c r="J8" s="718"/>
      <c r="K8" s="719"/>
    </row>
    <row r="9" spans="1:11" x14ac:dyDescent="0.25">
      <c r="A9" s="21"/>
      <c r="B9" s="57" t="s">
        <v>2</v>
      </c>
      <c r="C9" s="58"/>
      <c r="D9" s="58"/>
      <c r="E9" s="57" t="s">
        <v>74</v>
      </c>
      <c r="F9" s="71"/>
      <c r="G9" s="58" t="s">
        <v>4</v>
      </c>
      <c r="H9" s="58"/>
      <c r="I9" s="58"/>
      <c r="J9" s="57" t="s">
        <v>5</v>
      </c>
      <c r="K9" s="71"/>
    </row>
    <row r="10" spans="1:11" x14ac:dyDescent="0.25">
      <c r="A10" s="21"/>
      <c r="B10" s="57" t="s">
        <v>75</v>
      </c>
      <c r="C10" s="58"/>
      <c r="D10" s="58"/>
      <c r="E10" s="58"/>
      <c r="F10" s="58"/>
      <c r="G10" s="58"/>
      <c r="H10" s="58"/>
      <c r="I10" s="58"/>
      <c r="J10" s="58"/>
      <c r="K10" s="71"/>
    </row>
    <row r="11" spans="1:11" x14ac:dyDescent="0.25">
      <c r="A11" s="21"/>
      <c r="B11" s="57" t="s">
        <v>7</v>
      </c>
      <c r="C11" s="58"/>
      <c r="D11" s="58"/>
      <c r="E11" s="58"/>
      <c r="F11" s="58"/>
      <c r="G11" s="58"/>
      <c r="H11" s="58"/>
      <c r="I11" s="58"/>
      <c r="J11" s="58"/>
      <c r="K11" s="71"/>
    </row>
    <row r="12" spans="1:11" x14ac:dyDescent="0.25">
      <c r="A12" s="21"/>
      <c r="B12" s="57" t="s">
        <v>76</v>
      </c>
      <c r="C12" s="58"/>
      <c r="D12" s="58"/>
      <c r="E12" s="58"/>
      <c r="F12" s="58"/>
      <c r="G12" s="58"/>
      <c r="H12" s="58"/>
      <c r="I12" s="58"/>
      <c r="J12" s="58"/>
      <c r="K12" s="71"/>
    </row>
    <row r="13" spans="1:11" x14ac:dyDescent="0.25">
      <c r="A13" s="21"/>
      <c r="B13" s="57" t="s">
        <v>9</v>
      </c>
      <c r="C13" s="58"/>
      <c r="D13" s="58"/>
      <c r="E13" s="58"/>
      <c r="F13" s="58"/>
      <c r="G13" s="58"/>
      <c r="H13" s="58"/>
      <c r="I13" s="58"/>
      <c r="J13" s="58"/>
      <c r="K13" s="71"/>
    </row>
    <row r="14" spans="1:11" x14ac:dyDescent="0.25">
      <c r="A14" s="21"/>
      <c r="B14" s="21"/>
      <c r="C14" s="21"/>
      <c r="D14" s="21"/>
      <c r="E14" s="21"/>
      <c r="F14" s="21"/>
      <c r="G14" s="21"/>
      <c r="H14" s="21"/>
      <c r="I14" s="21"/>
      <c r="J14" s="21"/>
      <c r="K14" s="21"/>
    </row>
    <row r="15" spans="1:11" x14ac:dyDescent="0.25">
      <c r="A15" s="21"/>
      <c r="B15" s="672" t="s">
        <v>10</v>
      </c>
      <c r="C15" s="718"/>
      <c r="D15" s="718"/>
      <c r="E15" s="718"/>
      <c r="F15" s="718"/>
      <c r="G15" s="718"/>
      <c r="H15" s="718"/>
      <c r="I15" s="718"/>
      <c r="J15" s="718"/>
      <c r="K15" s="719"/>
    </row>
    <row r="16" spans="1:11" x14ac:dyDescent="0.25">
      <c r="A16" s="21"/>
      <c r="B16" s="720" t="s">
        <v>11</v>
      </c>
      <c r="C16" s="721"/>
      <c r="D16" s="722"/>
      <c r="E16" s="721" t="s">
        <v>12</v>
      </c>
      <c r="F16" s="721"/>
      <c r="G16" s="721"/>
      <c r="H16" s="722"/>
      <c r="I16" s="721" t="s">
        <v>13</v>
      </c>
      <c r="J16" s="721"/>
      <c r="K16" s="722"/>
    </row>
    <row r="17" spans="1:11" x14ac:dyDescent="0.25">
      <c r="A17" s="21"/>
      <c r="B17" s="723">
        <v>1</v>
      </c>
      <c r="C17" s="724"/>
      <c r="D17" s="725"/>
      <c r="E17" s="676">
        <v>0.55449999999999999</v>
      </c>
      <c r="F17" s="724"/>
      <c r="G17" s="724"/>
      <c r="H17" s="725"/>
      <c r="I17" s="676">
        <v>0.53400000000000003</v>
      </c>
      <c r="J17" s="724"/>
      <c r="K17" s="725"/>
    </row>
    <row r="18" spans="1:11" x14ac:dyDescent="0.25">
      <c r="A18" s="21"/>
      <c r="B18" s="21"/>
      <c r="C18" s="21"/>
      <c r="D18" s="21"/>
      <c r="E18" s="21"/>
      <c r="F18" s="21"/>
      <c r="G18" s="21"/>
      <c r="H18" s="21"/>
      <c r="I18" s="21"/>
      <c r="J18" s="21"/>
      <c r="K18" s="21"/>
    </row>
    <row r="19" spans="1:11" ht="14.45" customHeight="1" x14ac:dyDescent="0.25">
      <c r="A19" s="21"/>
      <c r="B19" s="672" t="s">
        <v>14</v>
      </c>
      <c r="C19" s="718"/>
      <c r="D19" s="718"/>
      <c r="E19" s="718"/>
      <c r="F19" s="718"/>
      <c r="G19" s="718"/>
      <c r="H19" s="718"/>
      <c r="I19" s="718"/>
      <c r="J19" s="718"/>
      <c r="K19" s="719"/>
    </row>
    <row r="20" spans="1:11" ht="24" x14ac:dyDescent="0.25">
      <c r="A20" s="21"/>
      <c r="B20" s="679" t="s">
        <v>15</v>
      </c>
      <c r="C20" s="726"/>
      <c r="D20" s="727" t="s">
        <v>16</v>
      </c>
      <c r="E20" s="727"/>
      <c r="F20" s="726"/>
      <c r="G20" s="680" t="s">
        <v>17</v>
      </c>
      <c r="H20" s="680" t="s">
        <v>18</v>
      </c>
      <c r="I20" s="680" t="s">
        <v>19</v>
      </c>
      <c r="J20" s="680" t="s">
        <v>20</v>
      </c>
      <c r="K20" s="680" t="s">
        <v>21</v>
      </c>
    </row>
    <row r="21" spans="1:11" x14ac:dyDescent="0.25">
      <c r="A21" s="21"/>
      <c r="B21" s="62" t="s">
        <v>77</v>
      </c>
      <c r="C21" s="73"/>
      <c r="D21" s="101">
        <v>8272737145</v>
      </c>
      <c r="E21" s="66"/>
      <c r="F21" s="73"/>
      <c r="G21" s="728">
        <v>0.81</v>
      </c>
      <c r="H21" s="43">
        <v>5451143996</v>
      </c>
      <c r="I21" s="728">
        <v>0.53</v>
      </c>
      <c r="J21" s="43">
        <v>5322308680</v>
      </c>
      <c r="K21" s="728">
        <v>0.52</v>
      </c>
    </row>
    <row r="22" spans="1:11" x14ac:dyDescent="0.25">
      <c r="A22" s="21"/>
      <c r="B22" s="27"/>
      <c r="C22" s="27"/>
      <c r="D22" s="27"/>
      <c r="E22" s="27"/>
      <c r="F22" s="27"/>
      <c r="G22" s="27"/>
      <c r="H22" s="27"/>
      <c r="I22" s="27"/>
      <c r="J22" s="27"/>
      <c r="K22" s="27"/>
    </row>
    <row r="23" spans="1:11" x14ac:dyDescent="0.25">
      <c r="A23" s="21"/>
      <c r="B23" s="672" t="s">
        <v>23</v>
      </c>
      <c r="C23" s="718"/>
      <c r="D23" s="718"/>
      <c r="E23" s="718"/>
      <c r="F23" s="718"/>
      <c r="G23" s="718"/>
      <c r="H23" s="718"/>
      <c r="I23" s="718"/>
      <c r="J23" s="718"/>
      <c r="K23" s="719"/>
    </row>
    <row r="24" spans="1:11" x14ac:dyDescent="0.25">
      <c r="A24" s="21"/>
      <c r="B24" s="57" t="s">
        <v>24</v>
      </c>
      <c r="C24" s="58"/>
      <c r="D24" s="58"/>
      <c r="E24" s="58"/>
      <c r="F24" s="58"/>
      <c r="G24" s="58"/>
      <c r="H24" s="58"/>
      <c r="I24" s="58"/>
      <c r="J24" s="58"/>
      <c r="K24" s="71"/>
    </row>
    <row r="25" spans="1:11" ht="24.75" x14ac:dyDescent="0.25">
      <c r="A25" s="21"/>
      <c r="B25" s="60" t="s">
        <v>15</v>
      </c>
      <c r="C25" s="111"/>
      <c r="D25" s="61" t="s">
        <v>16</v>
      </c>
      <c r="E25" s="61"/>
      <c r="F25" s="111"/>
      <c r="G25" s="42" t="s">
        <v>17</v>
      </c>
      <c r="H25" s="42" t="s">
        <v>18</v>
      </c>
      <c r="I25" s="42" t="s">
        <v>19</v>
      </c>
      <c r="J25" s="42" t="s">
        <v>20</v>
      </c>
      <c r="K25" s="42" t="s">
        <v>21</v>
      </c>
    </row>
    <row r="26" spans="1:11" ht="24.75" x14ac:dyDescent="0.25">
      <c r="A26" s="21"/>
      <c r="B26" s="62" t="s">
        <v>78</v>
      </c>
      <c r="C26" s="73"/>
      <c r="D26" s="66" t="s">
        <v>26</v>
      </c>
      <c r="E26" s="66"/>
      <c r="F26" s="73"/>
      <c r="G26" s="24" t="s">
        <v>28</v>
      </c>
      <c r="H26" s="24" t="s">
        <v>27</v>
      </c>
      <c r="I26" s="24" t="s">
        <v>28</v>
      </c>
      <c r="J26" s="24" t="s">
        <v>27</v>
      </c>
      <c r="K26" s="24" t="s">
        <v>28</v>
      </c>
    </row>
    <row r="27" spans="1:11" x14ac:dyDescent="0.25">
      <c r="A27" s="21"/>
      <c r="B27" s="27"/>
      <c r="C27" s="27"/>
      <c r="D27" s="27"/>
      <c r="E27" s="27"/>
      <c r="F27" s="27"/>
      <c r="G27" s="27"/>
      <c r="H27" s="27"/>
      <c r="I27" s="27"/>
      <c r="J27" s="27"/>
      <c r="K27" s="27"/>
    </row>
    <row r="28" spans="1:11" x14ac:dyDescent="0.25">
      <c r="A28" s="21"/>
      <c r="B28" s="57" t="s">
        <v>29</v>
      </c>
      <c r="C28" s="58"/>
      <c r="D28" s="58"/>
      <c r="E28" s="58"/>
      <c r="F28" s="58"/>
      <c r="G28" s="58"/>
      <c r="H28" s="58"/>
      <c r="I28" s="58"/>
      <c r="J28" s="58"/>
      <c r="K28" s="71"/>
    </row>
    <row r="29" spans="1:11" x14ac:dyDescent="0.25">
      <c r="A29" s="21"/>
      <c r="B29" s="57" t="s">
        <v>79</v>
      </c>
      <c r="C29" s="58"/>
      <c r="D29" s="58"/>
      <c r="E29" s="58"/>
      <c r="F29" s="58"/>
      <c r="G29" s="58"/>
      <c r="H29" s="58"/>
      <c r="I29" s="58"/>
      <c r="J29" s="58"/>
      <c r="K29" s="71"/>
    </row>
    <row r="30" spans="1:11" x14ac:dyDescent="0.25">
      <c r="A30" s="21"/>
      <c r="B30" s="57" t="s">
        <v>80</v>
      </c>
      <c r="C30" s="58"/>
      <c r="D30" s="58"/>
      <c r="E30" s="58"/>
      <c r="F30" s="58"/>
      <c r="G30" s="58"/>
      <c r="H30" s="58"/>
      <c r="I30" s="58"/>
      <c r="J30" s="58"/>
      <c r="K30" s="71"/>
    </row>
    <row r="31" spans="1:11" x14ac:dyDescent="0.25">
      <c r="A31" s="21"/>
      <c r="B31" s="57" t="s">
        <v>32</v>
      </c>
      <c r="C31" s="71"/>
      <c r="D31" s="65" t="s">
        <v>33</v>
      </c>
      <c r="E31" s="72"/>
      <c r="F31" s="65" t="s">
        <v>34</v>
      </c>
      <c r="G31" s="72"/>
      <c r="H31" s="65" t="s">
        <v>35</v>
      </c>
      <c r="I31" s="72"/>
      <c r="J31" s="65" t="s">
        <v>36</v>
      </c>
      <c r="K31" s="72"/>
    </row>
    <row r="32" spans="1:11" ht="27.75" customHeight="1" x14ac:dyDescent="0.25">
      <c r="A32" s="21"/>
      <c r="B32" s="64" t="s">
        <v>81</v>
      </c>
      <c r="C32" s="98"/>
      <c r="D32" s="99">
        <v>4</v>
      </c>
      <c r="E32" s="100"/>
      <c r="F32" s="99">
        <v>4</v>
      </c>
      <c r="G32" s="100"/>
      <c r="H32" s="729" t="s">
        <v>82</v>
      </c>
      <c r="I32" s="730"/>
      <c r="J32" s="731">
        <v>87173700</v>
      </c>
      <c r="K32" s="732"/>
    </row>
    <row r="33" spans="1:11" x14ac:dyDescent="0.25">
      <c r="A33" s="21"/>
      <c r="B33" s="69" t="s">
        <v>83</v>
      </c>
      <c r="C33" s="75"/>
      <c r="D33" s="75"/>
      <c r="E33" s="75"/>
      <c r="F33" s="75"/>
      <c r="G33" s="75"/>
      <c r="H33" s="75"/>
      <c r="I33" s="75"/>
      <c r="J33" s="75"/>
      <c r="K33" s="76"/>
    </row>
    <row r="34" spans="1:11" ht="15.75" customHeight="1" x14ac:dyDescent="0.25">
      <c r="A34" s="21"/>
      <c r="B34" s="80"/>
      <c r="C34" s="81"/>
      <c r="D34" s="81"/>
      <c r="E34" s="81"/>
      <c r="F34" s="81"/>
      <c r="G34" s="81"/>
      <c r="H34" s="81"/>
      <c r="I34" s="81"/>
      <c r="J34" s="81"/>
      <c r="K34" s="82"/>
    </row>
    <row r="35" spans="1:11" ht="21" customHeight="1" x14ac:dyDescent="0.25">
      <c r="A35" s="21"/>
      <c r="B35" s="57" t="s">
        <v>40</v>
      </c>
      <c r="C35" s="58"/>
      <c r="D35" s="58"/>
      <c r="E35" s="58"/>
      <c r="F35" s="58"/>
      <c r="G35" s="71"/>
      <c r="H35" s="65" t="s">
        <v>35</v>
      </c>
      <c r="I35" s="72"/>
      <c r="J35" s="65" t="s">
        <v>36</v>
      </c>
      <c r="K35" s="72"/>
    </row>
    <row r="36" spans="1:11" x14ac:dyDescent="0.25">
      <c r="A36" s="21"/>
      <c r="B36" s="62" t="s">
        <v>84</v>
      </c>
      <c r="C36" s="66"/>
      <c r="D36" s="66"/>
      <c r="E36" s="66"/>
      <c r="F36" s="66"/>
      <c r="G36" s="73"/>
      <c r="H36" s="708" t="s">
        <v>85</v>
      </c>
      <c r="I36" s="709"/>
      <c r="J36" s="710">
        <v>72309634</v>
      </c>
      <c r="K36" s="709"/>
    </row>
    <row r="37" spans="1:11" ht="29.25" customHeight="1" thickBot="1" x14ac:dyDescent="0.3">
      <c r="A37" s="21"/>
      <c r="B37" s="77" t="s">
        <v>86</v>
      </c>
      <c r="C37" s="78"/>
      <c r="D37" s="78"/>
      <c r="E37" s="78"/>
      <c r="F37" s="78"/>
      <c r="G37" s="78"/>
      <c r="H37" s="78"/>
      <c r="I37" s="78"/>
      <c r="J37" s="78"/>
      <c r="K37" s="78"/>
    </row>
    <row r="38" spans="1:11" ht="15.75" thickBot="1" x14ac:dyDescent="0.3">
      <c r="A38" s="21"/>
      <c r="B38" s="57" t="s">
        <v>40</v>
      </c>
      <c r="C38" s="58"/>
      <c r="D38" s="58"/>
      <c r="E38" s="58"/>
      <c r="F38" s="58"/>
      <c r="G38" s="71"/>
      <c r="H38" s="694" t="s">
        <v>35</v>
      </c>
      <c r="I38" s="694"/>
      <c r="J38" s="733" t="s">
        <v>36</v>
      </c>
      <c r="K38" s="734"/>
    </row>
    <row r="39" spans="1:11" ht="24" customHeight="1" thickBot="1" x14ac:dyDescent="0.3">
      <c r="A39" s="21"/>
      <c r="B39" s="112" t="s">
        <v>87</v>
      </c>
      <c r="C39" s="113"/>
      <c r="D39" s="113"/>
      <c r="E39" s="113"/>
      <c r="F39" s="113"/>
      <c r="G39" s="113"/>
      <c r="H39" s="716" t="s">
        <v>88</v>
      </c>
      <c r="I39" s="716"/>
      <c r="J39" s="717">
        <v>14864066</v>
      </c>
      <c r="K39" s="716"/>
    </row>
    <row r="40" spans="1:11" ht="16.5" customHeight="1" thickBot="1" x14ac:dyDescent="0.3">
      <c r="A40" s="21"/>
      <c r="B40" s="69" t="s">
        <v>89</v>
      </c>
      <c r="C40" s="75"/>
      <c r="D40" s="75"/>
      <c r="E40" s="75"/>
      <c r="F40" s="75"/>
      <c r="G40" s="75"/>
      <c r="H40" s="735"/>
      <c r="I40" s="735"/>
      <c r="J40" s="735"/>
      <c r="K40" s="79"/>
    </row>
    <row r="41" spans="1:11" ht="15.75" thickBot="1" x14ac:dyDescent="0.3">
      <c r="A41" s="21"/>
      <c r="B41" s="57" t="s">
        <v>90</v>
      </c>
      <c r="C41" s="58"/>
      <c r="D41" s="58"/>
      <c r="E41" s="58"/>
      <c r="F41" s="58"/>
      <c r="G41" s="58"/>
      <c r="H41" s="58"/>
      <c r="I41" s="58"/>
      <c r="J41" s="58"/>
      <c r="K41" s="71"/>
    </row>
    <row r="42" spans="1:11" x14ac:dyDescent="0.25">
      <c r="A42" s="21"/>
      <c r="B42" s="57" t="s">
        <v>91</v>
      </c>
      <c r="C42" s="58"/>
      <c r="D42" s="58"/>
      <c r="E42" s="58"/>
      <c r="F42" s="58"/>
      <c r="G42" s="58"/>
      <c r="H42" s="58"/>
      <c r="I42" s="58"/>
      <c r="J42" s="58"/>
      <c r="K42" s="71"/>
    </row>
    <row r="43" spans="1:11" ht="26.25" customHeight="1" x14ac:dyDescent="0.25">
      <c r="A43" s="21"/>
      <c r="B43" s="57" t="s">
        <v>32</v>
      </c>
      <c r="C43" s="71"/>
      <c r="D43" s="65" t="s">
        <v>33</v>
      </c>
      <c r="E43" s="72"/>
      <c r="F43" s="65" t="s">
        <v>45</v>
      </c>
      <c r="G43" s="72"/>
      <c r="H43" s="65" t="s">
        <v>35</v>
      </c>
      <c r="I43" s="72"/>
      <c r="J43" s="65" t="s">
        <v>36</v>
      </c>
      <c r="K43" s="72"/>
    </row>
    <row r="44" spans="1:11" ht="26.25" customHeight="1" x14ac:dyDescent="0.25">
      <c r="A44" s="21"/>
      <c r="B44" s="736" t="s">
        <v>92</v>
      </c>
      <c r="C44" s="737"/>
      <c r="D44" s="67">
        <v>1</v>
      </c>
      <c r="E44" s="110"/>
      <c r="F44" s="67">
        <v>1</v>
      </c>
      <c r="G44" s="110"/>
      <c r="H44" s="708" t="s">
        <v>93</v>
      </c>
      <c r="I44" s="709"/>
      <c r="J44" s="710">
        <v>1267582896</v>
      </c>
      <c r="K44" s="709"/>
    </row>
    <row r="45" spans="1:11" ht="25.5" customHeight="1" x14ac:dyDescent="0.25">
      <c r="A45" s="45"/>
      <c r="B45" s="118" t="s">
        <v>94</v>
      </c>
      <c r="C45" s="119"/>
      <c r="D45" s="119"/>
      <c r="E45" s="119"/>
      <c r="F45" s="119"/>
      <c r="G45" s="119"/>
      <c r="H45" s="119"/>
      <c r="I45" s="119"/>
      <c r="J45" s="119"/>
      <c r="K45" s="120"/>
    </row>
    <row r="46" spans="1:11" ht="33.75" customHeight="1" thickBot="1" x14ac:dyDescent="0.3">
      <c r="A46" s="21"/>
      <c r="B46" s="116" t="s">
        <v>32</v>
      </c>
      <c r="C46" s="117"/>
      <c r="D46" s="114" t="s">
        <v>33</v>
      </c>
      <c r="E46" s="115"/>
      <c r="F46" s="114" t="s">
        <v>45</v>
      </c>
      <c r="G46" s="115"/>
      <c r="H46" s="114" t="s">
        <v>35</v>
      </c>
      <c r="I46" s="115"/>
      <c r="J46" s="114" t="s">
        <v>36</v>
      </c>
      <c r="K46" s="115"/>
    </row>
    <row r="47" spans="1:11" ht="24.75" customHeight="1" thickBot="1" x14ac:dyDescent="0.3">
      <c r="A47" s="21"/>
      <c r="B47" s="736" t="s">
        <v>95</v>
      </c>
      <c r="C47" s="737"/>
      <c r="D47" s="67">
        <v>10</v>
      </c>
      <c r="E47" s="110"/>
      <c r="F47" s="67">
        <v>10</v>
      </c>
      <c r="G47" s="110"/>
      <c r="H47" s="68" t="s">
        <v>96</v>
      </c>
      <c r="I47" s="70"/>
      <c r="J47" s="68" t="s">
        <v>96</v>
      </c>
      <c r="K47" s="70"/>
    </row>
    <row r="48" spans="1:11" x14ac:dyDescent="0.25">
      <c r="A48" s="21"/>
      <c r="B48" s="121" t="s">
        <v>97</v>
      </c>
      <c r="C48" s="122"/>
      <c r="D48" s="122"/>
      <c r="E48" s="122"/>
      <c r="F48" s="122"/>
      <c r="G48" s="122"/>
      <c r="H48" s="122"/>
      <c r="I48" s="122"/>
      <c r="J48" s="122"/>
      <c r="K48" s="123"/>
    </row>
    <row r="49" spans="1:11" ht="9.75" customHeight="1" x14ac:dyDescent="0.25">
      <c r="A49" s="21"/>
      <c r="B49" s="124"/>
      <c r="C49" s="59"/>
      <c r="D49" s="59"/>
      <c r="E49" s="59"/>
      <c r="F49" s="59"/>
      <c r="G49" s="59"/>
      <c r="H49" s="59"/>
      <c r="I49" s="59"/>
      <c r="J49" s="59"/>
      <c r="K49" s="125"/>
    </row>
    <row r="50" spans="1:11" ht="15.75" thickBot="1" x14ac:dyDescent="0.3">
      <c r="A50" s="21"/>
      <c r="B50" s="57" t="s">
        <v>32</v>
      </c>
      <c r="C50" s="71"/>
      <c r="D50" s="65" t="s">
        <v>33</v>
      </c>
      <c r="E50" s="72"/>
      <c r="F50" s="65" t="s">
        <v>45</v>
      </c>
      <c r="G50" s="72"/>
      <c r="H50" s="65" t="s">
        <v>35</v>
      </c>
      <c r="I50" s="72"/>
      <c r="J50" s="65" t="s">
        <v>36</v>
      </c>
      <c r="K50" s="72"/>
    </row>
    <row r="51" spans="1:11" ht="22.5" customHeight="1" thickBot="1" x14ac:dyDescent="0.3">
      <c r="A51" s="21"/>
      <c r="B51" s="736" t="s">
        <v>98</v>
      </c>
      <c r="C51" s="737"/>
      <c r="D51" s="67">
        <v>1</v>
      </c>
      <c r="E51" s="110"/>
      <c r="F51" s="67">
        <v>1</v>
      </c>
      <c r="G51" s="110"/>
      <c r="H51" s="68" t="s">
        <v>96</v>
      </c>
      <c r="I51" s="70"/>
      <c r="J51" s="68" t="s">
        <v>96</v>
      </c>
      <c r="K51" s="70"/>
    </row>
    <row r="52" spans="1:11" ht="23.25" customHeight="1" thickBot="1" x14ac:dyDescent="0.3">
      <c r="A52" s="21"/>
      <c r="B52" s="121" t="s">
        <v>99</v>
      </c>
      <c r="C52" s="122"/>
      <c r="D52" s="122"/>
      <c r="E52" s="122"/>
      <c r="F52" s="122"/>
      <c r="G52" s="122"/>
      <c r="H52" s="122"/>
      <c r="I52" s="122"/>
      <c r="J52" s="122"/>
      <c r="K52" s="123"/>
    </row>
    <row r="53" spans="1:11" hidden="1" x14ac:dyDescent="0.25">
      <c r="A53" s="21"/>
      <c r="B53" s="124"/>
      <c r="C53" s="59"/>
      <c r="D53" s="59"/>
      <c r="E53" s="59"/>
      <c r="F53" s="59"/>
      <c r="G53" s="59"/>
      <c r="H53" s="59"/>
      <c r="I53" s="59"/>
      <c r="J53" s="59"/>
      <c r="K53" s="125"/>
    </row>
    <row r="54" spans="1:11" ht="30" customHeight="1" thickBot="1" x14ac:dyDescent="0.3">
      <c r="A54" s="21"/>
      <c r="B54" s="57" t="s">
        <v>32</v>
      </c>
      <c r="C54" s="71"/>
      <c r="D54" s="65" t="s">
        <v>33</v>
      </c>
      <c r="E54" s="72"/>
      <c r="F54" s="65" t="s">
        <v>45</v>
      </c>
      <c r="G54" s="72"/>
      <c r="H54" s="65" t="s">
        <v>35</v>
      </c>
      <c r="I54" s="72"/>
      <c r="J54" s="65" t="s">
        <v>36</v>
      </c>
      <c r="K54" s="72"/>
    </row>
    <row r="55" spans="1:11" ht="15" customHeight="1" thickBot="1" x14ac:dyDescent="0.3">
      <c r="A55" s="21"/>
      <c r="B55" s="736" t="s">
        <v>100</v>
      </c>
      <c r="C55" s="737"/>
      <c r="D55" s="67">
        <v>50</v>
      </c>
      <c r="E55" s="110"/>
      <c r="F55" s="67">
        <v>50</v>
      </c>
      <c r="G55" s="110"/>
      <c r="H55" s="68" t="s">
        <v>96</v>
      </c>
      <c r="I55" s="70"/>
      <c r="J55" s="68" t="s">
        <v>96</v>
      </c>
      <c r="K55" s="70"/>
    </row>
    <row r="56" spans="1:11" ht="12.75" customHeight="1" x14ac:dyDescent="0.25">
      <c r="A56" s="21"/>
      <c r="B56" s="69" t="s">
        <v>101</v>
      </c>
      <c r="C56" s="75"/>
      <c r="D56" s="75"/>
      <c r="E56" s="75"/>
      <c r="F56" s="75"/>
      <c r="G56" s="75"/>
      <c r="H56" s="75"/>
      <c r="I56" s="75"/>
      <c r="J56" s="75"/>
      <c r="K56" s="76"/>
    </row>
    <row r="57" spans="1:11" ht="36.75" hidden="1" customHeight="1" x14ac:dyDescent="0.25">
      <c r="A57" s="21"/>
      <c r="B57" s="77"/>
      <c r="C57" s="78"/>
      <c r="D57" s="78"/>
      <c r="E57" s="78"/>
      <c r="F57" s="78"/>
      <c r="G57" s="78"/>
      <c r="H57" s="78"/>
      <c r="I57" s="78"/>
      <c r="J57" s="78"/>
      <c r="K57" s="79"/>
    </row>
    <row r="58" spans="1:11" ht="13.5" customHeight="1" x14ac:dyDescent="0.25">
      <c r="A58" s="21"/>
      <c r="B58" s="80"/>
      <c r="C58" s="81"/>
      <c r="D58" s="81"/>
      <c r="E58" s="81"/>
      <c r="F58" s="81"/>
      <c r="G58" s="81"/>
      <c r="H58" s="81"/>
      <c r="I58" s="81"/>
      <c r="J58" s="81"/>
      <c r="K58" s="82"/>
    </row>
    <row r="59" spans="1:11" ht="31.5" customHeight="1" x14ac:dyDescent="0.25">
      <c r="A59" s="21"/>
      <c r="B59" s="57" t="s">
        <v>40</v>
      </c>
      <c r="C59" s="58"/>
      <c r="D59" s="58"/>
      <c r="E59" s="58"/>
      <c r="F59" s="58"/>
      <c r="G59" s="71"/>
      <c r="H59" s="65" t="s">
        <v>35</v>
      </c>
      <c r="I59" s="72"/>
      <c r="J59" s="65" t="s">
        <v>36</v>
      </c>
      <c r="K59" s="72"/>
    </row>
    <row r="60" spans="1:11" x14ac:dyDescent="0.25">
      <c r="A60" s="21"/>
      <c r="B60" s="62" t="s">
        <v>102</v>
      </c>
      <c r="C60" s="66"/>
      <c r="D60" s="66"/>
      <c r="E60" s="66"/>
      <c r="F60" s="66"/>
      <c r="G60" s="73"/>
      <c r="H60" s="91" t="s">
        <v>103</v>
      </c>
      <c r="I60" s="91"/>
      <c r="J60" s="711">
        <v>1140367955</v>
      </c>
      <c r="K60" s="709"/>
    </row>
    <row r="61" spans="1:11" ht="26.25" customHeight="1" x14ac:dyDescent="0.25">
      <c r="A61" s="21"/>
      <c r="B61" s="77" t="s">
        <v>104</v>
      </c>
      <c r="C61" s="78"/>
      <c r="D61" s="78"/>
      <c r="E61" s="78"/>
      <c r="F61" s="78"/>
      <c r="G61" s="78"/>
      <c r="H61" s="78"/>
      <c r="I61" s="78"/>
      <c r="J61" s="78"/>
      <c r="K61" s="78"/>
    </row>
    <row r="62" spans="1:11" ht="15.75" thickBot="1" x14ac:dyDescent="0.3">
      <c r="A62" s="21"/>
      <c r="B62" s="57" t="s">
        <v>40</v>
      </c>
      <c r="C62" s="58"/>
      <c r="D62" s="58"/>
      <c r="E62" s="58"/>
      <c r="F62" s="58"/>
      <c r="G62" s="71"/>
      <c r="H62" s="65" t="s">
        <v>35</v>
      </c>
      <c r="I62" s="72"/>
      <c r="J62" s="65" t="s">
        <v>36</v>
      </c>
      <c r="K62" s="72"/>
    </row>
    <row r="63" spans="1:11" ht="15" customHeight="1" thickBot="1" x14ac:dyDescent="0.3">
      <c r="A63" s="21"/>
      <c r="B63" s="62" t="s">
        <v>105</v>
      </c>
      <c r="C63" s="66"/>
      <c r="D63" s="66"/>
      <c r="E63" s="66"/>
      <c r="F63" s="66"/>
      <c r="G63" s="73"/>
      <c r="H63" s="91" t="s">
        <v>106</v>
      </c>
      <c r="I63" s="91"/>
      <c r="J63" s="711">
        <v>40962740</v>
      </c>
      <c r="K63" s="709"/>
    </row>
    <row r="64" spans="1:11" x14ac:dyDescent="0.25">
      <c r="A64" s="21"/>
      <c r="B64" s="69" t="s">
        <v>107</v>
      </c>
      <c r="C64" s="75"/>
      <c r="D64" s="75"/>
      <c r="E64" s="75"/>
      <c r="F64" s="75"/>
      <c r="G64" s="75"/>
      <c r="H64" s="75"/>
      <c r="I64" s="75"/>
      <c r="J64" s="75"/>
      <c r="K64" s="76"/>
    </row>
    <row r="65" spans="1:11" ht="6.75" customHeight="1" x14ac:dyDescent="0.25">
      <c r="A65" s="21"/>
      <c r="B65" s="77"/>
      <c r="C65" s="78"/>
      <c r="D65" s="78"/>
      <c r="E65" s="78"/>
      <c r="F65" s="78"/>
      <c r="G65" s="78"/>
      <c r="H65" s="78"/>
      <c r="I65" s="78"/>
      <c r="J65" s="78"/>
      <c r="K65" s="79"/>
    </row>
    <row r="66" spans="1:11" ht="13.5" customHeight="1" thickBot="1" x14ac:dyDescent="0.3">
      <c r="A66" s="21"/>
      <c r="B66" s="57" t="s">
        <v>40</v>
      </c>
      <c r="C66" s="58"/>
      <c r="D66" s="58"/>
      <c r="E66" s="58"/>
      <c r="F66" s="58"/>
      <c r="G66" s="71"/>
      <c r="H66" s="65" t="s">
        <v>35</v>
      </c>
      <c r="I66" s="72"/>
      <c r="J66" s="65" t="s">
        <v>36</v>
      </c>
      <c r="K66" s="72"/>
    </row>
    <row r="67" spans="1:11" ht="18" customHeight="1" thickBot="1" x14ac:dyDescent="0.3">
      <c r="A67" s="21"/>
      <c r="B67" s="62" t="s">
        <v>108</v>
      </c>
      <c r="C67" s="66"/>
      <c r="D67" s="66"/>
      <c r="E67" s="66"/>
      <c r="F67" s="66"/>
      <c r="G67" s="73"/>
      <c r="H67" s="91" t="s">
        <v>109</v>
      </c>
      <c r="I67" s="91"/>
      <c r="J67" s="711">
        <v>86252201</v>
      </c>
      <c r="K67" s="709"/>
    </row>
    <row r="68" spans="1:11" ht="11.25" customHeight="1" x14ac:dyDescent="0.25">
      <c r="A68" s="21"/>
      <c r="B68" s="69" t="s">
        <v>110</v>
      </c>
      <c r="C68" s="75"/>
      <c r="D68" s="75"/>
      <c r="E68" s="75"/>
      <c r="F68" s="75"/>
      <c r="G68" s="75"/>
      <c r="H68" s="75"/>
      <c r="I68" s="75"/>
      <c r="J68" s="75"/>
      <c r="K68" s="76"/>
    </row>
    <row r="69" spans="1:11" ht="19.5" customHeight="1" x14ac:dyDescent="0.25">
      <c r="A69" s="21"/>
      <c r="B69" s="77"/>
      <c r="C69" s="78"/>
      <c r="D69" s="78"/>
      <c r="E69" s="78"/>
      <c r="F69" s="78"/>
      <c r="G69" s="78"/>
      <c r="H69" s="78"/>
      <c r="I69" s="78"/>
      <c r="J69" s="78"/>
      <c r="K69" s="79"/>
    </row>
    <row r="70" spans="1:11" ht="24.75" customHeight="1" x14ac:dyDescent="0.25">
      <c r="A70" s="21"/>
      <c r="B70" s="738" t="s">
        <v>111</v>
      </c>
      <c r="C70" s="739"/>
      <c r="D70" s="739"/>
      <c r="E70" s="739"/>
      <c r="F70" s="739"/>
      <c r="G70" s="739"/>
      <c r="H70" s="739"/>
      <c r="I70" s="739"/>
      <c r="J70" s="739"/>
      <c r="K70" s="740"/>
    </row>
    <row r="71" spans="1:11" ht="39.75" customHeight="1" thickBot="1" x14ac:dyDescent="0.3">
      <c r="A71" s="21"/>
      <c r="B71" s="738" t="s">
        <v>32</v>
      </c>
      <c r="C71" s="740"/>
      <c r="D71" s="741" t="s">
        <v>33</v>
      </c>
      <c r="E71" s="742"/>
      <c r="F71" s="741" t="s">
        <v>34</v>
      </c>
      <c r="G71" s="742"/>
      <c r="H71" s="741" t="s">
        <v>35</v>
      </c>
      <c r="I71" s="742"/>
      <c r="J71" s="741" t="s">
        <v>36</v>
      </c>
      <c r="K71" s="742"/>
    </row>
    <row r="72" spans="1:11" ht="15" customHeight="1" thickBot="1" x14ac:dyDescent="0.3">
      <c r="A72" s="21"/>
      <c r="B72" s="83" t="s">
        <v>92</v>
      </c>
      <c r="C72" s="84"/>
      <c r="D72" s="85">
        <v>1</v>
      </c>
      <c r="E72" s="86"/>
      <c r="F72" s="85">
        <v>1</v>
      </c>
      <c r="G72" s="86"/>
      <c r="H72" s="91" t="s">
        <v>112</v>
      </c>
      <c r="I72" s="91"/>
      <c r="J72" s="711">
        <v>4096387400</v>
      </c>
      <c r="K72" s="709"/>
    </row>
    <row r="73" spans="1:11" ht="24.75" customHeight="1" thickBot="1" x14ac:dyDescent="0.3">
      <c r="A73" s="21"/>
      <c r="B73" s="69" t="s">
        <v>113</v>
      </c>
      <c r="C73" s="75"/>
      <c r="D73" s="75"/>
      <c r="E73" s="75"/>
      <c r="F73" s="75"/>
      <c r="G73" s="75"/>
      <c r="H73" s="75"/>
      <c r="I73" s="75"/>
      <c r="J73" s="75"/>
      <c r="K73" s="76"/>
    </row>
    <row r="74" spans="1:11" ht="30.75" customHeight="1" thickBot="1" x14ac:dyDescent="0.3">
      <c r="A74" s="21"/>
      <c r="B74" s="738" t="s">
        <v>32</v>
      </c>
      <c r="C74" s="740"/>
      <c r="D74" s="741" t="s">
        <v>33</v>
      </c>
      <c r="E74" s="742"/>
      <c r="F74" s="741" t="s">
        <v>34</v>
      </c>
      <c r="G74" s="742"/>
      <c r="H74" s="741" t="s">
        <v>35</v>
      </c>
      <c r="I74" s="742"/>
      <c r="J74" s="741" t="s">
        <v>36</v>
      </c>
      <c r="K74" s="742"/>
    </row>
    <row r="75" spans="1:11" ht="33.75" customHeight="1" thickBot="1" x14ac:dyDescent="0.3">
      <c r="A75" s="21"/>
      <c r="B75" s="83" t="s">
        <v>114</v>
      </c>
      <c r="C75" s="84"/>
      <c r="D75" s="108" t="s">
        <v>115</v>
      </c>
      <c r="E75" s="86"/>
      <c r="F75" s="108">
        <v>5000000</v>
      </c>
      <c r="G75" s="86"/>
      <c r="H75" s="91" t="s">
        <v>96</v>
      </c>
      <c r="I75" s="91"/>
      <c r="J75" s="711" t="s">
        <v>96</v>
      </c>
      <c r="K75" s="709"/>
    </row>
    <row r="76" spans="1:11" ht="24.75" customHeight="1" thickBot="1" x14ac:dyDescent="0.3">
      <c r="A76" s="21"/>
      <c r="B76" s="126" t="s">
        <v>116</v>
      </c>
      <c r="C76" s="127"/>
      <c r="D76" s="127"/>
      <c r="E76" s="127"/>
      <c r="F76" s="127"/>
      <c r="G76" s="127"/>
      <c r="H76" s="127"/>
      <c r="I76" s="127"/>
      <c r="J76" s="127"/>
      <c r="K76" s="128"/>
    </row>
    <row r="77" spans="1:11" ht="142.5" hidden="1" customHeight="1" x14ac:dyDescent="0.25">
      <c r="A77" s="21"/>
      <c r="B77" s="129"/>
      <c r="C77" s="130"/>
      <c r="D77" s="130"/>
      <c r="E77" s="130"/>
      <c r="F77" s="130"/>
      <c r="G77" s="130"/>
      <c r="H77" s="130"/>
      <c r="I77" s="130"/>
      <c r="J77" s="130"/>
      <c r="K77" s="131"/>
    </row>
    <row r="78" spans="1:11" ht="15.75" thickBot="1" x14ac:dyDescent="0.3">
      <c r="A78" s="21"/>
      <c r="B78" s="57" t="s">
        <v>32</v>
      </c>
      <c r="C78" s="71"/>
      <c r="D78" s="65" t="s">
        <v>33</v>
      </c>
      <c r="E78" s="72"/>
      <c r="F78" s="65" t="s">
        <v>34</v>
      </c>
      <c r="G78" s="72"/>
      <c r="H78" s="65" t="s">
        <v>35</v>
      </c>
      <c r="I78" s="72"/>
      <c r="J78" s="65" t="s">
        <v>36</v>
      </c>
      <c r="K78" s="72"/>
    </row>
    <row r="79" spans="1:11" ht="37.5" customHeight="1" thickBot="1" x14ac:dyDescent="0.3">
      <c r="A79" s="21"/>
      <c r="B79" s="83" t="s">
        <v>117</v>
      </c>
      <c r="C79" s="84"/>
      <c r="D79" s="85" t="s">
        <v>118</v>
      </c>
      <c r="E79" s="86"/>
      <c r="F79" s="106" t="s">
        <v>119</v>
      </c>
      <c r="G79" s="107"/>
      <c r="H79" s="91" t="s">
        <v>96</v>
      </c>
      <c r="I79" s="91"/>
      <c r="J79" s="711" t="s">
        <v>96</v>
      </c>
      <c r="K79" s="709"/>
    </row>
    <row r="80" spans="1:11" ht="17.25" customHeight="1" thickBot="1" x14ac:dyDescent="0.3">
      <c r="A80" s="21"/>
      <c r="B80" s="69" t="s">
        <v>120</v>
      </c>
      <c r="C80" s="75"/>
      <c r="D80" s="75"/>
      <c r="E80" s="75"/>
      <c r="F80" s="75"/>
      <c r="G80" s="75"/>
      <c r="H80" s="75"/>
      <c r="I80" s="75"/>
      <c r="J80" s="75"/>
      <c r="K80" s="76"/>
    </row>
    <row r="81" spans="1:11" ht="15.75" thickBot="1" x14ac:dyDescent="0.3">
      <c r="A81" s="21"/>
      <c r="B81" s="57" t="s">
        <v>32</v>
      </c>
      <c r="C81" s="71"/>
      <c r="D81" s="65" t="s">
        <v>33</v>
      </c>
      <c r="E81" s="72"/>
      <c r="F81" s="65" t="s">
        <v>34</v>
      </c>
      <c r="G81" s="72"/>
      <c r="H81" s="65" t="s">
        <v>35</v>
      </c>
      <c r="I81" s="72"/>
      <c r="J81" s="65" t="s">
        <v>36</v>
      </c>
      <c r="K81" s="72"/>
    </row>
    <row r="82" spans="1:11" ht="41.25" customHeight="1" thickBot="1" x14ac:dyDescent="0.3">
      <c r="A82" s="21"/>
      <c r="B82" s="83" t="s">
        <v>121</v>
      </c>
      <c r="C82" s="84"/>
      <c r="D82" s="85" t="s">
        <v>122</v>
      </c>
      <c r="E82" s="86"/>
      <c r="F82" s="108">
        <v>1500000</v>
      </c>
      <c r="G82" s="86"/>
      <c r="H82" s="91" t="s">
        <v>96</v>
      </c>
      <c r="I82" s="91"/>
      <c r="J82" s="711" t="s">
        <v>96</v>
      </c>
      <c r="K82" s="709"/>
    </row>
    <row r="83" spans="1:11" ht="36" customHeight="1" thickBot="1" x14ac:dyDescent="0.3">
      <c r="A83" s="21"/>
      <c r="B83" s="69" t="s">
        <v>123</v>
      </c>
      <c r="C83" s="75"/>
      <c r="D83" s="75"/>
      <c r="E83" s="75"/>
      <c r="F83" s="75"/>
      <c r="G83" s="75"/>
      <c r="H83" s="75"/>
      <c r="I83" s="75"/>
      <c r="J83" s="75"/>
      <c r="K83" s="76"/>
    </row>
    <row r="84" spans="1:11" ht="18" customHeight="1" thickBot="1" x14ac:dyDescent="0.3">
      <c r="A84" s="21"/>
      <c r="B84" s="57" t="s">
        <v>40</v>
      </c>
      <c r="C84" s="58"/>
      <c r="D84" s="58"/>
      <c r="E84" s="58"/>
      <c r="F84" s="58"/>
      <c r="G84" s="71"/>
      <c r="H84" s="65" t="s">
        <v>35</v>
      </c>
      <c r="I84" s="72"/>
      <c r="J84" s="65" t="s">
        <v>36</v>
      </c>
      <c r="K84" s="72"/>
    </row>
    <row r="85" spans="1:11" ht="31.5" customHeight="1" thickBot="1" x14ac:dyDescent="0.3">
      <c r="A85" s="21"/>
      <c r="B85" s="62" t="s">
        <v>124</v>
      </c>
      <c r="C85" s="66"/>
      <c r="D85" s="66"/>
      <c r="E85" s="66"/>
      <c r="F85" s="66"/>
      <c r="G85" s="73"/>
      <c r="H85" s="91" t="s">
        <v>125</v>
      </c>
      <c r="I85" s="91"/>
      <c r="J85" s="711">
        <v>1050489749</v>
      </c>
      <c r="K85" s="709"/>
    </row>
    <row r="86" spans="1:11" ht="15.75" thickBot="1" x14ac:dyDescent="0.3">
      <c r="A86" s="21"/>
      <c r="B86" s="69" t="s">
        <v>126</v>
      </c>
      <c r="C86" s="75"/>
      <c r="D86" s="75"/>
      <c r="E86" s="75"/>
      <c r="F86" s="75"/>
      <c r="G86" s="75"/>
      <c r="H86" s="75"/>
      <c r="I86" s="75"/>
      <c r="J86" s="75"/>
      <c r="K86" s="76"/>
    </row>
    <row r="87" spans="1:11" ht="15.75" thickBot="1" x14ac:dyDescent="0.3">
      <c r="A87" s="21"/>
      <c r="B87" s="57" t="s">
        <v>40</v>
      </c>
      <c r="C87" s="58"/>
      <c r="D87" s="58"/>
      <c r="E87" s="58"/>
      <c r="F87" s="58"/>
      <c r="G87" s="71"/>
      <c r="H87" s="65" t="s">
        <v>35</v>
      </c>
      <c r="I87" s="72"/>
      <c r="J87" s="65" t="s">
        <v>36</v>
      </c>
      <c r="K87" s="72"/>
    </row>
    <row r="88" spans="1:11" ht="15.75" thickBot="1" x14ac:dyDescent="0.3">
      <c r="A88" s="21"/>
      <c r="B88" s="62" t="s">
        <v>127</v>
      </c>
      <c r="C88" s="66"/>
      <c r="D88" s="66"/>
      <c r="E88" s="66"/>
      <c r="F88" s="66"/>
      <c r="G88" s="73"/>
      <c r="H88" s="91" t="s">
        <v>128</v>
      </c>
      <c r="I88" s="91"/>
      <c r="J88" s="711">
        <v>189541860</v>
      </c>
      <c r="K88" s="709"/>
    </row>
    <row r="89" spans="1:11" ht="21.75" customHeight="1" thickBot="1" x14ac:dyDescent="0.3">
      <c r="A89" s="21"/>
      <c r="B89" s="69" t="s">
        <v>129</v>
      </c>
      <c r="C89" s="75"/>
      <c r="D89" s="75"/>
      <c r="E89" s="75"/>
      <c r="F89" s="75"/>
      <c r="G89" s="75"/>
      <c r="H89" s="75"/>
      <c r="I89" s="75"/>
      <c r="J89" s="75"/>
      <c r="K89" s="76"/>
    </row>
    <row r="90" spans="1:11" ht="15.75" thickBot="1" x14ac:dyDescent="0.3">
      <c r="A90" s="21"/>
      <c r="B90" s="57" t="s">
        <v>40</v>
      </c>
      <c r="C90" s="58"/>
      <c r="D90" s="58"/>
      <c r="E90" s="58"/>
      <c r="F90" s="58"/>
      <c r="G90" s="71"/>
      <c r="H90" s="65" t="s">
        <v>35</v>
      </c>
      <c r="I90" s="72"/>
      <c r="J90" s="65" t="s">
        <v>36</v>
      </c>
      <c r="K90" s="72"/>
    </row>
    <row r="91" spans="1:11" ht="15" customHeight="1" thickBot="1" x14ac:dyDescent="0.3">
      <c r="A91" s="21"/>
      <c r="B91" s="62" t="s">
        <v>130</v>
      </c>
      <c r="C91" s="66"/>
      <c r="D91" s="66"/>
      <c r="E91" s="66"/>
      <c r="F91" s="66"/>
      <c r="G91" s="73"/>
      <c r="H91" s="91" t="s">
        <v>131</v>
      </c>
      <c r="I91" s="91"/>
      <c r="J91" s="711">
        <v>2856355791</v>
      </c>
      <c r="K91" s="709"/>
    </row>
    <row r="92" spans="1:11" ht="21.75" customHeight="1" thickBot="1" x14ac:dyDescent="0.3">
      <c r="A92" s="21"/>
      <c r="B92" s="69" t="s">
        <v>132</v>
      </c>
      <c r="C92" s="75"/>
      <c r="D92" s="75"/>
      <c r="E92" s="75"/>
      <c r="F92" s="75"/>
      <c r="G92" s="75"/>
      <c r="H92" s="75"/>
      <c r="I92" s="75"/>
      <c r="J92" s="75"/>
      <c r="K92" s="76"/>
    </row>
    <row r="93" spans="1:11" x14ac:dyDescent="0.25">
      <c r="A93" s="21"/>
      <c r="B93" s="95" t="s">
        <v>69</v>
      </c>
      <c r="C93" s="96"/>
      <c r="D93" s="96"/>
      <c r="E93" s="96"/>
      <c r="F93" s="96"/>
      <c r="G93" s="96"/>
      <c r="H93" s="96"/>
      <c r="I93" s="96"/>
      <c r="J93" s="96"/>
      <c r="K93" s="97"/>
    </row>
    <row r="94" spans="1:11" ht="15.75" thickBot="1" x14ac:dyDescent="0.3">
      <c r="A94" s="21"/>
      <c r="B94" s="95" t="s">
        <v>133</v>
      </c>
      <c r="C94" s="97"/>
      <c r="D94" s="96" t="s">
        <v>134</v>
      </c>
      <c r="E94" s="97"/>
      <c r="F94" s="96" t="s">
        <v>135</v>
      </c>
      <c r="G94" s="96"/>
      <c r="H94" s="97"/>
      <c r="I94" s="96" t="s">
        <v>136</v>
      </c>
      <c r="J94" s="96"/>
      <c r="K94" s="97"/>
    </row>
    <row r="95" spans="1:11" ht="78" customHeight="1" thickBot="1" x14ac:dyDescent="0.3">
      <c r="A95" s="21"/>
      <c r="B95" s="743" t="s">
        <v>137</v>
      </c>
      <c r="C95" s="744"/>
      <c r="D95" s="105">
        <v>10</v>
      </c>
      <c r="E95" s="103"/>
      <c r="F95" s="105">
        <v>10</v>
      </c>
      <c r="G95" s="105"/>
      <c r="H95" s="103"/>
      <c r="I95" s="745" t="s">
        <v>138</v>
      </c>
      <c r="J95" s="746"/>
      <c r="K95" s="581"/>
    </row>
    <row r="96" spans="1:11" ht="45.75" customHeight="1" thickBot="1" x14ac:dyDescent="0.3">
      <c r="A96" s="21"/>
      <c r="B96" s="743" t="s">
        <v>139</v>
      </c>
      <c r="C96" s="744"/>
      <c r="D96" s="105" t="s">
        <v>420</v>
      </c>
      <c r="E96" s="103"/>
      <c r="F96" s="109">
        <v>333044</v>
      </c>
      <c r="G96" s="105"/>
      <c r="H96" s="103"/>
      <c r="I96" s="745" t="s">
        <v>140</v>
      </c>
      <c r="J96" s="746"/>
      <c r="K96" s="581"/>
    </row>
    <row r="97" spans="1:11" ht="66" customHeight="1" thickBot="1" x14ac:dyDescent="0.3">
      <c r="A97" s="21"/>
      <c r="B97" s="743" t="s">
        <v>141</v>
      </c>
      <c r="C97" s="744"/>
      <c r="D97" s="102">
        <v>1</v>
      </c>
      <c r="E97" s="103"/>
      <c r="F97" s="104">
        <v>1</v>
      </c>
      <c r="G97" s="105"/>
      <c r="H97" s="103"/>
      <c r="I97" s="745" t="s">
        <v>142</v>
      </c>
      <c r="J97" s="746"/>
      <c r="K97" s="581"/>
    </row>
  </sheetData>
  <mergeCells count="208">
    <mergeCell ref="B89:K89"/>
    <mergeCell ref="B90:G90"/>
    <mergeCell ref="H90:I90"/>
    <mergeCell ref="J90:K90"/>
    <mergeCell ref="B92:K92"/>
    <mergeCell ref="B88:G88"/>
    <mergeCell ref="H88:I88"/>
    <mergeCell ref="J88:K88"/>
    <mergeCell ref="H81:I81"/>
    <mergeCell ref="J81:K81"/>
    <mergeCell ref="B83:K83"/>
    <mergeCell ref="B84:G84"/>
    <mergeCell ref="H84:I84"/>
    <mergeCell ref="J84:K84"/>
    <mergeCell ref="H82:I82"/>
    <mergeCell ref="B86:K86"/>
    <mergeCell ref="B87:G87"/>
    <mergeCell ref="H87:I87"/>
    <mergeCell ref="J87:K87"/>
    <mergeCell ref="B61:K61"/>
    <mergeCell ref="B62:G62"/>
    <mergeCell ref="H62:I62"/>
    <mergeCell ref="J62:K62"/>
    <mergeCell ref="B64:K65"/>
    <mergeCell ref="B66:G66"/>
    <mergeCell ref="H66:I66"/>
    <mergeCell ref="J66:K66"/>
    <mergeCell ref="B68:K69"/>
    <mergeCell ref="B63:G63"/>
    <mergeCell ref="H63:I63"/>
    <mergeCell ref="J63:K63"/>
    <mergeCell ref="B67:G67"/>
    <mergeCell ref="H67:I67"/>
    <mergeCell ref="J67:K67"/>
    <mergeCell ref="D94:E94"/>
    <mergeCell ref="F94:H94"/>
    <mergeCell ref="I94:K94"/>
    <mergeCell ref="B70:K70"/>
    <mergeCell ref="B71:C71"/>
    <mergeCell ref="D71:E71"/>
    <mergeCell ref="F71:G71"/>
    <mergeCell ref="H71:I71"/>
    <mergeCell ref="B95:C95"/>
    <mergeCell ref="D95:E95"/>
    <mergeCell ref="F95:H95"/>
    <mergeCell ref="I95:K95"/>
    <mergeCell ref="B75:C75"/>
    <mergeCell ref="D75:E75"/>
    <mergeCell ref="F75:G75"/>
    <mergeCell ref="H75:I75"/>
    <mergeCell ref="J75:K75"/>
    <mergeCell ref="B72:C72"/>
    <mergeCell ref="D72:E72"/>
    <mergeCell ref="F72:G72"/>
    <mergeCell ref="B80:K80"/>
    <mergeCell ref="B81:C81"/>
    <mergeCell ref="D81:E81"/>
    <mergeCell ref="F81:G81"/>
    <mergeCell ref="B48:K49"/>
    <mergeCell ref="B51:C51"/>
    <mergeCell ref="D51:E51"/>
    <mergeCell ref="F51:G51"/>
    <mergeCell ref="H51:I51"/>
    <mergeCell ref="J51:K51"/>
    <mergeCell ref="B52:K53"/>
    <mergeCell ref="B50:C50"/>
    <mergeCell ref="J82:K82"/>
    <mergeCell ref="J71:K71"/>
    <mergeCell ref="B73:K73"/>
    <mergeCell ref="B74:C74"/>
    <mergeCell ref="D74:E74"/>
    <mergeCell ref="F74:G74"/>
    <mergeCell ref="H74:I74"/>
    <mergeCell ref="J74:K74"/>
    <mergeCell ref="H72:I72"/>
    <mergeCell ref="J72:K72"/>
    <mergeCell ref="B76:K77"/>
    <mergeCell ref="B78:C78"/>
    <mergeCell ref="D78:E78"/>
    <mergeCell ref="F78:G78"/>
    <mergeCell ref="H78:I78"/>
    <mergeCell ref="J78:K78"/>
    <mergeCell ref="D43:E43"/>
    <mergeCell ref="F43:G43"/>
    <mergeCell ref="H43:I43"/>
    <mergeCell ref="J43:K43"/>
    <mergeCell ref="B47:C47"/>
    <mergeCell ref="D47:E47"/>
    <mergeCell ref="F47:G47"/>
    <mergeCell ref="H47:I47"/>
    <mergeCell ref="J47:K47"/>
    <mergeCell ref="H46:I46"/>
    <mergeCell ref="J46:K46"/>
    <mergeCell ref="B46:C46"/>
    <mergeCell ref="D46:E46"/>
    <mergeCell ref="F46:G46"/>
    <mergeCell ref="B44:C44"/>
    <mergeCell ref="D44:E44"/>
    <mergeCell ref="F44:G44"/>
    <mergeCell ref="H44:I44"/>
    <mergeCell ref="J44:K44"/>
    <mergeCell ref="B45:K45"/>
    <mergeCell ref="B39:G39"/>
    <mergeCell ref="H39:I39"/>
    <mergeCell ref="J39:K39"/>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40:K40"/>
    <mergeCell ref="B41:K41"/>
    <mergeCell ref="B43:C43"/>
    <mergeCell ref="B24:K24"/>
    <mergeCell ref="B25:C25"/>
    <mergeCell ref="D25:F25"/>
    <mergeCell ref="B26:C26"/>
    <mergeCell ref="D26:F26"/>
    <mergeCell ref="B28:K28"/>
    <mergeCell ref="B29:K29"/>
    <mergeCell ref="B30:K30"/>
    <mergeCell ref="B31:C31"/>
    <mergeCell ref="D31:E31"/>
    <mergeCell ref="F31:G31"/>
    <mergeCell ref="H31:I31"/>
    <mergeCell ref="J31:K31"/>
    <mergeCell ref="B42:K42"/>
    <mergeCell ref="B37:K37"/>
    <mergeCell ref="B38:G38"/>
    <mergeCell ref="H38:I38"/>
    <mergeCell ref="J38:K38"/>
    <mergeCell ref="B33:K34"/>
    <mergeCell ref="B35:G35"/>
    <mergeCell ref="H35:I35"/>
    <mergeCell ref="B56:K58"/>
    <mergeCell ref="B59:G59"/>
    <mergeCell ref="B60:G60"/>
    <mergeCell ref="H60:I60"/>
    <mergeCell ref="J60:K60"/>
    <mergeCell ref="D50:E50"/>
    <mergeCell ref="F50:G50"/>
    <mergeCell ref="H50:I50"/>
    <mergeCell ref="J50:K50"/>
    <mergeCell ref="B55:C55"/>
    <mergeCell ref="D55:E55"/>
    <mergeCell ref="F55:G55"/>
    <mergeCell ref="H59:I59"/>
    <mergeCell ref="J59:K59"/>
    <mergeCell ref="H55:I55"/>
    <mergeCell ref="J55:K55"/>
    <mergeCell ref="B54:C54"/>
    <mergeCell ref="D54:E54"/>
    <mergeCell ref="F54:G54"/>
    <mergeCell ref="H54:I54"/>
    <mergeCell ref="J54:K54"/>
    <mergeCell ref="B97:C97"/>
    <mergeCell ref="D97:E97"/>
    <mergeCell ref="F97:H97"/>
    <mergeCell ref="I97:K97"/>
    <mergeCell ref="B79:C79"/>
    <mergeCell ref="B85:G85"/>
    <mergeCell ref="H85:I85"/>
    <mergeCell ref="J85:K85"/>
    <mergeCell ref="D79:E79"/>
    <mergeCell ref="B91:G91"/>
    <mergeCell ref="F79:G79"/>
    <mergeCell ref="H79:I79"/>
    <mergeCell ref="J79:K79"/>
    <mergeCell ref="B82:C82"/>
    <mergeCell ref="D82:E82"/>
    <mergeCell ref="F82:G82"/>
    <mergeCell ref="B96:C96"/>
    <mergeCell ref="D96:E96"/>
    <mergeCell ref="F96:H96"/>
    <mergeCell ref="I96:K96"/>
    <mergeCell ref="H91:I91"/>
    <mergeCell ref="J91:K91"/>
    <mergeCell ref="B93:K93"/>
    <mergeCell ref="B94:C94"/>
    <mergeCell ref="B2:C4"/>
    <mergeCell ref="B36:G36"/>
    <mergeCell ref="H36:I36"/>
    <mergeCell ref="J36:K36"/>
    <mergeCell ref="B32:C32"/>
    <mergeCell ref="D32:E32"/>
    <mergeCell ref="F32:G32"/>
    <mergeCell ref="H32:I32"/>
    <mergeCell ref="J32:K32"/>
    <mergeCell ref="B11:K11"/>
    <mergeCell ref="B12:K12"/>
    <mergeCell ref="B13:K13"/>
    <mergeCell ref="B15:K15"/>
    <mergeCell ref="B16:D16"/>
    <mergeCell ref="E16:H16"/>
    <mergeCell ref="I16:K16"/>
    <mergeCell ref="D2:E4"/>
    <mergeCell ref="J35:K35"/>
  </mergeCells>
  <pageMargins left="0.7" right="0.7" top="0.75" bottom="0.75" header="0.3" footer="0.3"/>
  <pageSetup scale="54" orientation="portrait" horizontalDpi="4294967293" r:id="rId1"/>
  <rowBreaks count="1" manualBreakCount="1">
    <brk id="7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6:M77"/>
  <sheetViews>
    <sheetView showGridLines="0" view="pageBreakPreview" topLeftCell="A75" zoomScaleNormal="100" zoomScaleSheetLayoutView="100" workbookViewId="0">
      <selection activeCell="B68" sqref="B68:K70"/>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10.42578125" customWidth="1"/>
    <col min="8" max="8" width="20.5703125" customWidth="1"/>
    <col min="9" max="9" width="10" customWidth="1"/>
    <col min="10" max="10" width="20.5703125" customWidth="1"/>
    <col min="11" max="11" width="9.42578125" customWidth="1"/>
    <col min="12" max="12" width="27.42578125" customWidth="1"/>
  </cols>
  <sheetData>
    <row r="6" spans="2:11" ht="18.75" x14ac:dyDescent="0.25">
      <c r="B6" s="232" t="s">
        <v>0</v>
      </c>
      <c r="C6" s="232"/>
      <c r="D6" s="232"/>
      <c r="E6" s="232"/>
      <c r="F6" s="232"/>
      <c r="G6" s="232"/>
      <c r="H6" s="232"/>
      <c r="I6" s="232"/>
      <c r="J6" s="232"/>
      <c r="K6" s="232"/>
    </row>
    <row r="7" spans="2:11" ht="15.75" thickBot="1" x14ac:dyDescent="0.3"/>
    <row r="8" spans="2:11" ht="15.75" thickBot="1" x14ac:dyDescent="0.3">
      <c r="B8" s="233" t="s">
        <v>143</v>
      </c>
      <c r="C8" s="234"/>
      <c r="D8" s="234"/>
      <c r="E8" s="234"/>
      <c r="F8" s="234"/>
      <c r="G8" s="234"/>
      <c r="H8" s="234"/>
      <c r="I8" s="234"/>
      <c r="J8" s="234"/>
      <c r="K8" s="235"/>
    </row>
    <row r="9" spans="2:11" ht="22.5" customHeight="1" thickBot="1" x14ac:dyDescent="0.3">
      <c r="B9" s="236" t="s">
        <v>144</v>
      </c>
      <c r="C9" s="237"/>
      <c r="D9" s="237"/>
      <c r="E9" s="238" t="s">
        <v>74</v>
      </c>
      <c r="F9" s="239"/>
      <c r="G9" s="240" t="s">
        <v>145</v>
      </c>
      <c r="H9" s="241"/>
      <c r="I9" s="241"/>
      <c r="J9" s="242">
        <v>44216</v>
      </c>
      <c r="K9" s="243"/>
    </row>
    <row r="10" spans="2:11" ht="15.75" thickBot="1" x14ac:dyDescent="0.3">
      <c r="B10" s="236" t="s">
        <v>146</v>
      </c>
      <c r="C10" s="237"/>
      <c r="D10" s="237"/>
      <c r="E10" s="237"/>
      <c r="F10" s="237"/>
      <c r="G10" s="237"/>
      <c r="H10" s="237"/>
      <c r="I10" s="237"/>
      <c r="J10" s="237"/>
      <c r="K10" s="251"/>
    </row>
    <row r="11" spans="2:11" ht="30.75" customHeight="1" thickBot="1" x14ac:dyDescent="0.3">
      <c r="B11" s="252" t="s">
        <v>7</v>
      </c>
      <c r="C11" s="253"/>
      <c r="D11" s="253"/>
      <c r="E11" s="253"/>
      <c r="F11" s="253"/>
      <c r="G11" s="253"/>
      <c r="H11" s="253"/>
      <c r="I11" s="253"/>
      <c r="J11" s="253"/>
      <c r="K11" s="254"/>
    </row>
    <row r="12" spans="2:11" ht="30.75" customHeight="1" thickBot="1" x14ac:dyDescent="0.3">
      <c r="B12" s="252" t="s">
        <v>147</v>
      </c>
      <c r="C12" s="253"/>
      <c r="D12" s="253"/>
      <c r="E12" s="253"/>
      <c r="F12" s="253"/>
      <c r="G12" s="255"/>
      <c r="H12" s="255"/>
      <c r="I12" s="255"/>
      <c r="J12" s="255"/>
      <c r="K12" s="256"/>
    </row>
    <row r="13" spans="2:11" ht="15.75" thickBot="1" x14ac:dyDescent="0.3">
      <c r="B13" s="252" t="s">
        <v>148</v>
      </c>
      <c r="C13" s="253"/>
      <c r="D13" s="253"/>
      <c r="E13" s="253"/>
      <c r="F13" s="253"/>
      <c r="G13" s="255"/>
      <c r="H13" s="255"/>
      <c r="I13" s="255"/>
      <c r="J13" s="255"/>
      <c r="K13" s="256"/>
    </row>
    <row r="14" spans="2:11" ht="15.75" thickBot="1" x14ac:dyDescent="0.3"/>
    <row r="15" spans="2:11" ht="15.75" customHeight="1" thickBot="1" x14ac:dyDescent="0.3">
      <c r="B15" s="257" t="s">
        <v>10</v>
      </c>
      <c r="C15" s="258"/>
      <c r="D15" s="258"/>
      <c r="E15" s="258"/>
      <c r="F15" s="258"/>
      <c r="G15" s="258"/>
      <c r="H15" s="258"/>
      <c r="I15" s="258"/>
      <c r="J15" s="258"/>
      <c r="K15" s="259"/>
    </row>
    <row r="16" spans="2:11" x14ac:dyDescent="0.25">
      <c r="B16" s="260" t="s">
        <v>11</v>
      </c>
      <c r="C16" s="261"/>
      <c r="D16" s="262"/>
      <c r="E16" s="260" t="s">
        <v>12</v>
      </c>
      <c r="F16" s="261"/>
      <c r="G16" s="261"/>
      <c r="H16" s="262"/>
      <c r="I16" s="260" t="s">
        <v>13</v>
      </c>
      <c r="J16" s="261"/>
      <c r="K16" s="262"/>
    </row>
    <row r="17" spans="2:13" x14ac:dyDescent="0.25">
      <c r="B17" s="247">
        <v>0.75</v>
      </c>
      <c r="C17" s="247"/>
      <c r="D17" s="247"/>
      <c r="E17" s="247" t="s">
        <v>149</v>
      </c>
      <c r="F17" s="247"/>
      <c r="G17" s="247"/>
      <c r="H17" s="247"/>
      <c r="I17" s="247">
        <v>0.64</v>
      </c>
      <c r="J17" s="247"/>
      <c r="K17" s="247"/>
    </row>
    <row r="18" spans="2:13" ht="21" x14ac:dyDescent="0.35">
      <c r="B18" s="28"/>
      <c r="C18" s="28"/>
      <c r="D18" s="28"/>
      <c r="E18" s="28"/>
      <c r="F18" s="28"/>
      <c r="G18" s="28"/>
      <c r="H18" s="28"/>
      <c r="I18" s="28"/>
      <c r="J18" s="28"/>
      <c r="K18" s="28"/>
    </row>
    <row r="19" spans="2:13" ht="15.75" thickBot="1" x14ac:dyDescent="0.3">
      <c r="B19" s="244" t="s">
        <v>150</v>
      </c>
      <c r="C19" s="245"/>
      <c r="D19" s="245"/>
      <c r="E19" s="245"/>
      <c r="F19" s="245"/>
      <c r="G19" s="245"/>
      <c r="H19" s="245"/>
      <c r="I19" s="245"/>
      <c r="J19" s="245"/>
      <c r="K19" s="246"/>
    </row>
    <row r="20" spans="2:13" ht="24" x14ac:dyDescent="0.25">
      <c r="B20" s="248" t="s">
        <v>15</v>
      </c>
      <c r="C20" s="249"/>
      <c r="D20" s="248" t="s">
        <v>16</v>
      </c>
      <c r="E20" s="250"/>
      <c r="F20" s="249"/>
      <c r="G20" s="29" t="s">
        <v>151</v>
      </c>
      <c r="H20" s="29" t="s">
        <v>18</v>
      </c>
      <c r="I20" s="29" t="s">
        <v>19</v>
      </c>
      <c r="J20" s="30" t="s">
        <v>20</v>
      </c>
      <c r="K20" s="29" t="s">
        <v>152</v>
      </c>
    </row>
    <row r="21" spans="2:13" s="15" customFormat="1" ht="25.5" customHeight="1" x14ac:dyDescent="0.25">
      <c r="B21" s="747">
        <v>12286987159</v>
      </c>
      <c r="C21" s="748"/>
      <c r="D21" s="749">
        <v>1570807177.78</v>
      </c>
      <c r="E21" s="749"/>
      <c r="F21" s="749"/>
      <c r="G21" s="750">
        <f>D21/B21</f>
        <v>0.1278431528781579</v>
      </c>
      <c r="H21" s="751">
        <f>J32+J49</f>
        <v>1528031749.78</v>
      </c>
      <c r="I21" s="752">
        <f>H21/B21</f>
        <v>0.12436179268411979</v>
      </c>
      <c r="J21" s="753">
        <v>1478936589.78</v>
      </c>
      <c r="K21" s="752">
        <f>J21/B21</f>
        <v>0.1203660889884389</v>
      </c>
    </row>
    <row r="22" spans="2:13" x14ac:dyDescent="0.25">
      <c r="B22" s="31"/>
      <c r="C22" s="31"/>
      <c r="D22" s="32"/>
      <c r="E22" s="32"/>
      <c r="F22" s="32"/>
      <c r="G22" s="32"/>
      <c r="H22" s="33" t="s">
        <v>153</v>
      </c>
      <c r="I22" s="32"/>
      <c r="J22" s="32"/>
      <c r="K22" s="32"/>
    </row>
    <row r="23" spans="2:13" ht="15.75" customHeight="1" thickBot="1" x14ac:dyDescent="0.3">
      <c r="B23" s="244" t="s">
        <v>154</v>
      </c>
      <c r="C23" s="245"/>
      <c r="D23" s="245"/>
      <c r="E23" s="245"/>
      <c r="F23" s="245"/>
      <c r="G23" s="245"/>
      <c r="H23" s="245"/>
      <c r="I23" s="245"/>
      <c r="J23" s="245"/>
      <c r="K23" s="246"/>
      <c r="M23" s="22"/>
    </row>
    <row r="24" spans="2:13" ht="15.75" customHeight="1" thickBot="1" x14ac:dyDescent="0.3">
      <c r="B24" s="263" t="s">
        <v>155</v>
      </c>
      <c r="C24" s="264"/>
      <c r="D24" s="264"/>
      <c r="E24" s="264"/>
      <c r="F24" s="264"/>
      <c r="G24" s="264"/>
      <c r="H24" s="264"/>
      <c r="I24" s="264"/>
      <c r="J24" s="264"/>
      <c r="K24" s="265"/>
    </row>
    <row r="25" spans="2:13" ht="24" x14ac:dyDescent="0.25">
      <c r="B25" s="266" t="s">
        <v>15</v>
      </c>
      <c r="C25" s="267"/>
      <c r="D25" s="266" t="s">
        <v>16</v>
      </c>
      <c r="E25" s="268"/>
      <c r="F25" s="267"/>
      <c r="G25" s="25" t="s">
        <v>151</v>
      </c>
      <c r="H25" s="25" t="s">
        <v>18</v>
      </c>
      <c r="I25" s="25" t="s">
        <v>19</v>
      </c>
      <c r="J25" s="1" t="s">
        <v>20</v>
      </c>
      <c r="K25" s="25" t="s">
        <v>152</v>
      </c>
      <c r="M25" s="23"/>
    </row>
    <row r="26" spans="2:13" s="15" customFormat="1" ht="26.25" customHeight="1" x14ac:dyDescent="0.25">
      <c r="B26" s="754">
        <v>958531966</v>
      </c>
      <c r="C26" s="755"/>
      <c r="D26" s="756">
        <v>311145313.77999997</v>
      </c>
      <c r="E26" s="756"/>
      <c r="F26" s="756"/>
      <c r="G26" s="757">
        <f>D26/B26</f>
        <v>0.32460609016350733</v>
      </c>
      <c r="H26" s="758">
        <v>292658554.77999997</v>
      </c>
      <c r="I26" s="757">
        <f>H26/B26</f>
        <v>0.30531955653109638</v>
      </c>
      <c r="J26" s="759">
        <v>274133</v>
      </c>
      <c r="K26" s="757">
        <f>J26/B26</f>
        <v>2.8599254873467624E-4</v>
      </c>
    </row>
    <row r="27" spans="2:13" x14ac:dyDescent="0.25">
      <c r="B27" s="2"/>
      <c r="C27" s="2"/>
      <c r="D27" s="3"/>
      <c r="E27" s="3"/>
      <c r="F27" s="3"/>
      <c r="G27" s="3"/>
      <c r="H27" s="4"/>
      <c r="I27" s="3"/>
      <c r="J27" s="3"/>
      <c r="K27" s="3"/>
    </row>
    <row r="28" spans="2:13" ht="15.75" customHeight="1" thickBot="1" x14ac:dyDescent="0.3">
      <c r="B28" s="233" t="s">
        <v>156</v>
      </c>
      <c r="C28" s="234"/>
      <c r="D28" s="234"/>
      <c r="E28" s="234"/>
      <c r="F28" s="234"/>
      <c r="G28" s="234"/>
      <c r="H28" s="234"/>
      <c r="I28" s="234"/>
      <c r="J28" s="234"/>
      <c r="K28" s="235"/>
    </row>
    <row r="29" spans="2:13" ht="39.75" customHeight="1" thickBot="1" x14ac:dyDescent="0.3">
      <c r="B29" s="269" t="s">
        <v>157</v>
      </c>
      <c r="C29" s="270"/>
      <c r="D29" s="270"/>
      <c r="E29" s="270"/>
      <c r="F29" s="270"/>
      <c r="G29" s="270"/>
      <c r="H29" s="270"/>
      <c r="I29" s="270"/>
      <c r="J29" s="270"/>
      <c r="K29" s="271"/>
    </row>
    <row r="30" spans="2:13" ht="17.25" customHeight="1" thickBot="1" x14ac:dyDescent="0.3">
      <c r="B30" s="236" t="s">
        <v>158</v>
      </c>
      <c r="C30" s="237"/>
      <c r="D30" s="237"/>
      <c r="E30" s="237"/>
      <c r="F30" s="237"/>
      <c r="G30" s="237"/>
      <c r="H30" s="237"/>
      <c r="I30" s="237"/>
      <c r="J30" s="255"/>
      <c r="K30" s="256"/>
    </row>
    <row r="31" spans="2:13" ht="38.25" customHeight="1" x14ac:dyDescent="0.25">
      <c r="B31" s="236" t="s">
        <v>32</v>
      </c>
      <c r="C31" s="251"/>
      <c r="D31" s="164" t="s">
        <v>33</v>
      </c>
      <c r="E31" s="165"/>
      <c r="F31" s="164" t="s">
        <v>34</v>
      </c>
      <c r="G31" s="165"/>
      <c r="H31" s="164" t="s">
        <v>35</v>
      </c>
      <c r="I31" s="165"/>
      <c r="J31" s="164" t="s">
        <v>36</v>
      </c>
      <c r="K31" s="165"/>
    </row>
    <row r="32" spans="2:13" ht="42" customHeight="1" x14ac:dyDescent="0.25">
      <c r="B32" s="218" t="s">
        <v>159</v>
      </c>
      <c r="C32" s="219"/>
      <c r="D32" s="220">
        <v>80000</v>
      </c>
      <c r="E32" s="221"/>
      <c r="F32" s="222">
        <v>73046</v>
      </c>
      <c r="G32" s="222"/>
      <c r="H32" s="760">
        <f>H37+H42</f>
        <v>9464954067</v>
      </c>
      <c r="I32" s="761"/>
      <c r="J32" s="762">
        <f>J37+J42</f>
        <v>310857573</v>
      </c>
      <c r="K32" s="762"/>
    </row>
    <row r="33" spans="2:11" ht="14.25" customHeight="1" x14ac:dyDescent="0.25">
      <c r="B33" s="223" t="s">
        <v>160</v>
      </c>
      <c r="C33" s="224"/>
      <c r="D33" s="224"/>
      <c r="E33" s="224"/>
      <c r="F33" s="224"/>
      <c r="G33" s="224"/>
      <c r="H33" s="224"/>
      <c r="I33" s="224"/>
      <c r="J33" s="224"/>
      <c r="K33" s="225"/>
    </row>
    <row r="34" spans="2:11" ht="14.25" customHeight="1" x14ac:dyDescent="0.25">
      <c r="B34" s="226"/>
      <c r="C34" s="227"/>
      <c r="D34" s="227"/>
      <c r="E34" s="227"/>
      <c r="F34" s="227"/>
      <c r="G34" s="227"/>
      <c r="H34" s="227"/>
      <c r="I34" s="227"/>
      <c r="J34" s="227"/>
      <c r="K34" s="228"/>
    </row>
    <row r="35" spans="2:11" ht="14.25" customHeight="1" thickBot="1" x14ac:dyDescent="0.3">
      <c r="B35" s="229"/>
      <c r="C35" s="230"/>
      <c r="D35" s="230"/>
      <c r="E35" s="230"/>
      <c r="F35" s="230"/>
      <c r="G35" s="230"/>
      <c r="H35" s="230"/>
      <c r="I35" s="230"/>
      <c r="J35" s="230"/>
      <c r="K35" s="231"/>
    </row>
    <row r="36" spans="2:11" ht="18.75" customHeight="1" x14ac:dyDescent="0.25">
      <c r="B36" s="161" t="s">
        <v>40</v>
      </c>
      <c r="C36" s="162"/>
      <c r="D36" s="162"/>
      <c r="E36" s="162"/>
      <c r="F36" s="162"/>
      <c r="G36" s="163"/>
      <c r="H36" s="164" t="s">
        <v>35</v>
      </c>
      <c r="I36" s="165"/>
      <c r="J36" s="164" t="s">
        <v>36</v>
      </c>
      <c r="K36" s="165"/>
    </row>
    <row r="37" spans="2:11" ht="27" customHeight="1" x14ac:dyDescent="0.25">
      <c r="B37" s="198" t="s">
        <v>161</v>
      </c>
      <c r="C37" s="199"/>
      <c r="D37" s="199"/>
      <c r="E37" s="199"/>
      <c r="F37" s="199"/>
      <c r="G37" s="200"/>
      <c r="H37" s="217">
        <v>9464954067</v>
      </c>
      <c r="I37" s="217"/>
      <c r="J37" s="763">
        <v>310857573</v>
      </c>
      <c r="K37" s="763"/>
    </row>
    <row r="38" spans="2:11" ht="19.5" customHeight="1" x14ac:dyDescent="0.25">
      <c r="B38" s="189" t="s">
        <v>162</v>
      </c>
      <c r="C38" s="190"/>
      <c r="D38" s="190"/>
      <c r="E38" s="190"/>
      <c r="F38" s="190"/>
      <c r="G38" s="190"/>
      <c r="H38" s="190"/>
      <c r="I38" s="190"/>
      <c r="J38" s="190"/>
      <c r="K38" s="191"/>
    </row>
    <row r="39" spans="2:11" ht="19.5" customHeight="1" x14ac:dyDescent="0.25">
      <c r="B39" s="192"/>
      <c r="C39" s="193"/>
      <c r="D39" s="193"/>
      <c r="E39" s="193"/>
      <c r="F39" s="193"/>
      <c r="G39" s="193"/>
      <c r="H39" s="193"/>
      <c r="I39" s="193"/>
      <c r="J39" s="193"/>
      <c r="K39" s="194"/>
    </row>
    <row r="40" spans="2:11" ht="19.5" customHeight="1" thickBot="1" x14ac:dyDescent="0.3">
      <c r="B40" s="195"/>
      <c r="C40" s="196"/>
      <c r="D40" s="196"/>
      <c r="E40" s="196"/>
      <c r="F40" s="196"/>
      <c r="G40" s="196"/>
      <c r="H40" s="196"/>
      <c r="I40" s="196"/>
      <c r="J40" s="196"/>
      <c r="K40" s="197"/>
    </row>
    <row r="41" spans="2:11" ht="18.75" customHeight="1" thickBot="1" x14ac:dyDescent="0.3">
      <c r="B41" s="161" t="s">
        <v>40</v>
      </c>
      <c r="C41" s="162"/>
      <c r="D41" s="162"/>
      <c r="E41" s="162"/>
      <c r="F41" s="162"/>
      <c r="G41" s="163"/>
      <c r="H41" s="164" t="s">
        <v>35</v>
      </c>
      <c r="I41" s="183"/>
      <c r="J41" s="164" t="s">
        <v>36</v>
      </c>
      <c r="K41" s="165"/>
    </row>
    <row r="42" spans="2:11" ht="27" customHeight="1" x14ac:dyDescent="0.25">
      <c r="B42" s="198" t="s">
        <v>163</v>
      </c>
      <c r="C42" s="199"/>
      <c r="D42" s="199"/>
      <c r="E42" s="199"/>
      <c r="F42" s="199"/>
      <c r="G42" s="200"/>
      <c r="H42" s="201"/>
      <c r="I42" s="202"/>
      <c r="J42" s="201"/>
      <c r="K42" s="202"/>
    </row>
    <row r="43" spans="2:11" ht="12.75" customHeight="1" x14ac:dyDescent="0.25">
      <c r="B43" s="189"/>
      <c r="C43" s="190"/>
      <c r="D43" s="190"/>
      <c r="E43" s="190"/>
      <c r="F43" s="190"/>
      <c r="G43" s="190"/>
      <c r="H43" s="190"/>
      <c r="I43" s="190"/>
      <c r="J43" s="190"/>
      <c r="K43" s="191"/>
    </row>
    <row r="44" spans="2:11" ht="12.75" customHeight="1" x14ac:dyDescent="0.25">
      <c r="B44" s="192"/>
      <c r="C44" s="193"/>
      <c r="D44" s="193"/>
      <c r="E44" s="193"/>
      <c r="F44" s="193"/>
      <c r="G44" s="193"/>
      <c r="H44" s="193"/>
      <c r="I44" s="193"/>
      <c r="J44" s="193"/>
      <c r="K44" s="194"/>
    </row>
    <row r="45" spans="2:11" ht="12.75" customHeight="1" x14ac:dyDescent="0.25">
      <c r="B45" s="195"/>
      <c r="C45" s="196"/>
      <c r="D45" s="196"/>
      <c r="E45" s="196"/>
      <c r="F45" s="196"/>
      <c r="G45" s="196"/>
      <c r="H45" s="196"/>
      <c r="I45" s="196"/>
      <c r="J45" s="196"/>
      <c r="K45" s="197"/>
    </row>
    <row r="46" spans="2:11" ht="15" customHeight="1" x14ac:dyDescent="0.25">
      <c r="B46" s="203" t="s">
        <v>164</v>
      </c>
      <c r="C46" s="204"/>
      <c r="D46" s="204"/>
      <c r="E46" s="204"/>
      <c r="F46" s="204"/>
      <c r="G46" s="204"/>
      <c r="H46" s="204"/>
      <c r="I46" s="204"/>
      <c r="J46" s="204"/>
      <c r="K46" s="205"/>
    </row>
    <row r="47" spans="2:11" ht="15" customHeight="1" thickBot="1" x14ac:dyDescent="0.3">
      <c r="B47" s="206" t="s">
        <v>165</v>
      </c>
      <c r="C47" s="207"/>
      <c r="D47" s="207"/>
      <c r="E47" s="207"/>
      <c r="F47" s="207"/>
      <c r="G47" s="207"/>
      <c r="H47" s="207"/>
      <c r="I47" s="207"/>
      <c r="J47" s="207"/>
      <c r="K47" s="208"/>
    </row>
    <row r="48" spans="2:11" ht="26.25" customHeight="1" x14ac:dyDescent="0.25">
      <c r="B48" s="209" t="s">
        <v>32</v>
      </c>
      <c r="C48" s="210"/>
      <c r="D48" s="211" t="s">
        <v>33</v>
      </c>
      <c r="E48" s="212"/>
      <c r="F48" s="211" t="s">
        <v>45</v>
      </c>
      <c r="G48" s="212"/>
      <c r="H48" s="211" t="s">
        <v>35</v>
      </c>
      <c r="I48" s="212"/>
      <c r="J48" s="211" t="s">
        <v>36</v>
      </c>
      <c r="K48" s="212"/>
    </row>
    <row r="49" spans="2:11" s="18" customFormat="1" ht="31.5" customHeight="1" x14ac:dyDescent="0.25">
      <c r="B49" s="213" t="s">
        <v>166</v>
      </c>
      <c r="C49" s="214"/>
      <c r="D49" s="215">
        <v>900000</v>
      </c>
      <c r="E49" s="216"/>
      <c r="F49" s="215">
        <v>2335560</v>
      </c>
      <c r="G49" s="216"/>
      <c r="H49" s="764">
        <f>H52+H57+H62+H67</f>
        <v>2822033092</v>
      </c>
      <c r="I49" s="765"/>
      <c r="J49" s="763">
        <f>J52+J57+J62+J67</f>
        <v>1217174176.78</v>
      </c>
      <c r="K49" s="763"/>
    </row>
    <row r="50" spans="2:11" ht="36.75" customHeight="1" x14ac:dyDescent="0.25">
      <c r="B50" s="174" t="s">
        <v>167</v>
      </c>
      <c r="C50" s="175"/>
      <c r="D50" s="175"/>
      <c r="E50" s="175"/>
      <c r="F50" s="175"/>
      <c r="G50" s="175"/>
      <c r="H50" s="175"/>
      <c r="I50" s="175"/>
      <c r="J50" s="175"/>
      <c r="K50" s="176"/>
    </row>
    <row r="51" spans="2:11" ht="15" customHeight="1" x14ac:dyDescent="0.25">
      <c r="B51" s="184" t="s">
        <v>40</v>
      </c>
      <c r="C51" s="185"/>
      <c r="D51" s="185"/>
      <c r="E51" s="185"/>
      <c r="F51" s="185"/>
      <c r="G51" s="186"/>
      <c r="H51" s="187" t="s">
        <v>35</v>
      </c>
      <c r="I51" s="188"/>
      <c r="J51" s="187" t="s">
        <v>36</v>
      </c>
      <c r="K51" s="188"/>
    </row>
    <row r="52" spans="2:11" s="15" customFormat="1" ht="37.5" customHeight="1" x14ac:dyDescent="0.25">
      <c r="B52" s="146" t="s">
        <v>168</v>
      </c>
      <c r="C52" s="147"/>
      <c r="D52" s="147"/>
      <c r="E52" s="147"/>
      <c r="F52" s="147"/>
      <c r="G52" s="148"/>
      <c r="H52" s="766">
        <v>587055067</v>
      </c>
      <c r="I52" s="766"/>
      <c r="J52" s="767">
        <v>491003102</v>
      </c>
      <c r="K52" s="768"/>
    </row>
    <row r="53" spans="2:11" ht="9" customHeight="1" x14ac:dyDescent="0.25">
      <c r="B53" s="174" t="s">
        <v>169</v>
      </c>
      <c r="C53" s="175"/>
      <c r="D53" s="175"/>
      <c r="E53" s="175"/>
      <c r="F53" s="175"/>
      <c r="G53" s="175"/>
      <c r="H53" s="175"/>
      <c r="I53" s="175"/>
      <c r="J53" s="175"/>
      <c r="K53" s="176"/>
    </row>
    <row r="54" spans="2:11" ht="9" customHeight="1" x14ac:dyDescent="0.25">
      <c r="B54" s="177"/>
      <c r="C54" s="178"/>
      <c r="D54" s="178"/>
      <c r="E54" s="178"/>
      <c r="F54" s="178"/>
      <c r="G54" s="178"/>
      <c r="H54" s="178"/>
      <c r="I54" s="178"/>
      <c r="J54" s="178"/>
      <c r="K54" s="179"/>
    </row>
    <row r="55" spans="2:11" ht="9" customHeight="1" x14ac:dyDescent="0.25">
      <c r="B55" s="180"/>
      <c r="C55" s="181"/>
      <c r="D55" s="181"/>
      <c r="E55" s="181"/>
      <c r="F55" s="181"/>
      <c r="G55" s="181"/>
      <c r="H55" s="181"/>
      <c r="I55" s="181"/>
      <c r="J55" s="181"/>
      <c r="K55" s="182"/>
    </row>
    <row r="56" spans="2:11" x14ac:dyDescent="0.25">
      <c r="B56" s="161" t="s">
        <v>40</v>
      </c>
      <c r="C56" s="162"/>
      <c r="D56" s="162"/>
      <c r="E56" s="162"/>
      <c r="F56" s="162"/>
      <c r="G56" s="163"/>
      <c r="H56" s="164" t="s">
        <v>35</v>
      </c>
      <c r="I56" s="183"/>
      <c r="J56" s="164" t="s">
        <v>36</v>
      </c>
      <c r="K56" s="165"/>
    </row>
    <row r="57" spans="2:11" ht="15" customHeight="1" x14ac:dyDescent="0.25">
      <c r="B57" s="146" t="s">
        <v>170</v>
      </c>
      <c r="C57" s="147"/>
      <c r="D57" s="147"/>
      <c r="E57" s="147"/>
      <c r="F57" s="147"/>
      <c r="G57" s="148"/>
      <c r="H57" s="769">
        <v>1485257396</v>
      </c>
      <c r="I57" s="770"/>
      <c r="J57" s="767">
        <v>128975880.78</v>
      </c>
      <c r="K57" s="768"/>
    </row>
    <row r="58" spans="2:11" ht="12" customHeight="1" x14ac:dyDescent="0.25">
      <c r="B58" s="174" t="s">
        <v>171</v>
      </c>
      <c r="C58" s="175"/>
      <c r="D58" s="175"/>
      <c r="E58" s="175"/>
      <c r="F58" s="175"/>
      <c r="G58" s="175"/>
      <c r="H58" s="175"/>
      <c r="I58" s="175"/>
      <c r="J58" s="175"/>
      <c r="K58" s="176"/>
    </row>
    <row r="59" spans="2:11" ht="12" customHeight="1" x14ac:dyDescent="0.25">
      <c r="B59" s="177"/>
      <c r="C59" s="178"/>
      <c r="D59" s="178"/>
      <c r="E59" s="178"/>
      <c r="F59" s="178"/>
      <c r="G59" s="178"/>
      <c r="H59" s="178"/>
      <c r="I59" s="178"/>
      <c r="J59" s="178"/>
      <c r="K59" s="179"/>
    </row>
    <row r="60" spans="2:11" ht="12" customHeight="1" x14ac:dyDescent="0.25">
      <c r="B60" s="180"/>
      <c r="C60" s="181"/>
      <c r="D60" s="181"/>
      <c r="E60" s="181"/>
      <c r="F60" s="181"/>
      <c r="G60" s="181"/>
      <c r="H60" s="181"/>
      <c r="I60" s="181"/>
      <c r="J60" s="181"/>
      <c r="K60" s="182"/>
    </row>
    <row r="61" spans="2:11" ht="19.5" customHeight="1" x14ac:dyDescent="0.25">
      <c r="B61" s="169" t="s">
        <v>40</v>
      </c>
      <c r="C61" s="170"/>
      <c r="D61" s="170"/>
      <c r="E61" s="170"/>
      <c r="F61" s="170"/>
      <c r="G61" s="171"/>
      <c r="H61" s="172" t="s">
        <v>35</v>
      </c>
      <c r="I61" s="173"/>
      <c r="J61" s="172" t="s">
        <v>36</v>
      </c>
      <c r="K61" s="173"/>
    </row>
    <row r="62" spans="2:11" s="15" customFormat="1" ht="24.75" customHeight="1" x14ac:dyDescent="0.25">
      <c r="B62" s="146" t="s">
        <v>172</v>
      </c>
      <c r="C62" s="147"/>
      <c r="D62" s="147"/>
      <c r="E62" s="147"/>
      <c r="F62" s="147"/>
      <c r="G62" s="148"/>
      <c r="H62" s="769">
        <v>622304389</v>
      </c>
      <c r="I62" s="770"/>
      <c r="J62" s="763">
        <v>533496818</v>
      </c>
      <c r="K62" s="763"/>
    </row>
    <row r="63" spans="2:11" ht="32.25" customHeight="1" x14ac:dyDescent="0.25">
      <c r="B63" s="771" t="s">
        <v>173</v>
      </c>
      <c r="C63" s="771"/>
      <c r="D63" s="771"/>
      <c r="E63" s="771"/>
      <c r="F63" s="771"/>
      <c r="G63" s="771"/>
      <c r="H63" s="771"/>
      <c r="I63" s="771"/>
      <c r="J63" s="771"/>
      <c r="K63" s="771"/>
    </row>
    <row r="64" spans="2:11" ht="32.25" customHeight="1" x14ac:dyDescent="0.25">
      <c r="B64" s="771"/>
      <c r="C64" s="771"/>
      <c r="D64" s="771"/>
      <c r="E64" s="771"/>
      <c r="F64" s="771"/>
      <c r="G64" s="771"/>
      <c r="H64" s="771"/>
      <c r="I64" s="771"/>
      <c r="J64" s="771"/>
      <c r="K64" s="771"/>
    </row>
    <row r="65" spans="2:12" ht="32.25" customHeight="1" x14ac:dyDescent="0.25">
      <c r="B65" s="771"/>
      <c r="C65" s="771"/>
      <c r="D65" s="771"/>
      <c r="E65" s="771"/>
      <c r="F65" s="771"/>
      <c r="G65" s="771"/>
      <c r="H65" s="771"/>
      <c r="I65" s="771"/>
      <c r="J65" s="771"/>
      <c r="K65" s="771"/>
    </row>
    <row r="66" spans="2:12" ht="17.25" customHeight="1" x14ac:dyDescent="0.25">
      <c r="B66" s="161" t="s">
        <v>40</v>
      </c>
      <c r="C66" s="162"/>
      <c r="D66" s="162"/>
      <c r="E66" s="162"/>
      <c r="F66" s="162"/>
      <c r="G66" s="163"/>
      <c r="H66" s="164" t="s">
        <v>35</v>
      </c>
      <c r="I66" s="165"/>
      <c r="J66" s="164" t="s">
        <v>36</v>
      </c>
      <c r="K66" s="165"/>
    </row>
    <row r="67" spans="2:12" s="15" customFormat="1" ht="26.25" customHeight="1" x14ac:dyDescent="0.15">
      <c r="B67" s="166" t="s">
        <v>174</v>
      </c>
      <c r="C67" s="167"/>
      <c r="D67" s="167"/>
      <c r="E67" s="167"/>
      <c r="F67" s="167"/>
      <c r="G67" s="168"/>
      <c r="H67" s="773">
        <v>127416240</v>
      </c>
      <c r="I67" s="774"/>
      <c r="J67" s="763">
        <v>63698376</v>
      </c>
      <c r="K67" s="763"/>
      <c r="L67" s="22"/>
    </row>
    <row r="68" spans="2:12" ht="33.75" customHeight="1" x14ac:dyDescent="0.25">
      <c r="B68" s="772" t="s">
        <v>175</v>
      </c>
      <c r="C68" s="772"/>
      <c r="D68" s="772"/>
      <c r="E68" s="772"/>
      <c r="F68" s="772"/>
      <c r="G68" s="772"/>
      <c r="H68" s="772"/>
      <c r="I68" s="772"/>
      <c r="J68" s="772"/>
      <c r="K68" s="772"/>
    </row>
    <row r="69" spans="2:12" ht="33.75" customHeight="1" x14ac:dyDescent="0.25">
      <c r="B69" s="772"/>
      <c r="C69" s="772"/>
      <c r="D69" s="772"/>
      <c r="E69" s="772"/>
      <c r="F69" s="772"/>
      <c r="G69" s="772"/>
      <c r="H69" s="772"/>
      <c r="I69" s="772"/>
      <c r="J69" s="772"/>
      <c r="K69" s="772"/>
    </row>
    <row r="70" spans="2:12" ht="33.75" customHeight="1" x14ac:dyDescent="0.25">
      <c r="B70" s="772"/>
      <c r="C70" s="772"/>
      <c r="D70" s="772"/>
      <c r="E70" s="772"/>
      <c r="F70" s="772"/>
      <c r="G70" s="772"/>
      <c r="H70" s="772"/>
      <c r="I70" s="772"/>
      <c r="J70" s="772"/>
      <c r="K70" s="772"/>
    </row>
    <row r="72" spans="2:12" x14ac:dyDescent="0.25">
      <c r="B72" s="155" t="s">
        <v>69</v>
      </c>
      <c r="C72" s="156"/>
      <c r="D72" s="156"/>
      <c r="E72" s="156"/>
      <c r="F72" s="156"/>
      <c r="G72" s="156"/>
      <c r="H72" s="156"/>
      <c r="I72" s="156"/>
      <c r="J72" s="156"/>
      <c r="K72" s="157"/>
    </row>
    <row r="73" spans="2:12" x14ac:dyDescent="0.25">
      <c r="B73" s="155" t="s">
        <v>133</v>
      </c>
      <c r="C73" s="157"/>
      <c r="D73" s="155" t="s">
        <v>134</v>
      </c>
      <c r="E73" s="157"/>
      <c r="F73" s="158" t="s">
        <v>135</v>
      </c>
      <c r="G73" s="159"/>
      <c r="H73" s="160"/>
      <c r="I73" s="158" t="s">
        <v>176</v>
      </c>
      <c r="J73" s="159"/>
      <c r="K73" s="160"/>
    </row>
    <row r="74" spans="2:12" ht="59.25" customHeight="1" x14ac:dyDescent="0.25">
      <c r="B74" s="132" t="s">
        <v>159</v>
      </c>
      <c r="C74" s="133"/>
      <c r="D74" s="149">
        <v>45000</v>
      </c>
      <c r="E74" s="150"/>
      <c r="F74" s="151">
        <v>0</v>
      </c>
      <c r="G74" s="137"/>
      <c r="H74" s="137"/>
      <c r="I74" s="152" t="s">
        <v>177</v>
      </c>
      <c r="J74" s="153"/>
      <c r="K74" s="154"/>
    </row>
    <row r="75" spans="2:12" ht="100.9" customHeight="1" x14ac:dyDescent="0.25">
      <c r="B75" s="132" t="s">
        <v>178</v>
      </c>
      <c r="C75" s="133"/>
      <c r="D75" s="149">
        <v>6150000</v>
      </c>
      <c r="E75" s="150"/>
      <c r="F75" s="151">
        <v>0</v>
      </c>
      <c r="G75" s="137"/>
      <c r="H75" s="137"/>
      <c r="I75" s="152" t="s">
        <v>179</v>
      </c>
      <c r="J75" s="153"/>
      <c r="K75" s="154"/>
    </row>
    <row r="76" spans="2:12" ht="123" customHeight="1" x14ac:dyDescent="0.25">
      <c r="B76" s="132" t="s">
        <v>180</v>
      </c>
      <c r="C76" s="133"/>
      <c r="D76" s="134">
        <v>1</v>
      </c>
      <c r="E76" s="135"/>
      <c r="F76" s="136">
        <v>0.28299999999999997</v>
      </c>
      <c r="G76" s="137"/>
      <c r="H76" s="137"/>
      <c r="I76" s="138" t="s">
        <v>181</v>
      </c>
      <c r="J76" s="139"/>
      <c r="K76" s="140"/>
    </row>
    <row r="77" spans="2:12" ht="35.25" customHeight="1" x14ac:dyDescent="0.25">
      <c r="B77" s="132" t="s">
        <v>182</v>
      </c>
      <c r="C77" s="133"/>
      <c r="D77" s="134">
        <v>1</v>
      </c>
      <c r="E77" s="135"/>
      <c r="F77" s="141">
        <v>1</v>
      </c>
      <c r="G77" s="142"/>
      <c r="H77" s="142"/>
      <c r="I77" s="143" t="s">
        <v>183</v>
      </c>
      <c r="J77" s="144"/>
      <c r="K77" s="145"/>
    </row>
  </sheetData>
  <mergeCells count="118">
    <mergeCell ref="B24:K24"/>
    <mergeCell ref="B25:C25"/>
    <mergeCell ref="D25:F25"/>
    <mergeCell ref="B26:C26"/>
    <mergeCell ref="D26:F26"/>
    <mergeCell ref="B28:K28"/>
    <mergeCell ref="B29:K29"/>
    <mergeCell ref="B30:K30"/>
    <mergeCell ref="B31:C31"/>
    <mergeCell ref="D31:E31"/>
    <mergeCell ref="F31:G31"/>
    <mergeCell ref="H31:I31"/>
    <mergeCell ref="J31:K31"/>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37:G37"/>
    <mergeCell ref="H37:I37"/>
    <mergeCell ref="J37:K37"/>
    <mergeCell ref="B32:C32"/>
    <mergeCell ref="D32:E32"/>
    <mergeCell ref="F32:G32"/>
    <mergeCell ref="H32:I32"/>
    <mergeCell ref="J32:K32"/>
    <mergeCell ref="B33:K35"/>
    <mergeCell ref="B36:G36"/>
    <mergeCell ref="H36:I36"/>
    <mergeCell ref="J36:K36"/>
    <mergeCell ref="B47:K47"/>
    <mergeCell ref="B48:C48"/>
    <mergeCell ref="D48:E48"/>
    <mergeCell ref="F48:G48"/>
    <mergeCell ref="H48:I48"/>
    <mergeCell ref="J48:K48"/>
    <mergeCell ref="B49:C49"/>
    <mergeCell ref="D49:E49"/>
    <mergeCell ref="F49:G49"/>
    <mergeCell ref="H49:I49"/>
    <mergeCell ref="J49:K49"/>
    <mergeCell ref="B38:K40"/>
    <mergeCell ref="B41:G41"/>
    <mergeCell ref="H41:I41"/>
    <mergeCell ref="J41:K41"/>
    <mergeCell ref="B42:G42"/>
    <mergeCell ref="H42:I42"/>
    <mergeCell ref="J42:K42"/>
    <mergeCell ref="B43:K45"/>
    <mergeCell ref="B46:K46"/>
    <mergeCell ref="B58:K60"/>
    <mergeCell ref="B53:K55"/>
    <mergeCell ref="B56:G56"/>
    <mergeCell ref="H56:I56"/>
    <mergeCell ref="J56:K56"/>
    <mergeCell ref="B50:K50"/>
    <mergeCell ref="B51:G51"/>
    <mergeCell ref="H51:I51"/>
    <mergeCell ref="J51:K51"/>
    <mergeCell ref="J57:K57"/>
    <mergeCell ref="B57:G57"/>
    <mergeCell ref="H57:I57"/>
    <mergeCell ref="B68:K70"/>
    <mergeCell ref="B63:K65"/>
    <mergeCell ref="B66:G66"/>
    <mergeCell ref="H66:I66"/>
    <mergeCell ref="J66:K66"/>
    <mergeCell ref="B67:G67"/>
    <mergeCell ref="H67:I67"/>
    <mergeCell ref="J67:K67"/>
    <mergeCell ref="B61:G61"/>
    <mergeCell ref="H61:I61"/>
    <mergeCell ref="J61:K61"/>
    <mergeCell ref="B62:G62"/>
    <mergeCell ref="H62:I62"/>
    <mergeCell ref="J62:K62"/>
    <mergeCell ref="B76:C76"/>
    <mergeCell ref="D76:E76"/>
    <mergeCell ref="F76:H76"/>
    <mergeCell ref="I76:K76"/>
    <mergeCell ref="B77:C77"/>
    <mergeCell ref="D77:E77"/>
    <mergeCell ref="F77:H77"/>
    <mergeCell ref="I77:K77"/>
    <mergeCell ref="B52:G52"/>
    <mergeCell ref="H52:I52"/>
    <mergeCell ref="J52:K52"/>
    <mergeCell ref="B75:C75"/>
    <mergeCell ref="D75:E75"/>
    <mergeCell ref="F75:H75"/>
    <mergeCell ref="I75:K75"/>
    <mergeCell ref="B74:C74"/>
    <mergeCell ref="D74:E74"/>
    <mergeCell ref="F74:H74"/>
    <mergeCell ref="I74:K74"/>
    <mergeCell ref="B72:K72"/>
    <mergeCell ref="B73:C73"/>
    <mergeCell ref="D73:E73"/>
    <mergeCell ref="F73:H73"/>
    <mergeCell ref="I73:K73"/>
  </mergeCells>
  <pageMargins left="0.7" right="0.7" top="0.75" bottom="0.75" header="0.3" footer="0.3"/>
  <pageSetup scale="64" orientation="portrait" horizontalDpi="4294967293" r:id="rId1"/>
  <rowBreaks count="1" manualBreakCount="1">
    <brk id="55" max="1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144"/>
  <sheetViews>
    <sheetView showGridLines="0" view="pageBreakPreview" zoomScaleNormal="100" zoomScaleSheetLayoutView="100" workbookViewId="0">
      <selection activeCell="B137" sqref="B137:K139"/>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10.7109375" customWidth="1"/>
    <col min="8" max="8" width="16.7109375" customWidth="1"/>
    <col min="9" max="9" width="26.28515625" customWidth="1"/>
    <col min="10" max="10" width="24.85546875" customWidth="1"/>
    <col min="11" max="11" width="22" customWidth="1"/>
    <col min="12" max="12" width="2.5703125" customWidth="1"/>
    <col min="14" max="14" width="18.42578125" customWidth="1"/>
  </cols>
  <sheetData>
    <row r="6" spans="2:11" ht="18.75" x14ac:dyDescent="0.25">
      <c r="B6" s="232" t="s">
        <v>0</v>
      </c>
      <c r="C6" s="232"/>
      <c r="D6" s="232"/>
      <c r="E6" s="232"/>
      <c r="F6" s="232"/>
      <c r="G6" s="232"/>
      <c r="H6" s="232"/>
      <c r="I6" s="232"/>
      <c r="J6" s="232"/>
      <c r="K6" s="232"/>
    </row>
    <row r="7" spans="2:11" ht="15.75" thickBot="1" x14ac:dyDescent="0.3"/>
    <row r="8" spans="2:11" ht="15.75" thickBot="1" x14ac:dyDescent="0.3">
      <c r="B8" s="233" t="s">
        <v>143</v>
      </c>
      <c r="C8" s="234"/>
      <c r="D8" s="234"/>
      <c r="E8" s="234"/>
      <c r="F8" s="234"/>
      <c r="G8" s="234"/>
      <c r="H8" s="234"/>
      <c r="I8" s="234"/>
      <c r="J8" s="234"/>
      <c r="K8" s="235"/>
    </row>
    <row r="9" spans="2:11" ht="22.5" customHeight="1" thickBot="1" x14ac:dyDescent="0.3">
      <c r="B9" s="236" t="s">
        <v>144</v>
      </c>
      <c r="C9" s="237"/>
      <c r="D9" s="237"/>
      <c r="E9" s="343" t="s">
        <v>74</v>
      </c>
      <c r="F9" s="344"/>
      <c r="G9" s="240" t="s">
        <v>145</v>
      </c>
      <c r="H9" s="241"/>
      <c r="I9" s="241"/>
      <c r="J9" s="345">
        <v>44581</v>
      </c>
      <c r="K9" s="346"/>
    </row>
    <row r="10" spans="2:11" ht="57" customHeight="1" thickBot="1" x14ac:dyDescent="0.3">
      <c r="B10" s="338" t="s">
        <v>184</v>
      </c>
      <c r="C10" s="339"/>
      <c r="D10" s="339"/>
      <c r="E10" s="339"/>
      <c r="F10" s="339"/>
      <c r="G10" s="339"/>
      <c r="H10" s="339"/>
      <c r="I10" s="339"/>
      <c r="J10" s="339"/>
      <c r="K10" s="340"/>
    </row>
    <row r="11" spans="2:11" ht="60.75" customHeight="1" thickBot="1" x14ac:dyDescent="0.3">
      <c r="B11" s="350" t="s">
        <v>185</v>
      </c>
      <c r="C11" s="351"/>
      <c r="D11" s="351"/>
      <c r="E11" s="351"/>
      <c r="F11" s="351"/>
      <c r="G11" s="351"/>
      <c r="H11" s="351"/>
      <c r="I11" s="351"/>
      <c r="J11" s="351"/>
      <c r="K11" s="352"/>
    </row>
    <row r="12" spans="2:11" ht="15.75" thickBot="1" x14ac:dyDescent="0.3">
      <c r="B12" s="338" t="s">
        <v>186</v>
      </c>
      <c r="C12" s="339"/>
      <c r="D12" s="339"/>
      <c r="E12" s="339"/>
      <c r="F12" s="339"/>
      <c r="G12" s="339"/>
      <c r="H12" s="339"/>
      <c r="I12" s="339"/>
      <c r="J12" s="339"/>
      <c r="K12" s="340"/>
    </row>
    <row r="13" spans="2:11" ht="15.75" thickBot="1" x14ac:dyDescent="0.3">
      <c r="B13" s="338" t="s">
        <v>187</v>
      </c>
      <c r="C13" s="339"/>
      <c r="D13" s="339"/>
      <c r="E13" s="339"/>
      <c r="F13" s="339"/>
      <c r="G13" s="339"/>
      <c r="H13" s="339"/>
      <c r="I13" s="339"/>
      <c r="J13" s="339"/>
      <c r="K13" s="340"/>
    </row>
    <row r="15" spans="2:11" ht="15.75" customHeight="1" thickBot="1" x14ac:dyDescent="0.3">
      <c r="B15" s="257" t="s">
        <v>10</v>
      </c>
      <c r="C15" s="258"/>
      <c r="D15" s="258"/>
      <c r="E15" s="258"/>
      <c r="F15" s="258"/>
      <c r="G15" s="258"/>
      <c r="H15" s="258"/>
      <c r="I15" s="258"/>
      <c r="J15" s="258"/>
      <c r="K15" s="259"/>
    </row>
    <row r="16" spans="2:11" ht="15.75" thickBot="1" x14ac:dyDescent="0.3">
      <c r="B16" s="260" t="s">
        <v>11</v>
      </c>
      <c r="C16" s="261"/>
      <c r="D16" s="262"/>
      <c r="E16" s="260" t="s">
        <v>12</v>
      </c>
      <c r="F16" s="261"/>
      <c r="G16" s="261"/>
      <c r="H16" s="262"/>
      <c r="I16" s="260" t="s">
        <v>13</v>
      </c>
      <c r="J16" s="261"/>
      <c r="K16" s="262"/>
    </row>
    <row r="17" spans="2:14" ht="15.75" thickBot="1" x14ac:dyDescent="0.3">
      <c r="B17" s="347">
        <v>0.5</v>
      </c>
      <c r="C17" s="348"/>
      <c r="D17" s="349"/>
      <c r="E17" s="347">
        <v>0.20330000000000001</v>
      </c>
      <c r="F17" s="348"/>
      <c r="G17" s="348"/>
      <c r="H17" s="349"/>
      <c r="I17" s="347">
        <v>0.51600000000000001</v>
      </c>
      <c r="J17" s="348"/>
      <c r="K17" s="349"/>
      <c r="M17" s="50"/>
    </row>
    <row r="19" spans="2:14" ht="15.75" thickBot="1" x14ac:dyDescent="0.3">
      <c r="B19" s="257" t="s">
        <v>150</v>
      </c>
      <c r="C19" s="258"/>
      <c r="D19" s="258"/>
      <c r="E19" s="258"/>
      <c r="F19" s="258"/>
      <c r="G19" s="258"/>
      <c r="H19" s="258"/>
      <c r="I19" s="258"/>
      <c r="J19" s="258"/>
      <c r="K19" s="259"/>
    </row>
    <row r="20" spans="2:14" ht="24.75" thickBot="1" x14ac:dyDescent="0.3">
      <c r="B20" s="266" t="s">
        <v>15</v>
      </c>
      <c r="C20" s="267"/>
      <c r="D20" s="266" t="s">
        <v>16</v>
      </c>
      <c r="E20" s="268"/>
      <c r="F20" s="267"/>
      <c r="G20" s="25" t="s">
        <v>151</v>
      </c>
      <c r="H20" s="25" t="s">
        <v>18</v>
      </c>
      <c r="I20" s="25" t="s">
        <v>19</v>
      </c>
      <c r="J20" s="1" t="s">
        <v>20</v>
      </c>
      <c r="K20" s="25" t="s">
        <v>152</v>
      </c>
    </row>
    <row r="21" spans="2:14" ht="14.25" customHeight="1" thickBot="1" x14ac:dyDescent="0.3">
      <c r="B21" s="335">
        <v>173295099562</v>
      </c>
      <c r="C21" s="336"/>
      <c r="D21" s="335">
        <v>64147363081.080002</v>
      </c>
      <c r="E21" s="337"/>
      <c r="F21" s="336"/>
      <c r="G21" s="51">
        <f>D21/B21</f>
        <v>0.37016259111314292</v>
      </c>
      <c r="H21" s="53">
        <v>35230857237.510002</v>
      </c>
      <c r="I21" s="51">
        <f>H21/B21</f>
        <v>0.20329978935674067</v>
      </c>
      <c r="J21" s="53">
        <v>34069866773.259998</v>
      </c>
      <c r="K21" s="52">
        <f>J21/B21</f>
        <v>0.1966002896756511</v>
      </c>
    </row>
    <row r="22" spans="2:14" ht="15.75" thickBot="1" x14ac:dyDescent="0.3">
      <c r="B22" s="328"/>
      <c r="C22" s="330"/>
      <c r="D22" s="3"/>
      <c r="E22" s="3"/>
      <c r="F22" s="3"/>
      <c r="G22" s="3"/>
      <c r="H22" s="4"/>
      <c r="I22" s="3"/>
      <c r="J22" s="3"/>
      <c r="K22" s="3"/>
    </row>
    <row r="23" spans="2:14" ht="15.75" customHeight="1" thickBot="1" x14ac:dyDescent="0.3">
      <c r="B23" s="257" t="s">
        <v>154</v>
      </c>
      <c r="C23" s="258"/>
      <c r="D23" s="258"/>
      <c r="E23" s="258"/>
      <c r="F23" s="258"/>
      <c r="G23" s="258"/>
      <c r="H23" s="258"/>
      <c r="I23" s="258"/>
      <c r="J23" s="258"/>
      <c r="K23" s="259"/>
    </row>
    <row r="24" spans="2:14" ht="15.75" customHeight="1" thickBot="1" x14ac:dyDescent="0.3">
      <c r="B24" s="353" t="s">
        <v>155</v>
      </c>
      <c r="C24" s="354"/>
      <c r="D24" s="354"/>
      <c r="E24" s="354"/>
      <c r="F24" s="354"/>
      <c r="G24" s="354"/>
      <c r="H24" s="354"/>
      <c r="I24" s="354"/>
      <c r="J24" s="354"/>
      <c r="K24" s="355"/>
    </row>
    <row r="25" spans="2:14" ht="24.75" thickBot="1" x14ac:dyDescent="0.3">
      <c r="B25" s="266" t="s">
        <v>15</v>
      </c>
      <c r="C25" s="267"/>
      <c r="D25" s="266" t="s">
        <v>16</v>
      </c>
      <c r="E25" s="268"/>
      <c r="F25" s="267"/>
      <c r="G25" s="25" t="s">
        <v>151</v>
      </c>
      <c r="H25" s="25" t="s">
        <v>18</v>
      </c>
      <c r="I25" s="25" t="s">
        <v>19</v>
      </c>
      <c r="J25" s="1" t="s">
        <v>20</v>
      </c>
      <c r="K25" s="25" t="s">
        <v>152</v>
      </c>
      <c r="N25" s="54"/>
    </row>
    <row r="26" spans="2:14" ht="15" customHeight="1" thickBot="1" x14ac:dyDescent="0.3">
      <c r="B26" s="335">
        <v>33018819840</v>
      </c>
      <c r="C26" s="336"/>
      <c r="D26" s="335">
        <v>16497067424.24</v>
      </c>
      <c r="E26" s="337"/>
      <c r="F26" s="337"/>
      <c r="G26" s="55">
        <f>D26/B26</f>
        <v>0.49962619815548198</v>
      </c>
      <c r="H26" s="53">
        <v>9690282131.7700005</v>
      </c>
      <c r="I26" s="52">
        <f>H26/B26</f>
        <v>0.29347754337454846</v>
      </c>
      <c r="J26" s="53">
        <v>9690282131.7700005</v>
      </c>
      <c r="K26" s="52">
        <f>J26/B26</f>
        <v>0.29347754337454846</v>
      </c>
    </row>
    <row r="27" spans="2:14" ht="15.75" thickBot="1" x14ac:dyDescent="0.3">
      <c r="B27" s="2"/>
      <c r="C27" s="2"/>
      <c r="D27" s="3"/>
      <c r="E27" s="3"/>
      <c r="F27" s="3"/>
      <c r="G27" s="3"/>
      <c r="H27" s="4"/>
      <c r="I27" s="3"/>
      <c r="J27" s="3"/>
      <c r="K27" s="3"/>
    </row>
    <row r="28" spans="2:14" ht="15.75" customHeight="1" thickBot="1" x14ac:dyDescent="0.3">
      <c r="B28" s="233" t="s">
        <v>156</v>
      </c>
      <c r="C28" s="234"/>
      <c r="D28" s="234"/>
      <c r="E28" s="234"/>
      <c r="F28" s="234"/>
      <c r="G28" s="234"/>
      <c r="H28" s="234"/>
      <c r="I28" s="234"/>
      <c r="J28" s="234"/>
      <c r="K28" s="235"/>
    </row>
    <row r="29" spans="2:14" ht="15.75" thickBot="1" x14ac:dyDescent="0.3">
      <c r="B29" s="338" t="s">
        <v>188</v>
      </c>
      <c r="C29" s="339"/>
      <c r="D29" s="339"/>
      <c r="E29" s="339"/>
      <c r="F29" s="339"/>
      <c r="G29" s="339"/>
      <c r="H29" s="339"/>
      <c r="I29" s="339"/>
      <c r="J29" s="339"/>
      <c r="K29" s="340"/>
    </row>
    <row r="30" spans="2:14" ht="15.75" thickBot="1" x14ac:dyDescent="0.3">
      <c r="B30" s="338" t="s">
        <v>189</v>
      </c>
      <c r="C30" s="339"/>
      <c r="D30" s="339"/>
      <c r="E30" s="339"/>
      <c r="F30" s="339"/>
      <c r="G30" s="339"/>
      <c r="H30" s="339"/>
      <c r="I30" s="339"/>
      <c r="J30" s="339"/>
      <c r="K30" s="340"/>
    </row>
    <row r="31" spans="2:14" ht="38.25" customHeight="1" thickBot="1" x14ac:dyDescent="0.3">
      <c r="B31" s="161" t="s">
        <v>32</v>
      </c>
      <c r="C31" s="163"/>
      <c r="D31" s="164" t="s">
        <v>33</v>
      </c>
      <c r="E31" s="165"/>
      <c r="F31" s="164" t="s">
        <v>34</v>
      </c>
      <c r="G31" s="165"/>
      <c r="H31" s="164" t="s">
        <v>35</v>
      </c>
      <c r="I31" s="165"/>
      <c r="J31" s="341" t="s">
        <v>36</v>
      </c>
      <c r="K31" s="342"/>
    </row>
    <row r="32" spans="2:14" ht="42" customHeight="1" thickBot="1" x14ac:dyDescent="0.3">
      <c r="B32" s="356" t="s">
        <v>190</v>
      </c>
      <c r="C32" s="357"/>
      <c r="D32" s="358">
        <v>1</v>
      </c>
      <c r="E32" s="359"/>
      <c r="F32" s="358">
        <v>0.5</v>
      </c>
      <c r="G32" s="359"/>
      <c r="H32" s="360">
        <v>136386325781</v>
      </c>
      <c r="I32" s="361"/>
      <c r="J32" s="360" t="s">
        <v>191</v>
      </c>
      <c r="K32" s="361"/>
    </row>
    <row r="33" spans="2:11" ht="21" customHeight="1" x14ac:dyDescent="0.25">
      <c r="B33" s="793" t="s">
        <v>192</v>
      </c>
      <c r="C33" s="794"/>
      <c r="D33" s="794"/>
      <c r="E33" s="794"/>
      <c r="F33" s="794"/>
      <c r="G33" s="794"/>
      <c r="H33" s="794"/>
      <c r="I33" s="794"/>
      <c r="J33" s="795"/>
      <c r="K33" s="796"/>
    </row>
    <row r="34" spans="2:11" ht="32.25" customHeight="1" x14ac:dyDescent="0.25">
      <c r="B34" s="797"/>
      <c r="C34" s="795"/>
      <c r="D34" s="795"/>
      <c r="E34" s="795"/>
      <c r="F34" s="795"/>
      <c r="G34" s="795"/>
      <c r="H34" s="795"/>
      <c r="I34" s="795"/>
      <c r="J34" s="795"/>
      <c r="K34" s="796"/>
    </row>
    <row r="35" spans="2:11" ht="69.75" customHeight="1" thickBot="1" x14ac:dyDescent="0.3">
      <c r="B35" s="798"/>
      <c r="C35" s="799"/>
      <c r="D35" s="799"/>
      <c r="E35" s="799"/>
      <c r="F35" s="799"/>
      <c r="G35" s="799"/>
      <c r="H35" s="799"/>
      <c r="I35" s="799"/>
      <c r="J35" s="799"/>
      <c r="K35" s="800"/>
    </row>
    <row r="36" spans="2:11" ht="33.75" customHeight="1" thickBot="1" x14ac:dyDescent="0.3">
      <c r="B36" s="161" t="s">
        <v>40</v>
      </c>
      <c r="C36" s="162"/>
      <c r="D36" s="162"/>
      <c r="E36" s="162"/>
      <c r="F36" s="162"/>
      <c r="G36" s="163"/>
      <c r="H36" s="164" t="s">
        <v>35</v>
      </c>
      <c r="I36" s="165"/>
      <c r="J36" s="172" t="s">
        <v>36</v>
      </c>
      <c r="K36" s="173"/>
    </row>
    <row r="37" spans="2:11" ht="15" customHeight="1" thickBot="1" x14ac:dyDescent="0.3">
      <c r="B37" s="328" t="s">
        <v>193</v>
      </c>
      <c r="C37" s="329"/>
      <c r="D37" s="329"/>
      <c r="E37" s="329"/>
      <c r="F37" s="329"/>
      <c r="G37" s="330"/>
      <c r="H37" s="331">
        <v>144839504</v>
      </c>
      <c r="I37" s="332"/>
      <c r="J37" s="333">
        <v>144839504</v>
      </c>
      <c r="K37" s="334"/>
    </row>
    <row r="38" spans="2:11" ht="15" customHeight="1" x14ac:dyDescent="0.25">
      <c r="B38" s="281" t="s">
        <v>194</v>
      </c>
      <c r="C38" s="282"/>
      <c r="D38" s="282"/>
      <c r="E38" s="282"/>
      <c r="F38" s="282"/>
      <c r="G38" s="282"/>
      <c r="H38" s="282"/>
      <c r="I38" s="282"/>
      <c r="J38" s="282"/>
      <c r="K38" s="283"/>
    </row>
    <row r="39" spans="2:11" x14ac:dyDescent="0.25">
      <c r="B39" s="284"/>
      <c r="C39" s="285"/>
      <c r="D39" s="285"/>
      <c r="E39" s="285"/>
      <c r="F39" s="285"/>
      <c r="G39" s="285"/>
      <c r="H39" s="285"/>
      <c r="I39" s="285"/>
      <c r="J39" s="285"/>
      <c r="K39" s="286"/>
    </row>
    <row r="40" spans="2:11" ht="22.5" customHeight="1" thickBot="1" x14ac:dyDescent="0.3">
      <c r="B40" s="300"/>
      <c r="C40" s="301"/>
      <c r="D40" s="301"/>
      <c r="E40" s="301"/>
      <c r="F40" s="301"/>
      <c r="G40" s="301"/>
      <c r="H40" s="301"/>
      <c r="I40" s="301"/>
      <c r="J40" s="301"/>
      <c r="K40" s="302"/>
    </row>
    <row r="41" spans="2:11" ht="26.25" customHeight="1" thickBot="1" x14ac:dyDescent="0.3">
      <c r="B41" s="161" t="s">
        <v>40</v>
      </c>
      <c r="C41" s="162"/>
      <c r="D41" s="162"/>
      <c r="E41" s="162"/>
      <c r="F41" s="162"/>
      <c r="G41" s="163"/>
      <c r="H41" s="164" t="s">
        <v>35</v>
      </c>
      <c r="I41" s="165"/>
      <c r="J41" s="164" t="s">
        <v>36</v>
      </c>
      <c r="K41" s="165"/>
    </row>
    <row r="42" spans="2:11" ht="15" customHeight="1" thickBot="1" x14ac:dyDescent="0.3">
      <c r="B42" s="324" t="s">
        <v>195</v>
      </c>
      <c r="C42" s="325"/>
      <c r="D42" s="325"/>
      <c r="E42" s="325"/>
      <c r="F42" s="325"/>
      <c r="G42" s="326"/>
      <c r="H42" s="275">
        <v>395489081</v>
      </c>
      <c r="I42" s="276"/>
      <c r="J42" s="277">
        <v>377828660</v>
      </c>
      <c r="K42" s="278"/>
    </row>
    <row r="43" spans="2:11" ht="41.25" customHeight="1" x14ac:dyDescent="0.25">
      <c r="B43" s="775" t="s">
        <v>196</v>
      </c>
      <c r="C43" s="776"/>
      <c r="D43" s="776"/>
      <c r="E43" s="776"/>
      <c r="F43" s="776"/>
      <c r="G43" s="776"/>
      <c r="H43" s="776"/>
      <c r="I43" s="776"/>
      <c r="J43" s="776"/>
      <c r="K43" s="777"/>
    </row>
    <row r="44" spans="2:11" ht="79.5" customHeight="1" x14ac:dyDescent="0.25">
      <c r="B44" s="778"/>
      <c r="C44" s="779"/>
      <c r="D44" s="779"/>
      <c r="E44" s="779"/>
      <c r="F44" s="779"/>
      <c r="G44" s="779"/>
      <c r="H44" s="779"/>
      <c r="I44" s="779"/>
      <c r="J44" s="779"/>
      <c r="K44" s="780"/>
    </row>
    <row r="45" spans="2:11" ht="39.75" customHeight="1" thickBot="1" x14ac:dyDescent="0.3">
      <c r="B45" s="781"/>
      <c r="C45" s="782"/>
      <c r="D45" s="782"/>
      <c r="E45" s="782"/>
      <c r="F45" s="782"/>
      <c r="G45" s="782"/>
      <c r="H45" s="782"/>
      <c r="I45" s="782"/>
      <c r="J45" s="782"/>
      <c r="K45" s="783"/>
    </row>
    <row r="46" spans="2:11" ht="26.25" customHeight="1" thickBot="1" x14ac:dyDescent="0.3">
      <c r="B46" s="161" t="s">
        <v>40</v>
      </c>
      <c r="C46" s="162"/>
      <c r="D46" s="162"/>
      <c r="E46" s="162"/>
      <c r="F46" s="162"/>
      <c r="G46" s="163"/>
      <c r="H46" s="164" t="s">
        <v>35</v>
      </c>
      <c r="I46" s="165"/>
      <c r="J46" s="164" t="s">
        <v>36</v>
      </c>
      <c r="K46" s="165"/>
    </row>
    <row r="47" spans="2:11" ht="15.75" thickBot="1" x14ac:dyDescent="0.3">
      <c r="B47" s="272" t="s">
        <v>197</v>
      </c>
      <c r="C47" s="273"/>
      <c r="D47" s="273"/>
      <c r="E47" s="273"/>
      <c r="F47" s="273"/>
      <c r="G47" s="274"/>
      <c r="H47" s="275">
        <v>1400000000</v>
      </c>
      <c r="I47" s="276"/>
      <c r="J47" s="277">
        <v>930192278.05999994</v>
      </c>
      <c r="K47" s="278"/>
    </row>
    <row r="48" spans="2:11" x14ac:dyDescent="0.25">
      <c r="B48" s="784" t="s">
        <v>198</v>
      </c>
      <c r="C48" s="785"/>
      <c r="D48" s="785"/>
      <c r="E48" s="785"/>
      <c r="F48" s="785"/>
      <c r="G48" s="785"/>
      <c r="H48" s="785"/>
      <c r="I48" s="785"/>
      <c r="J48" s="785"/>
      <c r="K48" s="786"/>
    </row>
    <row r="49" spans="2:11" ht="33.75" customHeight="1" x14ac:dyDescent="0.25">
      <c r="B49" s="787"/>
      <c r="C49" s="788"/>
      <c r="D49" s="788"/>
      <c r="E49" s="788"/>
      <c r="F49" s="788"/>
      <c r="G49" s="788"/>
      <c r="H49" s="788"/>
      <c r="I49" s="788"/>
      <c r="J49" s="788"/>
      <c r="K49" s="789"/>
    </row>
    <row r="50" spans="2:11" ht="15.75" thickBot="1" x14ac:dyDescent="0.3">
      <c r="B50" s="790"/>
      <c r="C50" s="791"/>
      <c r="D50" s="791"/>
      <c r="E50" s="791"/>
      <c r="F50" s="791"/>
      <c r="G50" s="791"/>
      <c r="H50" s="791"/>
      <c r="I50" s="791"/>
      <c r="J50" s="791"/>
      <c r="K50" s="792"/>
    </row>
    <row r="51" spans="2:11" ht="26.25" customHeight="1" thickBot="1" x14ac:dyDescent="0.3">
      <c r="B51" s="161" t="s">
        <v>40</v>
      </c>
      <c r="C51" s="162"/>
      <c r="D51" s="162"/>
      <c r="E51" s="162"/>
      <c r="F51" s="162"/>
      <c r="G51" s="163"/>
      <c r="H51" s="164" t="s">
        <v>35</v>
      </c>
      <c r="I51" s="183"/>
      <c r="J51" s="164" t="s">
        <v>36</v>
      </c>
      <c r="K51" s="165"/>
    </row>
    <row r="52" spans="2:11" ht="15" customHeight="1" thickBot="1" x14ac:dyDescent="0.3">
      <c r="B52" s="272" t="s">
        <v>199</v>
      </c>
      <c r="C52" s="273"/>
      <c r="D52" s="273"/>
      <c r="E52" s="273"/>
      <c r="F52" s="273"/>
      <c r="G52" s="274"/>
      <c r="H52" s="275">
        <v>1140000000</v>
      </c>
      <c r="I52" s="276"/>
      <c r="J52" s="277">
        <v>136039522</v>
      </c>
      <c r="K52" s="278"/>
    </row>
    <row r="53" spans="2:11" ht="39" customHeight="1" x14ac:dyDescent="0.25">
      <c r="B53" s="775" t="s">
        <v>200</v>
      </c>
      <c r="C53" s="776"/>
      <c r="D53" s="776"/>
      <c r="E53" s="776"/>
      <c r="F53" s="776"/>
      <c r="G53" s="776"/>
      <c r="H53" s="776"/>
      <c r="I53" s="776"/>
      <c r="J53" s="776"/>
      <c r="K53" s="777"/>
    </row>
    <row r="54" spans="2:11" ht="90" customHeight="1" x14ac:dyDescent="0.25">
      <c r="B54" s="778"/>
      <c r="C54" s="779"/>
      <c r="D54" s="779"/>
      <c r="E54" s="779"/>
      <c r="F54" s="779"/>
      <c r="G54" s="779"/>
      <c r="H54" s="779"/>
      <c r="I54" s="779"/>
      <c r="J54" s="779"/>
      <c r="K54" s="780"/>
    </row>
    <row r="55" spans="2:11" ht="160.5" customHeight="1" thickBot="1" x14ac:dyDescent="0.3">
      <c r="B55" s="781"/>
      <c r="C55" s="782"/>
      <c r="D55" s="782"/>
      <c r="E55" s="782"/>
      <c r="F55" s="782"/>
      <c r="G55" s="782"/>
      <c r="H55" s="782"/>
      <c r="I55" s="782"/>
      <c r="J55" s="782"/>
      <c r="K55" s="783"/>
    </row>
    <row r="56" spans="2:11" ht="26.25" customHeight="1" thickBot="1" x14ac:dyDescent="0.3">
      <c r="B56" s="161" t="s">
        <v>40</v>
      </c>
      <c r="C56" s="162"/>
      <c r="D56" s="162"/>
      <c r="E56" s="162"/>
      <c r="F56" s="162"/>
      <c r="G56" s="163"/>
      <c r="H56" s="164" t="s">
        <v>35</v>
      </c>
      <c r="I56" s="183"/>
      <c r="J56" s="164" t="s">
        <v>36</v>
      </c>
      <c r="K56" s="165"/>
    </row>
    <row r="57" spans="2:11" ht="26.25" customHeight="1" x14ac:dyDescent="0.25">
      <c r="B57" s="272" t="s">
        <v>201</v>
      </c>
      <c r="C57" s="273"/>
      <c r="D57" s="273"/>
      <c r="E57" s="273"/>
      <c r="F57" s="273"/>
      <c r="G57" s="274"/>
      <c r="H57" s="275">
        <v>30341844820</v>
      </c>
      <c r="I57" s="276"/>
      <c r="J57" s="277">
        <v>2308574641</v>
      </c>
      <c r="K57" s="278"/>
    </row>
    <row r="58" spans="2:11" ht="127.5" customHeight="1" x14ac:dyDescent="0.25">
      <c r="B58" s="801" t="s">
        <v>202</v>
      </c>
      <c r="C58" s="802"/>
      <c r="D58" s="802"/>
      <c r="E58" s="802"/>
      <c r="F58" s="802"/>
      <c r="G58" s="802"/>
      <c r="H58" s="802"/>
      <c r="I58" s="802"/>
      <c r="J58" s="802"/>
      <c r="K58" s="802"/>
    </row>
    <row r="59" spans="2:11" ht="96" customHeight="1" x14ac:dyDescent="0.25">
      <c r="B59" s="803"/>
      <c r="C59" s="804"/>
      <c r="D59" s="804"/>
      <c r="E59" s="804"/>
      <c r="F59" s="804"/>
      <c r="G59" s="804"/>
      <c r="H59" s="804"/>
      <c r="I59" s="804"/>
      <c r="J59" s="804"/>
      <c r="K59" s="804"/>
    </row>
    <row r="60" spans="2:11" ht="191.25" customHeight="1" x14ac:dyDescent="0.25">
      <c r="B60" s="805"/>
      <c r="C60" s="806"/>
      <c r="D60" s="806"/>
      <c r="E60" s="806"/>
      <c r="F60" s="806"/>
      <c r="G60" s="806"/>
      <c r="H60" s="806"/>
      <c r="I60" s="806"/>
      <c r="J60" s="806"/>
      <c r="K60" s="806"/>
    </row>
    <row r="61" spans="2:11" ht="255.75" customHeight="1" x14ac:dyDescent="0.25">
      <c r="B61" s="279" t="s">
        <v>203</v>
      </c>
      <c r="C61" s="280"/>
      <c r="D61" s="280"/>
      <c r="E61" s="280"/>
      <c r="F61" s="280"/>
      <c r="G61" s="280"/>
      <c r="H61" s="280"/>
      <c r="I61" s="280"/>
      <c r="J61" s="280"/>
      <c r="K61" s="280"/>
    </row>
    <row r="62" spans="2:11" ht="26.25" customHeight="1" x14ac:dyDescent="0.25">
      <c r="B62" s="161" t="s">
        <v>40</v>
      </c>
      <c r="C62" s="162"/>
      <c r="D62" s="162"/>
      <c r="E62" s="162"/>
      <c r="F62" s="162"/>
      <c r="G62" s="163"/>
      <c r="H62" s="164" t="s">
        <v>35</v>
      </c>
      <c r="I62" s="165"/>
      <c r="J62" s="164" t="s">
        <v>36</v>
      </c>
      <c r="K62" s="165"/>
    </row>
    <row r="63" spans="2:11" ht="26.25" customHeight="1" x14ac:dyDescent="0.25">
      <c r="B63" s="272" t="s">
        <v>204</v>
      </c>
      <c r="C63" s="273"/>
      <c r="D63" s="273"/>
      <c r="E63" s="273"/>
      <c r="F63" s="273"/>
      <c r="G63" s="274"/>
      <c r="H63" s="275">
        <v>2328163163</v>
      </c>
      <c r="I63" s="276"/>
      <c r="J63" s="277">
        <v>804954147.59000003</v>
      </c>
      <c r="K63" s="278"/>
    </row>
    <row r="64" spans="2:11" ht="51" customHeight="1" x14ac:dyDescent="0.25">
      <c r="B64" s="281" t="s">
        <v>205</v>
      </c>
      <c r="C64" s="282"/>
      <c r="D64" s="282"/>
      <c r="E64" s="282"/>
      <c r="F64" s="282"/>
      <c r="G64" s="282"/>
      <c r="H64" s="282"/>
      <c r="I64" s="282"/>
      <c r="J64" s="282"/>
      <c r="K64" s="283"/>
    </row>
    <row r="65" spans="2:11" ht="36" customHeight="1" x14ac:dyDescent="0.25">
      <c r="B65" s="284"/>
      <c r="C65" s="285"/>
      <c r="D65" s="285"/>
      <c r="E65" s="285"/>
      <c r="F65" s="285"/>
      <c r="G65" s="285"/>
      <c r="H65" s="285"/>
      <c r="I65" s="285"/>
      <c r="J65" s="285"/>
      <c r="K65" s="286"/>
    </row>
    <row r="66" spans="2:11" ht="39" customHeight="1" thickBot="1" x14ac:dyDescent="0.3">
      <c r="B66" s="300"/>
      <c r="C66" s="301"/>
      <c r="D66" s="301"/>
      <c r="E66" s="301"/>
      <c r="F66" s="301"/>
      <c r="G66" s="301"/>
      <c r="H66" s="301"/>
      <c r="I66" s="301"/>
      <c r="J66" s="301"/>
      <c r="K66" s="302"/>
    </row>
    <row r="67" spans="2:11" ht="26.25" customHeight="1" thickBot="1" x14ac:dyDescent="0.3">
      <c r="B67" s="161" t="s">
        <v>40</v>
      </c>
      <c r="C67" s="162"/>
      <c r="D67" s="162"/>
      <c r="E67" s="162"/>
      <c r="F67" s="162"/>
      <c r="G67" s="163"/>
      <c r="H67" s="164" t="s">
        <v>35</v>
      </c>
      <c r="I67" s="183"/>
      <c r="J67" s="164" t="s">
        <v>36</v>
      </c>
      <c r="K67" s="165"/>
    </row>
    <row r="68" spans="2:11" ht="26.25" customHeight="1" thickBot="1" x14ac:dyDescent="0.3">
      <c r="B68" s="272" t="s">
        <v>206</v>
      </c>
      <c r="C68" s="273"/>
      <c r="D68" s="273"/>
      <c r="E68" s="273"/>
      <c r="F68" s="273"/>
      <c r="G68" s="274"/>
      <c r="H68" s="275">
        <v>30734260738</v>
      </c>
      <c r="I68" s="276"/>
      <c r="J68" s="277">
        <v>3716726320.0300002</v>
      </c>
      <c r="K68" s="278"/>
    </row>
    <row r="69" spans="2:11" ht="138.75" customHeight="1" x14ac:dyDescent="0.25">
      <c r="B69" s="775" t="s">
        <v>207</v>
      </c>
      <c r="C69" s="776"/>
      <c r="D69" s="776"/>
      <c r="E69" s="776"/>
      <c r="F69" s="776"/>
      <c r="G69" s="776"/>
      <c r="H69" s="776"/>
      <c r="I69" s="776"/>
      <c r="J69" s="776"/>
      <c r="K69" s="777"/>
    </row>
    <row r="70" spans="2:11" ht="72" customHeight="1" thickBot="1" x14ac:dyDescent="0.3">
      <c r="B70" s="778"/>
      <c r="C70" s="779"/>
      <c r="D70" s="779"/>
      <c r="E70" s="779"/>
      <c r="F70" s="779"/>
      <c r="G70" s="779"/>
      <c r="H70" s="779"/>
      <c r="I70" s="779"/>
      <c r="J70" s="779"/>
      <c r="K70" s="780"/>
    </row>
    <row r="71" spans="2:11" ht="25.9" hidden="1" customHeight="1" thickBot="1" x14ac:dyDescent="0.3">
      <c r="B71" s="778"/>
      <c r="C71" s="779"/>
      <c r="D71" s="779"/>
      <c r="E71" s="779"/>
      <c r="F71" s="779"/>
      <c r="G71" s="779"/>
      <c r="H71" s="779"/>
      <c r="I71" s="779"/>
      <c r="J71" s="779"/>
      <c r="K71" s="780"/>
    </row>
    <row r="72" spans="2:11" ht="36.75" customHeight="1" thickBot="1" x14ac:dyDescent="0.3">
      <c r="B72" s="287" t="s">
        <v>40</v>
      </c>
      <c r="C72" s="288"/>
      <c r="D72" s="288"/>
      <c r="E72" s="288"/>
      <c r="F72" s="288"/>
      <c r="G72" s="289"/>
      <c r="H72" s="290" t="s">
        <v>35</v>
      </c>
      <c r="I72" s="291"/>
      <c r="J72" s="290" t="s">
        <v>36</v>
      </c>
      <c r="K72" s="292"/>
    </row>
    <row r="73" spans="2:11" ht="26.25" customHeight="1" thickBot="1" x14ac:dyDescent="0.3">
      <c r="B73" s="293" t="s">
        <v>208</v>
      </c>
      <c r="C73" s="294"/>
      <c r="D73" s="294"/>
      <c r="E73" s="294"/>
      <c r="F73" s="294"/>
      <c r="G73" s="295"/>
      <c r="H73" s="296">
        <v>3705794144</v>
      </c>
      <c r="I73" s="297"/>
      <c r="J73" s="298">
        <v>401991361</v>
      </c>
      <c r="K73" s="299"/>
    </row>
    <row r="74" spans="2:11" ht="27" customHeight="1" x14ac:dyDescent="0.25">
      <c r="B74" s="807" t="s">
        <v>209</v>
      </c>
      <c r="C74" s="808"/>
      <c r="D74" s="808"/>
      <c r="E74" s="808"/>
      <c r="F74" s="808"/>
      <c r="G74" s="808"/>
      <c r="H74" s="808"/>
      <c r="I74" s="808"/>
      <c r="J74" s="808"/>
      <c r="K74" s="809"/>
    </row>
    <row r="75" spans="2:11" ht="33" customHeight="1" thickBot="1" x14ac:dyDescent="0.3">
      <c r="B75" s="810"/>
      <c r="C75" s="811"/>
      <c r="D75" s="811"/>
      <c r="E75" s="811"/>
      <c r="F75" s="811"/>
      <c r="G75" s="811"/>
      <c r="H75" s="811"/>
      <c r="I75" s="811"/>
      <c r="J75" s="811"/>
      <c r="K75" s="812"/>
    </row>
    <row r="76" spans="2:11" ht="25.9" hidden="1" customHeight="1" thickBot="1" x14ac:dyDescent="0.3">
      <c r="B76" s="813"/>
      <c r="C76" s="814"/>
      <c r="D76" s="814"/>
      <c r="E76" s="814"/>
      <c r="F76" s="814"/>
      <c r="G76" s="814"/>
      <c r="H76" s="814"/>
      <c r="I76" s="814"/>
      <c r="J76" s="814"/>
      <c r="K76" s="815"/>
    </row>
    <row r="77" spans="2:11" ht="26.25" customHeight="1" thickBot="1" x14ac:dyDescent="0.3">
      <c r="B77" s="161" t="s">
        <v>40</v>
      </c>
      <c r="C77" s="162"/>
      <c r="D77" s="162"/>
      <c r="E77" s="162"/>
      <c r="F77" s="162"/>
      <c r="G77" s="163"/>
      <c r="H77" s="164" t="s">
        <v>35</v>
      </c>
      <c r="I77" s="183"/>
      <c r="J77" s="164" t="s">
        <v>36</v>
      </c>
      <c r="K77" s="165"/>
    </row>
    <row r="78" spans="2:11" ht="26.25" customHeight="1" thickBot="1" x14ac:dyDescent="0.3">
      <c r="B78" s="272" t="s">
        <v>210</v>
      </c>
      <c r="C78" s="273"/>
      <c r="D78" s="273"/>
      <c r="E78" s="273"/>
      <c r="F78" s="273"/>
      <c r="G78" s="274"/>
      <c r="H78" s="275">
        <v>64595934331</v>
      </c>
      <c r="I78" s="276"/>
      <c r="J78" s="277">
        <v>3625524044.3899999</v>
      </c>
      <c r="K78" s="278"/>
    </row>
    <row r="79" spans="2:11" ht="65.25" customHeight="1" x14ac:dyDescent="0.25">
      <c r="B79" s="816" t="s">
        <v>211</v>
      </c>
      <c r="C79" s="817"/>
      <c r="D79" s="817"/>
      <c r="E79" s="817"/>
      <c r="F79" s="817"/>
      <c r="G79" s="817"/>
      <c r="H79" s="817"/>
      <c r="I79" s="817"/>
      <c r="J79" s="817"/>
      <c r="K79" s="818"/>
    </row>
    <row r="80" spans="2:11" ht="7.15" customHeight="1" thickBot="1" x14ac:dyDescent="0.3">
      <c r="B80" s="819"/>
      <c r="C80" s="820"/>
      <c r="D80" s="820"/>
      <c r="E80" s="820"/>
      <c r="F80" s="820"/>
      <c r="G80" s="820"/>
      <c r="H80" s="820"/>
      <c r="I80" s="820"/>
      <c r="J80" s="820"/>
      <c r="K80" s="821"/>
    </row>
    <row r="81" spans="2:11" ht="1.9" hidden="1" customHeight="1" thickBot="1" x14ac:dyDescent="0.3">
      <c r="B81" s="822"/>
      <c r="C81" s="823"/>
      <c r="D81" s="823"/>
      <c r="E81" s="823"/>
      <c r="F81" s="823"/>
      <c r="G81" s="823"/>
      <c r="H81" s="823"/>
      <c r="I81" s="823"/>
      <c r="J81" s="823"/>
      <c r="K81" s="824"/>
    </row>
    <row r="82" spans="2:11" ht="26.25" customHeight="1" thickBot="1" x14ac:dyDescent="0.3">
      <c r="B82" s="161" t="s">
        <v>40</v>
      </c>
      <c r="C82" s="162"/>
      <c r="D82" s="162"/>
      <c r="E82" s="162"/>
      <c r="F82" s="162"/>
      <c r="G82" s="163"/>
      <c r="H82" s="164" t="s">
        <v>35</v>
      </c>
      <c r="I82" s="183"/>
      <c r="J82" s="164" t="s">
        <v>36</v>
      </c>
      <c r="K82" s="165"/>
    </row>
    <row r="83" spans="2:11" ht="26.25" customHeight="1" thickBot="1" x14ac:dyDescent="0.3">
      <c r="B83" s="272" t="s">
        <v>212</v>
      </c>
      <c r="C83" s="273"/>
      <c r="D83" s="273"/>
      <c r="E83" s="273"/>
      <c r="F83" s="273"/>
      <c r="G83" s="274"/>
      <c r="H83" s="275">
        <v>1600000000</v>
      </c>
      <c r="I83" s="276"/>
      <c r="J83" s="277">
        <v>1162703621.4100001</v>
      </c>
      <c r="K83" s="278"/>
    </row>
    <row r="84" spans="2:11" ht="26.25" customHeight="1" x14ac:dyDescent="0.25">
      <c r="B84" s="784" t="s">
        <v>213</v>
      </c>
      <c r="C84" s="785"/>
      <c r="D84" s="785"/>
      <c r="E84" s="785"/>
      <c r="F84" s="785"/>
      <c r="G84" s="785"/>
      <c r="H84" s="785"/>
      <c r="I84" s="785"/>
      <c r="J84" s="785"/>
      <c r="K84" s="786"/>
    </row>
    <row r="85" spans="2:11" ht="25.9" hidden="1" customHeight="1" x14ac:dyDescent="0.25">
      <c r="B85" s="787"/>
      <c r="C85" s="788"/>
      <c r="D85" s="788"/>
      <c r="E85" s="788"/>
      <c r="F85" s="788"/>
      <c r="G85" s="788"/>
      <c r="H85" s="788"/>
      <c r="I85" s="788"/>
      <c r="J85" s="788"/>
      <c r="K85" s="789"/>
    </row>
    <row r="86" spans="2:11" ht="13.15" customHeight="1" thickBot="1" x14ac:dyDescent="0.3">
      <c r="B86" s="790"/>
      <c r="C86" s="791"/>
      <c r="D86" s="791"/>
      <c r="E86" s="791"/>
      <c r="F86" s="791"/>
      <c r="G86" s="791"/>
      <c r="H86" s="791"/>
      <c r="I86" s="791"/>
      <c r="J86" s="791"/>
      <c r="K86" s="792"/>
    </row>
    <row r="87" spans="2:11" ht="26.25" customHeight="1" thickBot="1" x14ac:dyDescent="0.3">
      <c r="B87" s="338" t="s">
        <v>188</v>
      </c>
      <c r="C87" s="339"/>
      <c r="D87" s="339"/>
      <c r="E87" s="339"/>
      <c r="F87" s="339"/>
      <c r="G87" s="339"/>
      <c r="H87" s="339"/>
      <c r="I87" s="339"/>
      <c r="J87" s="339"/>
      <c r="K87" s="340"/>
    </row>
    <row r="88" spans="2:11" ht="26.25" customHeight="1" thickBot="1" x14ac:dyDescent="0.3">
      <c r="B88" s="338" t="s">
        <v>189</v>
      </c>
      <c r="C88" s="339"/>
      <c r="D88" s="339"/>
      <c r="E88" s="339"/>
      <c r="F88" s="339"/>
      <c r="G88" s="339"/>
      <c r="H88" s="339"/>
      <c r="I88" s="339"/>
      <c r="J88" s="339"/>
      <c r="K88" s="340"/>
    </row>
    <row r="89" spans="2:11" ht="26.25" customHeight="1" x14ac:dyDescent="0.25">
      <c r="B89" s="161" t="s">
        <v>32</v>
      </c>
      <c r="C89" s="163"/>
      <c r="D89" s="164" t="s">
        <v>33</v>
      </c>
      <c r="E89" s="165"/>
      <c r="F89" s="164" t="s">
        <v>34</v>
      </c>
      <c r="G89" s="165"/>
      <c r="H89" s="164" t="s">
        <v>35</v>
      </c>
      <c r="I89" s="165"/>
      <c r="J89" s="341" t="s">
        <v>36</v>
      </c>
      <c r="K89" s="342"/>
    </row>
    <row r="90" spans="2:11" ht="26.25" customHeight="1" x14ac:dyDescent="0.25">
      <c r="B90" s="356" t="s">
        <v>214</v>
      </c>
      <c r="C90" s="357"/>
      <c r="D90" s="362">
        <v>271836</v>
      </c>
      <c r="E90" s="363"/>
      <c r="F90" s="358" t="s">
        <v>215</v>
      </c>
      <c r="G90" s="359"/>
      <c r="H90" s="275">
        <v>24353948408</v>
      </c>
      <c r="I90" s="276"/>
      <c r="J90" s="277">
        <v>12161703537.41</v>
      </c>
      <c r="K90" s="278"/>
    </row>
    <row r="91" spans="2:11" ht="26.25" customHeight="1" x14ac:dyDescent="0.25">
      <c r="B91" s="825" t="s">
        <v>216</v>
      </c>
      <c r="C91" s="826"/>
      <c r="D91" s="826"/>
      <c r="E91" s="826"/>
      <c r="F91" s="826"/>
      <c r="G91" s="826"/>
      <c r="H91" s="826"/>
      <c r="I91" s="826"/>
      <c r="J91" s="827"/>
      <c r="K91" s="828"/>
    </row>
    <row r="92" spans="2:11" ht="30.75" customHeight="1" x14ac:dyDescent="0.25">
      <c r="B92" s="829"/>
      <c r="C92" s="827"/>
      <c r="D92" s="827"/>
      <c r="E92" s="827"/>
      <c r="F92" s="827"/>
      <c r="G92" s="827"/>
      <c r="H92" s="827"/>
      <c r="I92" s="827"/>
      <c r="J92" s="827"/>
      <c r="K92" s="828"/>
    </row>
    <row r="93" spans="2:11" ht="37.5" customHeight="1" thickBot="1" x14ac:dyDescent="0.3">
      <c r="B93" s="830"/>
      <c r="C93" s="831"/>
      <c r="D93" s="831"/>
      <c r="E93" s="831"/>
      <c r="F93" s="831"/>
      <c r="G93" s="831"/>
      <c r="H93" s="831"/>
      <c r="I93" s="831"/>
      <c r="J93" s="831"/>
      <c r="K93" s="832"/>
    </row>
    <row r="94" spans="2:11" ht="26.25" customHeight="1" x14ac:dyDescent="0.25">
      <c r="B94" s="161" t="s">
        <v>40</v>
      </c>
      <c r="C94" s="162"/>
      <c r="D94" s="162"/>
      <c r="E94" s="162"/>
      <c r="F94" s="162"/>
      <c r="G94" s="163"/>
      <c r="H94" s="373" t="s">
        <v>35</v>
      </c>
      <c r="I94" s="374"/>
      <c r="J94" s="164" t="s">
        <v>36</v>
      </c>
      <c r="K94" s="165"/>
    </row>
    <row r="95" spans="2:11" ht="26.25" customHeight="1" x14ac:dyDescent="0.25">
      <c r="B95" s="328" t="s">
        <v>217</v>
      </c>
      <c r="C95" s="329"/>
      <c r="D95" s="329"/>
      <c r="E95" s="329"/>
      <c r="F95" s="329"/>
      <c r="G95" s="330"/>
      <c r="H95" s="275">
        <v>24353948408</v>
      </c>
      <c r="I95" s="276"/>
      <c r="J95" s="277">
        <v>12161703537.41</v>
      </c>
      <c r="K95" s="278"/>
    </row>
    <row r="96" spans="2:11" ht="51.75" customHeight="1" x14ac:dyDescent="0.25">
      <c r="B96" s="833" t="s">
        <v>218</v>
      </c>
      <c r="C96" s="834"/>
      <c r="D96" s="834"/>
      <c r="E96" s="834"/>
      <c r="F96" s="834"/>
      <c r="G96" s="834"/>
      <c r="H96" s="834"/>
      <c r="I96" s="834"/>
      <c r="J96" s="834"/>
      <c r="K96" s="835"/>
    </row>
    <row r="97" spans="2:11" ht="43.5" customHeight="1" x14ac:dyDescent="0.25">
      <c r="B97" s="836"/>
      <c r="C97" s="837"/>
      <c r="D97" s="837"/>
      <c r="E97" s="837"/>
      <c r="F97" s="837"/>
      <c r="G97" s="837"/>
      <c r="H97" s="837"/>
      <c r="I97" s="837"/>
      <c r="J97" s="837"/>
      <c r="K97" s="838"/>
    </row>
    <row r="98" spans="2:11" ht="42.75" customHeight="1" thickBot="1" x14ac:dyDescent="0.3">
      <c r="B98" s="839"/>
      <c r="C98" s="840"/>
      <c r="D98" s="840"/>
      <c r="E98" s="840"/>
      <c r="F98" s="840"/>
      <c r="G98" s="840"/>
      <c r="H98" s="840"/>
      <c r="I98" s="840"/>
      <c r="J98" s="840"/>
      <c r="K98" s="841"/>
    </row>
    <row r="99" spans="2:11" ht="26.25" customHeight="1" thickBot="1" x14ac:dyDescent="0.3">
      <c r="B99" s="338" t="s">
        <v>188</v>
      </c>
      <c r="C99" s="339"/>
      <c r="D99" s="339"/>
      <c r="E99" s="339"/>
      <c r="F99" s="339"/>
      <c r="G99" s="339"/>
      <c r="H99" s="339"/>
      <c r="I99" s="339"/>
      <c r="J99" s="339"/>
      <c r="K99" s="340"/>
    </row>
    <row r="100" spans="2:11" ht="26.25" customHeight="1" thickBot="1" x14ac:dyDescent="0.3">
      <c r="B100" s="338" t="s">
        <v>189</v>
      </c>
      <c r="C100" s="339"/>
      <c r="D100" s="339"/>
      <c r="E100" s="339"/>
      <c r="F100" s="339"/>
      <c r="G100" s="339"/>
      <c r="H100" s="339"/>
      <c r="I100" s="339"/>
      <c r="J100" s="339"/>
      <c r="K100" s="340"/>
    </row>
    <row r="101" spans="2:11" ht="26.25" customHeight="1" x14ac:dyDescent="0.25">
      <c r="B101" s="236" t="s">
        <v>32</v>
      </c>
      <c r="C101" s="251"/>
      <c r="D101" s="164" t="s">
        <v>33</v>
      </c>
      <c r="E101" s="165"/>
      <c r="F101" s="164" t="s">
        <v>34</v>
      </c>
      <c r="G101" s="165"/>
      <c r="H101" s="164" t="s">
        <v>35</v>
      </c>
      <c r="I101" s="165"/>
      <c r="J101" s="341" t="s">
        <v>36</v>
      </c>
      <c r="K101" s="342"/>
    </row>
    <row r="102" spans="2:11" ht="26.25" customHeight="1" x14ac:dyDescent="0.25">
      <c r="B102" s="356" t="s">
        <v>219</v>
      </c>
      <c r="C102" s="357"/>
      <c r="D102" s="362">
        <v>448209</v>
      </c>
      <c r="E102" s="363"/>
      <c r="F102" s="362">
        <v>421323</v>
      </c>
      <c r="G102" s="363"/>
      <c r="H102" s="275">
        <v>9306098767</v>
      </c>
      <c r="I102" s="276"/>
      <c r="J102" s="277">
        <v>6293785903.21</v>
      </c>
      <c r="K102" s="278"/>
    </row>
    <row r="103" spans="2:11" ht="25.5" customHeight="1" x14ac:dyDescent="0.25">
      <c r="B103" s="516" t="s">
        <v>220</v>
      </c>
      <c r="C103" s="517"/>
      <c r="D103" s="517"/>
      <c r="E103" s="517"/>
      <c r="F103" s="517"/>
      <c r="G103" s="517"/>
      <c r="H103" s="517"/>
      <c r="I103" s="517"/>
      <c r="J103" s="517"/>
      <c r="K103" s="518"/>
    </row>
    <row r="104" spans="2:11" ht="25.9" hidden="1" customHeight="1" x14ac:dyDescent="0.25">
      <c r="B104" s="519"/>
      <c r="C104" s="520"/>
      <c r="D104" s="520"/>
      <c r="E104" s="520"/>
      <c r="F104" s="520"/>
      <c r="G104" s="520"/>
      <c r="H104" s="520"/>
      <c r="I104" s="520"/>
      <c r="J104" s="520"/>
      <c r="K104" s="521"/>
    </row>
    <row r="105" spans="2:11" ht="45" customHeight="1" thickBot="1" x14ac:dyDescent="0.3">
      <c r="B105" s="522"/>
      <c r="C105" s="523"/>
      <c r="D105" s="523"/>
      <c r="E105" s="523"/>
      <c r="F105" s="523"/>
      <c r="G105" s="523"/>
      <c r="H105" s="523"/>
      <c r="I105" s="523"/>
      <c r="J105" s="523"/>
      <c r="K105" s="524"/>
    </row>
    <row r="106" spans="2:11" ht="26.25" customHeight="1" thickBot="1" x14ac:dyDescent="0.3">
      <c r="B106" s="161" t="s">
        <v>40</v>
      </c>
      <c r="C106" s="162"/>
      <c r="D106" s="162"/>
      <c r="E106" s="162"/>
      <c r="F106" s="162"/>
      <c r="G106" s="163"/>
      <c r="H106" s="373" t="s">
        <v>35</v>
      </c>
      <c r="I106" s="374"/>
      <c r="J106" s="164" t="s">
        <v>36</v>
      </c>
      <c r="K106" s="165"/>
    </row>
    <row r="107" spans="2:11" ht="26.25" customHeight="1" thickBot="1" x14ac:dyDescent="0.3">
      <c r="B107" s="375" t="s">
        <v>221</v>
      </c>
      <c r="C107" s="376"/>
      <c r="D107" s="376"/>
      <c r="E107" s="376"/>
      <c r="F107" s="376"/>
      <c r="G107" s="377"/>
      <c r="H107" s="275">
        <v>9306098767</v>
      </c>
      <c r="I107" s="276"/>
      <c r="J107" s="277">
        <v>6293785903.21</v>
      </c>
      <c r="K107" s="278"/>
    </row>
    <row r="108" spans="2:11" ht="26.25" customHeight="1" x14ac:dyDescent="0.25">
      <c r="B108" s="516" t="s">
        <v>220</v>
      </c>
      <c r="C108" s="517"/>
      <c r="D108" s="517"/>
      <c r="E108" s="517"/>
      <c r="F108" s="517"/>
      <c r="G108" s="517"/>
      <c r="H108" s="517"/>
      <c r="I108" s="517"/>
      <c r="J108" s="517"/>
      <c r="K108" s="518"/>
    </row>
    <row r="109" spans="2:11" ht="4.9000000000000004" customHeight="1" x14ac:dyDescent="0.25">
      <c r="B109" s="519"/>
      <c r="C109" s="520"/>
      <c r="D109" s="520"/>
      <c r="E109" s="520"/>
      <c r="F109" s="520"/>
      <c r="G109" s="520"/>
      <c r="H109" s="520"/>
      <c r="I109" s="520"/>
      <c r="J109" s="520"/>
      <c r="K109" s="521"/>
    </row>
    <row r="110" spans="2:11" ht="37.5" customHeight="1" thickBot="1" x14ac:dyDescent="0.3">
      <c r="B110" s="522"/>
      <c r="C110" s="523"/>
      <c r="D110" s="523"/>
      <c r="E110" s="523"/>
      <c r="F110" s="523"/>
      <c r="G110" s="523"/>
      <c r="H110" s="523"/>
      <c r="I110" s="523"/>
      <c r="J110" s="523"/>
      <c r="K110" s="524"/>
    </row>
    <row r="111" spans="2:11" ht="26.25" customHeight="1" thickBot="1" x14ac:dyDescent="0.3">
      <c r="B111" s="338" t="s">
        <v>188</v>
      </c>
      <c r="C111" s="339"/>
      <c r="D111" s="339"/>
      <c r="E111" s="339"/>
      <c r="F111" s="339"/>
      <c r="G111" s="339"/>
      <c r="H111" s="339"/>
      <c r="I111" s="339"/>
      <c r="J111" s="339"/>
      <c r="K111" s="340"/>
    </row>
    <row r="112" spans="2:11" ht="26.25" customHeight="1" thickBot="1" x14ac:dyDescent="0.3">
      <c r="B112" s="338" t="s">
        <v>189</v>
      </c>
      <c r="C112" s="339"/>
      <c r="D112" s="339"/>
      <c r="E112" s="339"/>
      <c r="F112" s="339"/>
      <c r="G112" s="339"/>
      <c r="H112" s="339"/>
      <c r="I112" s="339"/>
      <c r="J112" s="339"/>
      <c r="K112" s="340"/>
    </row>
    <row r="113" spans="2:11" ht="26.25" customHeight="1" x14ac:dyDescent="0.25">
      <c r="B113" s="236" t="s">
        <v>32</v>
      </c>
      <c r="C113" s="251"/>
      <c r="D113" s="164" t="s">
        <v>33</v>
      </c>
      <c r="E113" s="165"/>
      <c r="F113" s="164" t="s">
        <v>34</v>
      </c>
      <c r="G113" s="165"/>
      <c r="H113" s="164" t="s">
        <v>35</v>
      </c>
      <c r="I113" s="165"/>
      <c r="J113" s="341" t="s">
        <v>36</v>
      </c>
      <c r="K113" s="342"/>
    </row>
    <row r="114" spans="2:11" ht="26.25" customHeight="1" x14ac:dyDescent="0.25">
      <c r="B114" s="356" t="s">
        <v>222</v>
      </c>
      <c r="C114" s="357"/>
      <c r="D114" s="362">
        <v>85</v>
      </c>
      <c r="E114" s="363"/>
      <c r="F114" s="383">
        <v>89</v>
      </c>
      <c r="G114" s="384"/>
      <c r="H114" s="275">
        <v>932008973</v>
      </c>
      <c r="I114" s="276"/>
      <c r="J114" s="277">
        <v>865686166</v>
      </c>
      <c r="K114" s="278"/>
    </row>
    <row r="115" spans="2:11" ht="26.25" customHeight="1" x14ac:dyDescent="0.25">
      <c r="B115" s="825" t="s">
        <v>223</v>
      </c>
      <c r="C115" s="826"/>
      <c r="D115" s="826"/>
      <c r="E115" s="826"/>
      <c r="F115" s="826"/>
      <c r="G115" s="826"/>
      <c r="H115" s="826"/>
      <c r="I115" s="826"/>
      <c r="J115" s="827"/>
      <c r="K115" s="828"/>
    </row>
    <row r="116" spans="2:11" ht="30" customHeight="1" x14ac:dyDescent="0.25">
      <c r="B116" s="829"/>
      <c r="C116" s="827"/>
      <c r="D116" s="827"/>
      <c r="E116" s="827"/>
      <c r="F116" s="827"/>
      <c r="G116" s="827"/>
      <c r="H116" s="827"/>
      <c r="I116" s="827"/>
      <c r="J116" s="827"/>
      <c r="K116" s="828"/>
    </row>
    <row r="117" spans="2:11" ht="17.25" customHeight="1" thickBot="1" x14ac:dyDescent="0.3">
      <c r="B117" s="830"/>
      <c r="C117" s="831"/>
      <c r="D117" s="831"/>
      <c r="E117" s="831"/>
      <c r="F117" s="831"/>
      <c r="G117" s="831"/>
      <c r="H117" s="831"/>
      <c r="I117" s="831"/>
      <c r="J117" s="831"/>
      <c r="K117" s="832"/>
    </row>
    <row r="118" spans="2:11" ht="26.25" customHeight="1" x14ac:dyDescent="0.25">
      <c r="B118" s="161" t="s">
        <v>40</v>
      </c>
      <c r="C118" s="162"/>
      <c r="D118" s="162"/>
      <c r="E118" s="162"/>
      <c r="F118" s="162"/>
      <c r="G118" s="163"/>
      <c r="H118" s="373" t="s">
        <v>35</v>
      </c>
      <c r="I118" s="374"/>
      <c r="J118" s="164" t="s">
        <v>36</v>
      </c>
      <c r="K118" s="165"/>
    </row>
    <row r="119" spans="2:11" ht="26.25" customHeight="1" x14ac:dyDescent="0.25">
      <c r="B119" s="375" t="s">
        <v>224</v>
      </c>
      <c r="C119" s="376"/>
      <c r="D119" s="376"/>
      <c r="E119" s="376"/>
      <c r="F119" s="376"/>
      <c r="G119" s="377"/>
      <c r="H119" s="275">
        <v>932008973</v>
      </c>
      <c r="I119" s="276"/>
      <c r="J119" s="277">
        <v>865686166</v>
      </c>
      <c r="K119" s="278"/>
    </row>
    <row r="120" spans="2:11" ht="51" customHeight="1" x14ac:dyDescent="0.25">
      <c r="B120" s="842" t="s">
        <v>225</v>
      </c>
      <c r="C120" s="843"/>
      <c r="D120" s="843"/>
      <c r="E120" s="843"/>
      <c r="F120" s="843"/>
      <c r="G120" s="843"/>
      <c r="H120" s="843"/>
      <c r="I120" s="843"/>
      <c r="J120" s="843"/>
      <c r="K120" s="844"/>
    </row>
    <row r="121" spans="2:11" ht="45" customHeight="1" x14ac:dyDescent="0.25">
      <c r="B121" s="845"/>
      <c r="C121" s="846"/>
      <c r="D121" s="846"/>
      <c r="E121" s="846"/>
      <c r="F121" s="846"/>
      <c r="G121" s="846"/>
      <c r="H121" s="846"/>
      <c r="I121" s="846"/>
      <c r="J121" s="846"/>
      <c r="K121" s="847"/>
    </row>
    <row r="122" spans="2:11" ht="26.25" customHeight="1" thickBot="1" x14ac:dyDescent="0.3">
      <c r="B122" s="848"/>
      <c r="C122" s="849"/>
      <c r="D122" s="849"/>
      <c r="E122" s="849"/>
      <c r="F122" s="849"/>
      <c r="G122" s="849"/>
      <c r="H122" s="849"/>
      <c r="I122" s="849"/>
      <c r="J122" s="849"/>
      <c r="K122" s="850"/>
    </row>
    <row r="123" spans="2:11" ht="15.75" customHeight="1" thickBot="1" x14ac:dyDescent="0.3">
      <c r="B123" s="236" t="s">
        <v>226</v>
      </c>
      <c r="C123" s="237"/>
      <c r="D123" s="237"/>
      <c r="E123" s="237"/>
      <c r="F123" s="237"/>
      <c r="G123" s="237"/>
      <c r="H123" s="237"/>
      <c r="I123" s="237"/>
      <c r="J123" s="237"/>
      <c r="K123" s="251"/>
    </row>
    <row r="124" spans="2:11" ht="15.75" thickBot="1" x14ac:dyDescent="0.3">
      <c r="B124" s="236" t="s">
        <v>227</v>
      </c>
      <c r="C124" s="237"/>
      <c r="D124" s="237"/>
      <c r="E124" s="237"/>
      <c r="F124" s="237"/>
      <c r="G124" s="237"/>
      <c r="H124" s="237"/>
      <c r="I124" s="237"/>
      <c r="J124" s="237"/>
      <c r="K124" s="251"/>
    </row>
    <row r="125" spans="2:11" ht="38.25" customHeight="1" thickBot="1" x14ac:dyDescent="0.3">
      <c r="B125" s="236" t="s">
        <v>32</v>
      </c>
      <c r="C125" s="251"/>
      <c r="D125" s="164" t="s">
        <v>33</v>
      </c>
      <c r="E125" s="165"/>
      <c r="F125" s="164" t="s">
        <v>45</v>
      </c>
      <c r="G125" s="165"/>
      <c r="H125" s="164" t="s">
        <v>35</v>
      </c>
      <c r="I125" s="165"/>
      <c r="J125" s="164" t="s">
        <v>36</v>
      </c>
      <c r="K125" s="165"/>
    </row>
    <row r="126" spans="2:11" ht="34.5" customHeight="1" thickBot="1" x14ac:dyDescent="0.3">
      <c r="B126" s="385" t="s">
        <v>228</v>
      </c>
      <c r="C126" s="386"/>
      <c r="D126" s="387">
        <v>6991</v>
      </c>
      <c r="E126" s="388"/>
      <c r="F126" s="389">
        <v>6041</v>
      </c>
      <c r="G126" s="390"/>
      <c r="H126" s="275">
        <f>H131+H136</f>
        <v>2316717636</v>
      </c>
      <c r="I126" s="276"/>
      <c r="J126" s="277" t="s">
        <v>229</v>
      </c>
      <c r="K126" s="278"/>
    </row>
    <row r="127" spans="2:11" x14ac:dyDescent="0.25">
      <c r="B127" s="303" t="s">
        <v>230</v>
      </c>
      <c r="C127" s="304"/>
      <c r="D127" s="304"/>
      <c r="E127" s="304"/>
      <c r="F127" s="304"/>
      <c r="G127" s="304"/>
      <c r="H127" s="304"/>
      <c r="I127" s="304"/>
      <c r="J127" s="304"/>
      <c r="K127" s="305"/>
    </row>
    <row r="128" spans="2:11" x14ac:dyDescent="0.25">
      <c r="B128" s="306"/>
      <c r="C128" s="307"/>
      <c r="D128" s="307"/>
      <c r="E128" s="307"/>
      <c r="F128" s="307"/>
      <c r="G128" s="307"/>
      <c r="H128" s="307"/>
      <c r="I128" s="307"/>
      <c r="J128" s="307"/>
      <c r="K128" s="308"/>
    </row>
    <row r="129" spans="2:11" ht="15.75" thickBot="1" x14ac:dyDescent="0.3">
      <c r="B129" s="309"/>
      <c r="C129" s="310"/>
      <c r="D129" s="310"/>
      <c r="E129" s="310"/>
      <c r="F129" s="310"/>
      <c r="G129" s="310"/>
      <c r="H129" s="310"/>
      <c r="I129" s="310"/>
      <c r="J129" s="310"/>
      <c r="K129" s="311"/>
    </row>
    <row r="130" spans="2:11" ht="26.25" customHeight="1" thickBot="1" x14ac:dyDescent="0.3">
      <c r="B130" s="161" t="s">
        <v>40</v>
      </c>
      <c r="C130" s="162"/>
      <c r="D130" s="162"/>
      <c r="E130" s="162"/>
      <c r="F130" s="162"/>
      <c r="G130" s="163"/>
      <c r="H130" s="164" t="s">
        <v>35</v>
      </c>
      <c r="I130" s="165"/>
      <c r="J130" s="164" t="s">
        <v>36</v>
      </c>
      <c r="K130" s="165"/>
    </row>
    <row r="131" spans="2:11" ht="24.75" customHeight="1" thickBot="1" x14ac:dyDescent="0.3">
      <c r="B131" s="324" t="s">
        <v>231</v>
      </c>
      <c r="C131" s="325"/>
      <c r="D131" s="325"/>
      <c r="E131" s="325"/>
      <c r="F131" s="325"/>
      <c r="G131" s="326"/>
      <c r="H131" s="296">
        <v>177158520</v>
      </c>
      <c r="I131" s="327"/>
      <c r="J131" s="277" t="s">
        <v>232</v>
      </c>
      <c r="K131" s="278"/>
    </row>
    <row r="132" spans="2:11" ht="24.75" customHeight="1" x14ac:dyDescent="0.25">
      <c r="B132" s="842" t="s">
        <v>233</v>
      </c>
      <c r="C132" s="843"/>
      <c r="D132" s="843"/>
      <c r="E132" s="843"/>
      <c r="F132" s="843"/>
      <c r="G132" s="843"/>
      <c r="H132" s="843"/>
      <c r="I132" s="843"/>
      <c r="J132" s="843"/>
      <c r="K132" s="844"/>
    </row>
    <row r="133" spans="2:11" ht="36" customHeight="1" x14ac:dyDescent="0.25">
      <c r="B133" s="845"/>
      <c r="C133" s="846"/>
      <c r="D133" s="846"/>
      <c r="E133" s="846"/>
      <c r="F133" s="846"/>
      <c r="G133" s="846"/>
      <c r="H133" s="846"/>
      <c r="I133" s="846"/>
      <c r="J133" s="846"/>
      <c r="K133" s="847"/>
    </row>
    <row r="134" spans="2:11" ht="32.25" customHeight="1" thickBot="1" x14ac:dyDescent="0.3">
      <c r="B134" s="848"/>
      <c r="C134" s="849"/>
      <c r="D134" s="849"/>
      <c r="E134" s="849"/>
      <c r="F134" s="849"/>
      <c r="G134" s="849"/>
      <c r="H134" s="849"/>
      <c r="I134" s="849"/>
      <c r="J134" s="849"/>
      <c r="K134" s="850"/>
    </row>
    <row r="135" spans="2:11" ht="26.25" customHeight="1" thickBot="1" x14ac:dyDescent="0.3">
      <c r="B135" s="161" t="s">
        <v>40</v>
      </c>
      <c r="C135" s="162"/>
      <c r="D135" s="162"/>
      <c r="E135" s="162"/>
      <c r="F135" s="162"/>
      <c r="G135" s="163"/>
      <c r="H135" s="164" t="s">
        <v>35</v>
      </c>
      <c r="I135" s="165"/>
      <c r="J135" s="164" t="s">
        <v>36</v>
      </c>
      <c r="K135" s="165"/>
    </row>
    <row r="136" spans="2:11" ht="15.75" thickBot="1" x14ac:dyDescent="0.3">
      <c r="B136" s="166" t="s">
        <v>234</v>
      </c>
      <c r="C136" s="167"/>
      <c r="D136" s="167"/>
      <c r="E136" s="167"/>
      <c r="F136" s="167"/>
      <c r="G136" s="168"/>
      <c r="H136" s="320">
        <v>2139559116</v>
      </c>
      <c r="I136" s="321"/>
      <c r="J136" s="322" t="s">
        <v>235</v>
      </c>
      <c r="K136" s="323"/>
    </row>
    <row r="137" spans="2:11" ht="26.25" customHeight="1" x14ac:dyDescent="0.25">
      <c r="B137" s="842" t="s">
        <v>236</v>
      </c>
      <c r="C137" s="843"/>
      <c r="D137" s="843"/>
      <c r="E137" s="843"/>
      <c r="F137" s="843"/>
      <c r="G137" s="843"/>
      <c r="H137" s="843"/>
      <c r="I137" s="843"/>
      <c r="J137" s="843"/>
      <c r="K137" s="844"/>
    </row>
    <row r="138" spans="2:11" ht="25.5" customHeight="1" x14ac:dyDescent="0.25">
      <c r="B138" s="845"/>
      <c r="C138" s="846"/>
      <c r="D138" s="846"/>
      <c r="E138" s="846"/>
      <c r="F138" s="846"/>
      <c r="G138" s="846"/>
      <c r="H138" s="846"/>
      <c r="I138" s="846"/>
      <c r="J138" s="846"/>
      <c r="K138" s="847"/>
    </row>
    <row r="139" spans="2:11" ht="60" customHeight="1" thickBot="1" x14ac:dyDescent="0.3">
      <c r="B139" s="848"/>
      <c r="C139" s="849"/>
      <c r="D139" s="849"/>
      <c r="E139" s="849"/>
      <c r="F139" s="849"/>
      <c r="G139" s="849"/>
      <c r="H139" s="849"/>
      <c r="I139" s="849"/>
      <c r="J139" s="849"/>
      <c r="K139" s="850"/>
    </row>
    <row r="141" spans="2:11" ht="15.75" thickBot="1" x14ac:dyDescent="0.3">
      <c r="B141" s="155" t="s">
        <v>69</v>
      </c>
      <c r="C141" s="156"/>
      <c r="D141" s="156"/>
      <c r="E141" s="156"/>
      <c r="F141" s="156"/>
      <c r="G141" s="156"/>
      <c r="H141" s="156"/>
      <c r="I141" s="156"/>
      <c r="J141" s="156"/>
      <c r="K141" s="157"/>
    </row>
    <row r="142" spans="2:11" ht="15.75" thickBot="1" x14ac:dyDescent="0.3">
      <c r="B142" s="155" t="s">
        <v>133</v>
      </c>
      <c r="C142" s="157"/>
      <c r="D142" s="155" t="s">
        <v>134</v>
      </c>
      <c r="E142" s="157"/>
      <c r="F142" s="155" t="s">
        <v>135</v>
      </c>
      <c r="G142" s="156"/>
      <c r="H142" s="157"/>
      <c r="I142" s="155" t="s">
        <v>176</v>
      </c>
      <c r="J142" s="156"/>
      <c r="K142" s="157"/>
    </row>
    <row r="143" spans="2:11" ht="409.5" customHeight="1" thickBot="1" x14ac:dyDescent="0.3">
      <c r="B143" s="312" t="s">
        <v>237</v>
      </c>
      <c r="C143" s="313"/>
      <c r="D143" s="378">
        <v>2070</v>
      </c>
      <c r="E143" s="313"/>
      <c r="F143" s="379">
        <v>1120</v>
      </c>
      <c r="G143" s="315"/>
      <c r="H143" s="316"/>
      <c r="I143" s="380" t="s">
        <v>238</v>
      </c>
      <c r="J143" s="381"/>
      <c r="K143" s="382"/>
    </row>
    <row r="144" spans="2:11" ht="246.75" customHeight="1" thickBot="1" x14ac:dyDescent="0.3">
      <c r="B144" s="312" t="s">
        <v>239</v>
      </c>
      <c r="C144" s="313"/>
      <c r="D144" s="312">
        <v>1</v>
      </c>
      <c r="E144" s="313"/>
      <c r="F144" s="314">
        <v>0.5</v>
      </c>
      <c r="G144" s="315"/>
      <c r="H144" s="316"/>
      <c r="I144" s="317" t="s">
        <v>240</v>
      </c>
      <c r="J144" s="318"/>
      <c r="K144" s="319"/>
    </row>
  </sheetData>
  <mergeCells count="214">
    <mergeCell ref="B61:K61"/>
    <mergeCell ref="B119:G119"/>
    <mergeCell ref="H119:I119"/>
    <mergeCell ref="J119:K119"/>
    <mergeCell ref="B120:K122"/>
    <mergeCell ref="B143:C143"/>
    <mergeCell ref="D143:E143"/>
    <mergeCell ref="F143:H143"/>
    <mergeCell ref="I143:K143"/>
    <mergeCell ref="B114:C114"/>
    <mergeCell ref="D114:E114"/>
    <mergeCell ref="F114:G114"/>
    <mergeCell ref="H114:I114"/>
    <mergeCell ref="J114:K114"/>
    <mergeCell ref="B115:K117"/>
    <mergeCell ref="B118:G118"/>
    <mergeCell ref="H118:I118"/>
    <mergeCell ref="J118:K118"/>
    <mergeCell ref="B126:C126"/>
    <mergeCell ref="D126:E126"/>
    <mergeCell ref="F126:G126"/>
    <mergeCell ref="H126:I126"/>
    <mergeCell ref="J126:K126"/>
    <mergeCell ref="B127:K129"/>
    <mergeCell ref="B107:G107"/>
    <mergeCell ref="H107:I107"/>
    <mergeCell ref="J107:K107"/>
    <mergeCell ref="B108:K110"/>
    <mergeCell ref="B111:K111"/>
    <mergeCell ref="B112:K112"/>
    <mergeCell ref="B113:C113"/>
    <mergeCell ref="D113:E113"/>
    <mergeCell ref="F113:G113"/>
    <mergeCell ref="H113:I113"/>
    <mergeCell ref="J113:K113"/>
    <mergeCell ref="B103:K105"/>
    <mergeCell ref="B106:G106"/>
    <mergeCell ref="H106:I106"/>
    <mergeCell ref="J106:K106"/>
    <mergeCell ref="B91:K93"/>
    <mergeCell ref="B94:G94"/>
    <mergeCell ref="H94:I94"/>
    <mergeCell ref="J94:K94"/>
    <mergeCell ref="B95:G95"/>
    <mergeCell ref="H95:I95"/>
    <mergeCell ref="J95:K95"/>
    <mergeCell ref="B96:K98"/>
    <mergeCell ref="H102:I102"/>
    <mergeCell ref="J102:K102"/>
    <mergeCell ref="B99:K99"/>
    <mergeCell ref="B100:K100"/>
    <mergeCell ref="B101:C101"/>
    <mergeCell ref="D101:E101"/>
    <mergeCell ref="F101:G101"/>
    <mergeCell ref="H101:I101"/>
    <mergeCell ref="J101:K101"/>
    <mergeCell ref="B102:C102"/>
    <mergeCell ref="D102:E102"/>
    <mergeCell ref="F102:G102"/>
    <mergeCell ref="B87:K87"/>
    <mergeCell ref="B88:K88"/>
    <mergeCell ref="B89:C89"/>
    <mergeCell ref="D89:E89"/>
    <mergeCell ref="F89:G89"/>
    <mergeCell ref="H89:I89"/>
    <mergeCell ref="J89:K89"/>
    <mergeCell ref="B90:C90"/>
    <mergeCell ref="D90:E90"/>
    <mergeCell ref="F90:G90"/>
    <mergeCell ref="H90:I90"/>
    <mergeCell ref="J90:K90"/>
    <mergeCell ref="B82:G82"/>
    <mergeCell ref="H82:I82"/>
    <mergeCell ref="J82:K82"/>
    <mergeCell ref="B83:G83"/>
    <mergeCell ref="H83:I83"/>
    <mergeCell ref="J83:K83"/>
    <mergeCell ref="B84:K86"/>
    <mergeCell ref="B10:K10"/>
    <mergeCell ref="B11:K11"/>
    <mergeCell ref="B12:K12"/>
    <mergeCell ref="B13:K13"/>
    <mergeCell ref="B15:K15"/>
    <mergeCell ref="B16:D16"/>
    <mergeCell ref="E16:H16"/>
    <mergeCell ref="I16:K16"/>
    <mergeCell ref="B24:K24"/>
    <mergeCell ref="B25:C25"/>
    <mergeCell ref="D25:F25"/>
    <mergeCell ref="B32:C32"/>
    <mergeCell ref="D32:E32"/>
    <mergeCell ref="F32:G32"/>
    <mergeCell ref="H32:I32"/>
    <mergeCell ref="J32:K32"/>
    <mergeCell ref="B33:K35"/>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22:C22"/>
    <mergeCell ref="B26:C26"/>
    <mergeCell ref="D26:F26"/>
    <mergeCell ref="B28:K28"/>
    <mergeCell ref="B29:K29"/>
    <mergeCell ref="B30:K30"/>
    <mergeCell ref="B31:C31"/>
    <mergeCell ref="D31:E31"/>
    <mergeCell ref="F31:G31"/>
    <mergeCell ref="H31:I31"/>
    <mergeCell ref="J31:K31"/>
    <mergeCell ref="B38:K40"/>
    <mergeCell ref="B41:G41"/>
    <mergeCell ref="H41:I41"/>
    <mergeCell ref="J41:K41"/>
    <mergeCell ref="B42:G42"/>
    <mergeCell ref="H42:I42"/>
    <mergeCell ref="J42:K42"/>
    <mergeCell ref="B36:G36"/>
    <mergeCell ref="H36:I36"/>
    <mergeCell ref="J36:K36"/>
    <mergeCell ref="B37:G37"/>
    <mergeCell ref="H37:I37"/>
    <mergeCell ref="J37:K37"/>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53:K55"/>
    <mergeCell ref="B123:K123"/>
    <mergeCell ref="B124:K124"/>
    <mergeCell ref="B125:C125"/>
    <mergeCell ref="D125:E125"/>
    <mergeCell ref="F125:G125"/>
    <mergeCell ref="H125:I125"/>
    <mergeCell ref="J125:K125"/>
    <mergeCell ref="B56:G56"/>
    <mergeCell ref="H56:I56"/>
    <mergeCell ref="J56:K56"/>
    <mergeCell ref="B57:G57"/>
    <mergeCell ref="H57:I57"/>
    <mergeCell ref="J57:K57"/>
    <mergeCell ref="B58:K60"/>
    <mergeCell ref="B62:G62"/>
    <mergeCell ref="H62:I62"/>
    <mergeCell ref="J62:K62"/>
    <mergeCell ref="B63:G63"/>
    <mergeCell ref="H63:I63"/>
    <mergeCell ref="J63:K63"/>
    <mergeCell ref="B64:K66"/>
    <mergeCell ref="B67:G67"/>
    <mergeCell ref="H67:I67"/>
    <mergeCell ref="B135:G135"/>
    <mergeCell ref="H135:I135"/>
    <mergeCell ref="J135:K135"/>
    <mergeCell ref="B136:G136"/>
    <mergeCell ref="H136:I136"/>
    <mergeCell ref="J136:K136"/>
    <mergeCell ref="B130:G130"/>
    <mergeCell ref="H130:I130"/>
    <mergeCell ref="J130:K130"/>
    <mergeCell ref="B131:G131"/>
    <mergeCell ref="H131:I131"/>
    <mergeCell ref="J131:K131"/>
    <mergeCell ref="B132:K134"/>
    <mergeCell ref="B137:K139"/>
    <mergeCell ref="B144:C144"/>
    <mergeCell ref="D144:E144"/>
    <mergeCell ref="F144:H144"/>
    <mergeCell ref="I144:K144"/>
    <mergeCell ref="B141:K141"/>
    <mergeCell ref="B142:C142"/>
    <mergeCell ref="D142:E142"/>
    <mergeCell ref="F142:H142"/>
    <mergeCell ref="I142:K142"/>
    <mergeCell ref="J67:K67"/>
    <mergeCell ref="B68:G68"/>
    <mergeCell ref="H68:I68"/>
    <mergeCell ref="J68:K68"/>
    <mergeCell ref="B78:G78"/>
    <mergeCell ref="H78:I78"/>
    <mergeCell ref="J78:K78"/>
    <mergeCell ref="B79:K81"/>
    <mergeCell ref="B69:K71"/>
    <mergeCell ref="B72:G72"/>
    <mergeCell ref="H72:I72"/>
    <mergeCell ref="J72:K72"/>
    <mergeCell ref="B73:G73"/>
    <mergeCell ref="H73:I73"/>
    <mergeCell ref="J73:K73"/>
    <mergeCell ref="B74:K76"/>
    <mergeCell ref="B77:G77"/>
    <mergeCell ref="H77:I77"/>
    <mergeCell ref="J77:K77"/>
  </mergeCells>
  <pageMargins left="0.7" right="0.7" top="0.75" bottom="0.75" header="0.3" footer="0.3"/>
  <pageSetup scale="53" orientation="portrait" horizontalDpi="4294967293" r:id="rId1"/>
  <rowBreaks count="2" manualBreakCount="2">
    <brk id="50" max="11" man="1"/>
    <brk id="95"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78"/>
  <sheetViews>
    <sheetView showGridLines="0" view="pageBreakPreview" zoomScaleNormal="100" zoomScaleSheetLayoutView="100" workbookViewId="0">
      <selection activeCell="H69" sqref="H69:K69"/>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9.28515625" customWidth="1"/>
    <col min="8" max="8" width="20.7109375" customWidth="1"/>
    <col min="9" max="9" width="10.140625" customWidth="1"/>
    <col min="10" max="10" width="16.5703125" customWidth="1"/>
    <col min="11" max="11" width="24.85546875" customWidth="1"/>
    <col min="12" max="12" width="2.5703125" customWidth="1"/>
  </cols>
  <sheetData>
    <row r="6" spans="2:11" ht="18.75" x14ac:dyDescent="0.25">
      <c r="B6" s="232" t="s">
        <v>0</v>
      </c>
      <c r="C6" s="232"/>
      <c r="D6" s="232"/>
      <c r="E6" s="232"/>
      <c r="F6" s="232"/>
      <c r="G6" s="232"/>
      <c r="H6" s="232"/>
      <c r="I6" s="232"/>
      <c r="J6" s="232"/>
      <c r="K6" s="232"/>
    </row>
    <row r="7" spans="2:11" ht="15.75" thickBot="1" x14ac:dyDescent="0.3"/>
    <row r="8" spans="2:11" ht="19.5" customHeight="1" thickBot="1" x14ac:dyDescent="0.3">
      <c r="B8" s="233" t="s">
        <v>241</v>
      </c>
      <c r="C8" s="234"/>
      <c r="D8" s="234"/>
      <c r="E8" s="234"/>
      <c r="F8" s="234"/>
      <c r="G8" s="234"/>
      <c r="H8" s="234"/>
      <c r="I8" s="234"/>
      <c r="J8" s="234"/>
      <c r="K8" s="235"/>
    </row>
    <row r="9" spans="2:11" ht="22.5" customHeight="1" x14ac:dyDescent="0.25">
      <c r="B9" s="236" t="s">
        <v>144</v>
      </c>
      <c r="C9" s="237"/>
      <c r="D9" s="237"/>
      <c r="E9" s="343" t="s">
        <v>3</v>
      </c>
      <c r="F9" s="344"/>
      <c r="G9" s="240" t="s">
        <v>145</v>
      </c>
      <c r="H9" s="241"/>
      <c r="I9" s="241"/>
      <c r="J9" s="242">
        <v>44581</v>
      </c>
      <c r="K9" s="243"/>
    </row>
    <row r="10" spans="2:11" x14ac:dyDescent="0.25">
      <c r="B10" s="338" t="s">
        <v>242</v>
      </c>
      <c r="C10" s="339"/>
      <c r="D10" s="339"/>
      <c r="E10" s="339"/>
      <c r="F10" s="339"/>
      <c r="G10" s="339"/>
      <c r="H10" s="339"/>
      <c r="I10" s="339"/>
      <c r="J10" s="339"/>
      <c r="K10" s="340"/>
    </row>
    <row r="11" spans="2:11" ht="64.150000000000006" customHeight="1" x14ac:dyDescent="0.25">
      <c r="B11" s="484" t="s">
        <v>243</v>
      </c>
      <c r="C11" s="485"/>
      <c r="D11" s="485"/>
      <c r="E11" s="485"/>
      <c r="F11" s="485"/>
      <c r="G11" s="485"/>
      <c r="H11" s="485"/>
      <c r="I11" s="485"/>
      <c r="J11" s="485"/>
      <c r="K11" s="486"/>
    </row>
    <row r="12" spans="2:11" ht="26.25" customHeight="1" x14ac:dyDescent="0.25">
      <c r="B12" s="484" t="s">
        <v>244</v>
      </c>
      <c r="C12" s="485"/>
      <c r="D12" s="485"/>
      <c r="E12" s="485"/>
      <c r="F12" s="485"/>
      <c r="G12" s="485"/>
      <c r="H12" s="485"/>
      <c r="I12" s="485"/>
      <c r="J12" s="485"/>
      <c r="K12" s="486"/>
    </row>
    <row r="13" spans="2:11" ht="21" customHeight="1" x14ac:dyDescent="0.25">
      <c r="B13" s="484" t="s">
        <v>245</v>
      </c>
      <c r="C13" s="485"/>
      <c r="D13" s="485"/>
      <c r="E13" s="485"/>
      <c r="F13" s="485"/>
      <c r="G13" s="485"/>
      <c r="H13" s="485"/>
      <c r="I13" s="485"/>
      <c r="J13" s="485"/>
      <c r="K13" s="486"/>
    </row>
    <row r="15" spans="2:11" ht="15.75" customHeight="1" x14ac:dyDescent="0.25">
      <c r="B15" s="257" t="s">
        <v>10</v>
      </c>
      <c r="C15" s="258"/>
      <c r="D15" s="258"/>
      <c r="E15" s="258"/>
      <c r="F15" s="258"/>
      <c r="G15" s="258"/>
      <c r="H15" s="258"/>
      <c r="I15" s="258"/>
      <c r="J15" s="258"/>
      <c r="K15" s="259"/>
    </row>
    <row r="16" spans="2:11" x14ac:dyDescent="0.25">
      <c r="B16" s="260" t="s">
        <v>11</v>
      </c>
      <c r="C16" s="261"/>
      <c r="D16" s="262"/>
      <c r="E16" s="260" t="s">
        <v>12</v>
      </c>
      <c r="F16" s="261"/>
      <c r="G16" s="261"/>
      <c r="H16" s="262"/>
      <c r="I16" s="260" t="s">
        <v>13</v>
      </c>
      <c r="J16" s="261"/>
      <c r="K16" s="262"/>
    </row>
    <row r="17" spans="2:11" x14ac:dyDescent="0.25">
      <c r="B17" s="450">
        <v>1</v>
      </c>
      <c r="C17" s="451"/>
      <c r="D17" s="452"/>
      <c r="E17" s="453">
        <v>0.28889999999999999</v>
      </c>
      <c r="F17" s="454"/>
      <c r="G17" s="454"/>
      <c r="H17" s="455"/>
      <c r="I17" s="456">
        <v>1</v>
      </c>
      <c r="J17" s="451"/>
      <c r="K17" s="452"/>
    </row>
    <row r="19" spans="2:11" x14ac:dyDescent="0.25">
      <c r="B19" s="257" t="s">
        <v>246</v>
      </c>
      <c r="C19" s="258"/>
      <c r="D19" s="258"/>
      <c r="E19" s="258"/>
      <c r="F19" s="258"/>
      <c r="G19" s="258"/>
      <c r="H19" s="258"/>
      <c r="I19" s="258"/>
      <c r="J19" s="258"/>
      <c r="K19" s="259"/>
    </row>
    <row r="20" spans="2:11" ht="30" x14ac:dyDescent="0.25">
      <c r="B20" s="457" t="s">
        <v>15</v>
      </c>
      <c r="C20" s="458"/>
      <c r="D20" s="457" t="s">
        <v>16</v>
      </c>
      <c r="E20" s="459"/>
      <c r="F20" s="458"/>
      <c r="G20" s="26" t="s">
        <v>151</v>
      </c>
      <c r="H20" s="26" t="s">
        <v>18</v>
      </c>
      <c r="I20" s="26" t="s">
        <v>19</v>
      </c>
      <c r="J20" s="9" t="s">
        <v>20</v>
      </c>
      <c r="K20" s="26" t="s">
        <v>152</v>
      </c>
    </row>
    <row r="21" spans="2:11" ht="23.25" customHeight="1" x14ac:dyDescent="0.25">
      <c r="B21" s="445">
        <v>3791745803</v>
      </c>
      <c r="C21" s="446"/>
      <c r="D21" s="447">
        <v>1156701338</v>
      </c>
      <c r="E21" s="448"/>
      <c r="F21" s="449"/>
      <c r="G21" s="44">
        <f>D21/B21</f>
        <v>0.30505772224626104</v>
      </c>
      <c r="H21" s="49">
        <v>1095487798.75</v>
      </c>
      <c r="I21" s="44">
        <f>H21/B21</f>
        <v>0.28891382905553914</v>
      </c>
      <c r="J21" s="48">
        <v>991760975.82000005</v>
      </c>
      <c r="K21" s="44">
        <f>J21/B21</f>
        <v>0.26155787527616603</v>
      </c>
    </row>
    <row r="22" spans="2:11" x14ac:dyDescent="0.25">
      <c r="B22" s="2"/>
      <c r="C22" s="2"/>
      <c r="D22" s="3"/>
      <c r="E22" s="3"/>
      <c r="F22" s="3"/>
      <c r="G22" s="3"/>
      <c r="H22" s="4"/>
      <c r="I22" s="3"/>
      <c r="J22" s="3"/>
      <c r="K22" s="3"/>
    </row>
    <row r="23" spans="2:11" ht="15.75" customHeight="1" x14ac:dyDescent="0.25">
      <c r="B23" s="257" t="s">
        <v>154</v>
      </c>
      <c r="C23" s="258"/>
      <c r="D23" s="258"/>
      <c r="E23" s="258"/>
      <c r="F23" s="258"/>
      <c r="G23" s="258"/>
      <c r="H23" s="258"/>
      <c r="I23" s="258"/>
      <c r="J23" s="258"/>
      <c r="K23" s="259"/>
    </row>
    <row r="24" spans="2:11" ht="15.75" customHeight="1" x14ac:dyDescent="0.25">
      <c r="B24" s="353" t="s">
        <v>247</v>
      </c>
      <c r="C24" s="354"/>
      <c r="D24" s="354"/>
      <c r="E24" s="354"/>
      <c r="F24" s="354"/>
      <c r="G24" s="354"/>
      <c r="H24" s="354"/>
      <c r="I24" s="354"/>
      <c r="J24" s="354"/>
      <c r="K24" s="355"/>
    </row>
    <row r="25" spans="2:11" ht="30" x14ac:dyDescent="0.25">
      <c r="B25" s="457" t="s">
        <v>15</v>
      </c>
      <c r="C25" s="458"/>
      <c r="D25" s="457" t="s">
        <v>16</v>
      </c>
      <c r="E25" s="459"/>
      <c r="F25" s="458"/>
      <c r="G25" s="13" t="s">
        <v>151</v>
      </c>
      <c r="H25" s="26" t="s">
        <v>18</v>
      </c>
      <c r="I25" s="26" t="s">
        <v>19</v>
      </c>
      <c r="J25" s="9" t="s">
        <v>20</v>
      </c>
      <c r="K25" s="26" t="s">
        <v>152</v>
      </c>
    </row>
    <row r="26" spans="2:11" ht="22.5" customHeight="1" x14ac:dyDescent="0.25">
      <c r="B26" s="445">
        <v>100000000</v>
      </c>
      <c r="C26" s="446"/>
      <c r="D26" s="445">
        <v>100000000</v>
      </c>
      <c r="E26" s="446"/>
      <c r="F26" s="446"/>
      <c r="G26" s="14">
        <f>D26/B26</f>
        <v>1</v>
      </c>
      <c r="H26" s="11">
        <v>100000000</v>
      </c>
      <c r="I26" s="10">
        <f>H26/B26</f>
        <v>1</v>
      </c>
      <c r="J26" s="12">
        <v>100000000</v>
      </c>
      <c r="K26" s="10">
        <f>J26/B26</f>
        <v>1</v>
      </c>
    </row>
    <row r="27" spans="2:11" x14ac:dyDescent="0.25">
      <c r="B27" s="2"/>
      <c r="C27" s="2"/>
      <c r="D27" s="3"/>
      <c r="E27" s="3"/>
      <c r="F27" s="3"/>
      <c r="G27" s="3"/>
      <c r="H27" s="4"/>
      <c r="I27" s="3"/>
      <c r="J27" s="3"/>
      <c r="K27" s="3"/>
    </row>
    <row r="28" spans="2:11" ht="15.75" customHeight="1" x14ac:dyDescent="0.25">
      <c r="B28" s="233" t="s">
        <v>156</v>
      </c>
      <c r="C28" s="234"/>
      <c r="D28" s="234"/>
      <c r="E28" s="234"/>
      <c r="F28" s="234"/>
      <c r="G28" s="234"/>
      <c r="H28" s="234"/>
      <c r="I28" s="234"/>
      <c r="J28" s="234"/>
      <c r="K28" s="235"/>
    </row>
    <row r="29" spans="2:11" ht="21.75" customHeight="1" x14ac:dyDescent="0.25">
      <c r="B29" s="428" t="s">
        <v>248</v>
      </c>
      <c r="C29" s="429"/>
      <c r="D29" s="429"/>
      <c r="E29" s="429"/>
      <c r="F29" s="429"/>
      <c r="G29" s="429"/>
      <c r="H29" s="429"/>
      <c r="I29" s="429"/>
      <c r="J29" s="429"/>
      <c r="K29" s="346"/>
    </row>
    <row r="30" spans="2:11" ht="24.75" customHeight="1" x14ac:dyDescent="0.25">
      <c r="B30" s="428" t="s">
        <v>249</v>
      </c>
      <c r="C30" s="429"/>
      <c r="D30" s="429"/>
      <c r="E30" s="429"/>
      <c r="F30" s="429"/>
      <c r="G30" s="429"/>
      <c r="H30" s="429"/>
      <c r="I30" s="429"/>
      <c r="J30" s="429"/>
      <c r="K30" s="346"/>
    </row>
    <row r="31" spans="2:11" ht="38.25" customHeight="1" x14ac:dyDescent="0.25">
      <c r="B31" s="236" t="s">
        <v>32</v>
      </c>
      <c r="C31" s="251"/>
      <c r="D31" s="161" t="s">
        <v>33</v>
      </c>
      <c r="E31" s="163"/>
      <c r="F31" s="161" t="s">
        <v>34</v>
      </c>
      <c r="G31" s="163"/>
      <c r="H31" s="161" t="s">
        <v>35</v>
      </c>
      <c r="I31" s="163"/>
      <c r="J31" s="161" t="s">
        <v>36</v>
      </c>
      <c r="K31" s="163"/>
    </row>
    <row r="32" spans="2:11" ht="42" customHeight="1" x14ac:dyDescent="0.25">
      <c r="B32" s="487" t="s">
        <v>250</v>
      </c>
      <c r="C32" s="488"/>
      <c r="D32" s="489">
        <v>1</v>
      </c>
      <c r="E32" s="490"/>
      <c r="F32" s="489">
        <v>1</v>
      </c>
      <c r="G32" s="490"/>
      <c r="H32" s="491">
        <f>H37+H42</f>
        <v>800000000</v>
      </c>
      <c r="I32" s="492"/>
      <c r="J32" s="403">
        <f>J37+J42</f>
        <v>121485688</v>
      </c>
      <c r="K32" s="404"/>
    </row>
    <row r="33" spans="2:11" ht="48" customHeight="1" x14ac:dyDescent="0.25">
      <c r="B33" s="391" t="s">
        <v>251</v>
      </c>
      <c r="C33" s="410"/>
      <c r="D33" s="410"/>
      <c r="E33" s="410"/>
      <c r="F33" s="410"/>
      <c r="G33" s="410"/>
      <c r="H33" s="410"/>
      <c r="I33" s="410"/>
      <c r="J33" s="410"/>
      <c r="K33" s="411"/>
    </row>
    <row r="34" spans="2:11" ht="73.5" customHeight="1" x14ac:dyDescent="0.25">
      <c r="B34" s="412"/>
      <c r="C34" s="413"/>
      <c r="D34" s="413"/>
      <c r="E34" s="413"/>
      <c r="F34" s="413"/>
      <c r="G34" s="413"/>
      <c r="H34" s="413"/>
      <c r="I34" s="413"/>
      <c r="J34" s="413"/>
      <c r="K34" s="414"/>
    </row>
    <row r="35" spans="2:11" ht="87" customHeight="1" thickBot="1" x14ac:dyDescent="0.3">
      <c r="B35" s="415"/>
      <c r="C35" s="416"/>
      <c r="D35" s="416"/>
      <c r="E35" s="416"/>
      <c r="F35" s="416"/>
      <c r="G35" s="416"/>
      <c r="H35" s="416"/>
      <c r="I35" s="416"/>
      <c r="J35" s="416"/>
      <c r="K35" s="417"/>
    </row>
    <row r="36" spans="2:11" ht="33.75" customHeight="1" thickBot="1" x14ac:dyDescent="0.3">
      <c r="B36" s="161" t="s">
        <v>40</v>
      </c>
      <c r="C36" s="162"/>
      <c r="D36" s="162"/>
      <c r="E36" s="162"/>
      <c r="F36" s="162"/>
      <c r="G36" s="163"/>
      <c r="H36" s="161" t="s">
        <v>35</v>
      </c>
      <c r="I36" s="163"/>
      <c r="J36" s="161" t="s">
        <v>36</v>
      </c>
      <c r="K36" s="163"/>
    </row>
    <row r="37" spans="2:11" ht="35.25" customHeight="1" thickBot="1" x14ac:dyDescent="0.3">
      <c r="B37" s="385" t="s">
        <v>252</v>
      </c>
      <c r="C37" s="400"/>
      <c r="D37" s="400"/>
      <c r="E37" s="400"/>
      <c r="F37" s="400"/>
      <c r="G37" s="386"/>
      <c r="H37" s="403">
        <v>450000000</v>
      </c>
      <c r="I37" s="404"/>
      <c r="J37" s="443">
        <v>0</v>
      </c>
      <c r="K37" s="444"/>
    </row>
    <row r="38" spans="2:11" x14ac:dyDescent="0.25">
      <c r="B38" s="391" t="s">
        <v>253</v>
      </c>
      <c r="C38" s="410"/>
      <c r="D38" s="410"/>
      <c r="E38" s="410"/>
      <c r="F38" s="410"/>
      <c r="G38" s="410"/>
      <c r="H38" s="410"/>
      <c r="I38" s="410"/>
      <c r="J38" s="410"/>
      <c r="K38" s="411"/>
    </row>
    <row r="39" spans="2:11" ht="12" customHeight="1" x14ac:dyDescent="0.25">
      <c r="B39" s="412"/>
      <c r="C39" s="413"/>
      <c r="D39" s="413"/>
      <c r="E39" s="413"/>
      <c r="F39" s="413"/>
      <c r="G39" s="413"/>
      <c r="H39" s="413"/>
      <c r="I39" s="413"/>
      <c r="J39" s="413"/>
      <c r="K39" s="414"/>
    </row>
    <row r="40" spans="2:11" ht="22.5" customHeight="1" thickBot="1" x14ac:dyDescent="0.3">
      <c r="B40" s="415"/>
      <c r="C40" s="416"/>
      <c r="D40" s="416"/>
      <c r="E40" s="416"/>
      <c r="F40" s="416"/>
      <c r="G40" s="416"/>
      <c r="H40" s="416"/>
      <c r="I40" s="416"/>
      <c r="J40" s="416"/>
      <c r="K40" s="417"/>
    </row>
    <row r="41" spans="2:11" ht="26.25" customHeight="1" thickBot="1" x14ac:dyDescent="0.3">
      <c r="B41" s="161" t="s">
        <v>40</v>
      </c>
      <c r="C41" s="162"/>
      <c r="D41" s="162"/>
      <c r="E41" s="162"/>
      <c r="F41" s="162"/>
      <c r="G41" s="163"/>
      <c r="H41" s="161" t="s">
        <v>35</v>
      </c>
      <c r="I41" s="162"/>
      <c r="J41" s="161" t="s">
        <v>36</v>
      </c>
      <c r="K41" s="163"/>
    </row>
    <row r="42" spans="2:11" ht="30.75" customHeight="1" thickBot="1" x14ac:dyDescent="0.3">
      <c r="B42" s="439" t="s">
        <v>254</v>
      </c>
      <c r="C42" s="440"/>
      <c r="D42" s="440"/>
      <c r="E42" s="440"/>
      <c r="F42" s="440"/>
      <c r="G42" s="441"/>
      <c r="H42" s="401">
        <v>350000000</v>
      </c>
      <c r="I42" s="402"/>
      <c r="J42" s="442">
        <v>121485688</v>
      </c>
      <c r="K42" s="404"/>
    </row>
    <row r="43" spans="2:11" ht="192" customHeight="1" x14ac:dyDescent="0.25">
      <c r="B43" s="430" t="s">
        <v>255</v>
      </c>
      <c r="C43" s="431"/>
      <c r="D43" s="431"/>
      <c r="E43" s="431"/>
      <c r="F43" s="431"/>
      <c r="G43" s="431"/>
      <c r="H43" s="431"/>
      <c r="I43" s="431"/>
      <c r="J43" s="431"/>
      <c r="K43" s="432"/>
    </row>
    <row r="44" spans="2:11" ht="192" customHeight="1" x14ac:dyDescent="0.25">
      <c r="B44" s="433"/>
      <c r="C44" s="434"/>
      <c r="D44" s="434"/>
      <c r="E44" s="434"/>
      <c r="F44" s="434"/>
      <c r="G44" s="434"/>
      <c r="H44" s="434"/>
      <c r="I44" s="434"/>
      <c r="J44" s="434"/>
      <c r="K44" s="435"/>
    </row>
    <row r="45" spans="2:11" ht="370.5" customHeight="1" x14ac:dyDescent="0.25">
      <c r="B45" s="436"/>
      <c r="C45" s="437"/>
      <c r="D45" s="437"/>
      <c r="E45" s="437"/>
      <c r="F45" s="437"/>
      <c r="G45" s="437"/>
      <c r="H45" s="437"/>
      <c r="I45" s="437"/>
      <c r="J45" s="437"/>
      <c r="K45" s="438"/>
    </row>
    <row r="46" spans="2:11" s="15" customFormat="1" ht="21.75" customHeight="1" x14ac:dyDescent="0.25">
      <c r="B46" s="428" t="s">
        <v>256</v>
      </c>
      <c r="C46" s="429"/>
      <c r="D46" s="429"/>
      <c r="E46" s="429"/>
      <c r="F46" s="429"/>
      <c r="G46" s="429"/>
      <c r="H46" s="429"/>
      <c r="I46" s="429"/>
      <c r="J46" s="429"/>
      <c r="K46" s="346"/>
    </row>
    <row r="47" spans="2:11" s="15" customFormat="1" ht="21.75" customHeight="1" x14ac:dyDescent="0.25">
      <c r="B47" s="428" t="s">
        <v>257</v>
      </c>
      <c r="C47" s="429"/>
      <c r="D47" s="429"/>
      <c r="E47" s="429"/>
      <c r="F47" s="429"/>
      <c r="G47" s="429"/>
      <c r="H47" s="429"/>
      <c r="I47" s="429"/>
      <c r="J47" s="429"/>
      <c r="K47" s="346"/>
    </row>
    <row r="48" spans="2:11" ht="38.25" customHeight="1" x14ac:dyDescent="0.25">
      <c r="B48" s="161" t="s">
        <v>32</v>
      </c>
      <c r="C48" s="163"/>
      <c r="D48" s="161" t="s">
        <v>33</v>
      </c>
      <c r="E48" s="163"/>
      <c r="F48" s="161" t="s">
        <v>45</v>
      </c>
      <c r="G48" s="163"/>
      <c r="H48" s="161" t="s">
        <v>35</v>
      </c>
      <c r="I48" s="163"/>
      <c r="J48" s="161" t="s">
        <v>36</v>
      </c>
      <c r="K48" s="163"/>
    </row>
    <row r="49" spans="2:11" ht="34.5" customHeight="1" x14ac:dyDescent="0.25">
      <c r="B49" s="425" t="s">
        <v>258</v>
      </c>
      <c r="C49" s="426"/>
      <c r="D49" s="427">
        <v>5</v>
      </c>
      <c r="E49" s="426"/>
      <c r="F49" s="427">
        <v>5</v>
      </c>
      <c r="G49" s="426"/>
      <c r="H49" s="403">
        <f>H54+H59+H64+H69</f>
        <v>2991745803</v>
      </c>
      <c r="I49" s="404"/>
      <c r="J49" s="403">
        <f>J54+J59+J64+J69</f>
        <v>974002110.75</v>
      </c>
      <c r="K49" s="404"/>
    </row>
    <row r="50" spans="2:11" x14ac:dyDescent="0.25">
      <c r="B50" s="391" t="s">
        <v>259</v>
      </c>
      <c r="C50" s="410"/>
      <c r="D50" s="410"/>
      <c r="E50" s="410"/>
      <c r="F50" s="410"/>
      <c r="G50" s="410"/>
      <c r="H50" s="410"/>
      <c r="I50" s="410"/>
      <c r="J50" s="410"/>
      <c r="K50" s="411"/>
    </row>
    <row r="51" spans="2:11" ht="51" customHeight="1" x14ac:dyDescent="0.25">
      <c r="B51" s="412"/>
      <c r="C51" s="413"/>
      <c r="D51" s="413"/>
      <c r="E51" s="413"/>
      <c r="F51" s="413"/>
      <c r="G51" s="413"/>
      <c r="H51" s="413"/>
      <c r="I51" s="413"/>
      <c r="J51" s="413"/>
      <c r="K51" s="414"/>
    </row>
    <row r="52" spans="2:11" ht="46.5" customHeight="1" thickBot="1" x14ac:dyDescent="0.3">
      <c r="B52" s="415"/>
      <c r="C52" s="416"/>
      <c r="D52" s="416"/>
      <c r="E52" s="416"/>
      <c r="F52" s="416"/>
      <c r="G52" s="416"/>
      <c r="H52" s="416"/>
      <c r="I52" s="416"/>
      <c r="J52" s="416"/>
      <c r="K52" s="417"/>
    </row>
    <row r="53" spans="2:11" ht="26.25" customHeight="1" thickBot="1" x14ac:dyDescent="0.3">
      <c r="B53" s="161" t="s">
        <v>40</v>
      </c>
      <c r="C53" s="162"/>
      <c r="D53" s="162"/>
      <c r="E53" s="162"/>
      <c r="F53" s="162"/>
      <c r="G53" s="163"/>
      <c r="H53" s="161" t="s">
        <v>35</v>
      </c>
      <c r="I53" s="163"/>
      <c r="J53" s="161" t="s">
        <v>36</v>
      </c>
      <c r="K53" s="163"/>
    </row>
    <row r="54" spans="2:11" ht="24.75" customHeight="1" thickBot="1" x14ac:dyDescent="0.3">
      <c r="B54" s="385" t="s">
        <v>260</v>
      </c>
      <c r="C54" s="400"/>
      <c r="D54" s="400"/>
      <c r="E54" s="400"/>
      <c r="F54" s="400"/>
      <c r="G54" s="386"/>
      <c r="H54" s="401">
        <v>232061157</v>
      </c>
      <c r="I54" s="402"/>
      <c r="J54" s="423">
        <v>151687310.93000001</v>
      </c>
      <c r="K54" s="424"/>
    </row>
    <row r="55" spans="2:11" s="16" customFormat="1" ht="123.75" customHeight="1" x14ac:dyDescent="0.25">
      <c r="B55" s="391" t="s">
        <v>261</v>
      </c>
      <c r="C55" s="410"/>
      <c r="D55" s="410"/>
      <c r="E55" s="410"/>
      <c r="F55" s="410"/>
      <c r="G55" s="410"/>
      <c r="H55" s="410"/>
      <c r="I55" s="410"/>
      <c r="J55" s="410"/>
      <c r="K55" s="411"/>
    </row>
    <row r="56" spans="2:11" s="16" customFormat="1" ht="93" customHeight="1" x14ac:dyDescent="0.25">
      <c r="B56" s="412"/>
      <c r="C56" s="413"/>
      <c r="D56" s="413"/>
      <c r="E56" s="413"/>
      <c r="F56" s="413"/>
      <c r="G56" s="413"/>
      <c r="H56" s="413"/>
      <c r="I56" s="413"/>
      <c r="J56" s="413"/>
      <c r="K56" s="414"/>
    </row>
    <row r="57" spans="2:11" s="16" customFormat="1" ht="60.75" customHeight="1" x14ac:dyDescent="0.25">
      <c r="B57" s="415"/>
      <c r="C57" s="416"/>
      <c r="D57" s="416"/>
      <c r="E57" s="416"/>
      <c r="F57" s="416"/>
      <c r="G57" s="416"/>
      <c r="H57" s="416"/>
      <c r="I57" s="416"/>
      <c r="J57" s="416"/>
      <c r="K57" s="417"/>
    </row>
    <row r="58" spans="2:11" ht="26.25" customHeight="1" x14ac:dyDescent="0.25">
      <c r="B58" s="161" t="s">
        <v>40</v>
      </c>
      <c r="C58" s="162"/>
      <c r="D58" s="162"/>
      <c r="E58" s="162"/>
      <c r="F58" s="162"/>
      <c r="G58" s="163"/>
      <c r="H58" s="161" t="s">
        <v>35</v>
      </c>
      <c r="I58" s="163"/>
      <c r="J58" s="161" t="s">
        <v>36</v>
      </c>
      <c r="K58" s="163"/>
    </row>
    <row r="59" spans="2:11" ht="27" customHeight="1" thickBot="1" x14ac:dyDescent="0.3">
      <c r="B59" s="418" t="s">
        <v>262</v>
      </c>
      <c r="C59" s="419"/>
      <c r="D59" s="419"/>
      <c r="E59" s="419"/>
      <c r="F59" s="419"/>
      <c r="G59" s="420"/>
      <c r="H59" s="421">
        <v>2559684646</v>
      </c>
      <c r="I59" s="422"/>
      <c r="J59" s="423">
        <v>722314799.82000005</v>
      </c>
      <c r="K59" s="424"/>
    </row>
    <row r="60" spans="2:11" ht="234.75" customHeight="1" x14ac:dyDescent="0.25">
      <c r="B60" s="391" t="s">
        <v>263</v>
      </c>
      <c r="C60" s="410"/>
      <c r="D60" s="410"/>
      <c r="E60" s="410"/>
      <c r="F60" s="410"/>
      <c r="G60" s="410"/>
      <c r="H60" s="410"/>
      <c r="I60" s="410"/>
      <c r="J60" s="410"/>
      <c r="K60" s="411"/>
    </row>
    <row r="61" spans="2:11" ht="240" customHeight="1" x14ac:dyDescent="0.25">
      <c r="B61" s="412"/>
      <c r="C61" s="413"/>
      <c r="D61" s="413"/>
      <c r="E61" s="413"/>
      <c r="F61" s="413"/>
      <c r="G61" s="413"/>
      <c r="H61" s="413"/>
      <c r="I61" s="413"/>
      <c r="J61" s="413"/>
      <c r="K61" s="414"/>
    </row>
    <row r="62" spans="2:11" ht="327.75" customHeight="1" x14ac:dyDescent="0.25">
      <c r="B62" s="415"/>
      <c r="C62" s="416"/>
      <c r="D62" s="416"/>
      <c r="E62" s="416"/>
      <c r="F62" s="416"/>
      <c r="G62" s="416"/>
      <c r="H62" s="416"/>
      <c r="I62" s="416"/>
      <c r="J62" s="416"/>
      <c r="K62" s="417"/>
    </row>
    <row r="63" spans="2:11" ht="26.25" customHeight="1" x14ac:dyDescent="0.25">
      <c r="B63" s="161" t="s">
        <v>40</v>
      </c>
      <c r="C63" s="162"/>
      <c r="D63" s="162"/>
      <c r="E63" s="162"/>
      <c r="F63" s="162"/>
      <c r="G63" s="163"/>
      <c r="H63" s="161" t="s">
        <v>35</v>
      </c>
      <c r="I63" s="163"/>
      <c r="J63" s="161" t="s">
        <v>36</v>
      </c>
      <c r="K63" s="163"/>
    </row>
    <row r="64" spans="2:11" ht="30" customHeight="1" x14ac:dyDescent="0.25">
      <c r="B64" s="405" t="s">
        <v>264</v>
      </c>
      <c r="C64" s="406"/>
      <c r="D64" s="406"/>
      <c r="E64" s="406"/>
      <c r="F64" s="406"/>
      <c r="G64" s="407"/>
      <c r="H64" s="408">
        <v>100000000</v>
      </c>
      <c r="I64" s="409"/>
      <c r="J64" s="408">
        <v>100000000</v>
      </c>
      <c r="K64" s="409"/>
    </row>
    <row r="65" spans="2:11" ht="102" customHeight="1" x14ac:dyDescent="0.25">
      <c r="B65" s="391" t="s">
        <v>265</v>
      </c>
      <c r="C65" s="392"/>
      <c r="D65" s="392"/>
      <c r="E65" s="392"/>
      <c r="F65" s="392"/>
      <c r="G65" s="392"/>
      <c r="H65" s="392"/>
      <c r="I65" s="392"/>
      <c r="J65" s="392"/>
      <c r="K65" s="393"/>
    </row>
    <row r="66" spans="2:11" ht="144" customHeight="1" x14ac:dyDescent="0.25">
      <c r="B66" s="394"/>
      <c r="C66" s="395"/>
      <c r="D66" s="395"/>
      <c r="E66" s="395"/>
      <c r="F66" s="395"/>
      <c r="G66" s="395"/>
      <c r="H66" s="395"/>
      <c r="I66" s="395"/>
      <c r="J66" s="395"/>
      <c r="K66" s="396"/>
    </row>
    <row r="67" spans="2:11" ht="150" customHeight="1" thickBot="1" x14ac:dyDescent="0.3">
      <c r="B67" s="397"/>
      <c r="C67" s="398"/>
      <c r="D67" s="398"/>
      <c r="E67" s="398"/>
      <c r="F67" s="398"/>
      <c r="G67" s="398"/>
      <c r="H67" s="398"/>
      <c r="I67" s="398"/>
      <c r="J67" s="398"/>
      <c r="K67" s="399"/>
    </row>
    <row r="68" spans="2:11" ht="26.25" customHeight="1" thickBot="1" x14ac:dyDescent="0.3">
      <c r="B68" s="161" t="s">
        <v>40</v>
      </c>
      <c r="C68" s="162"/>
      <c r="D68" s="162"/>
      <c r="E68" s="162"/>
      <c r="F68" s="162"/>
      <c r="G68" s="163"/>
      <c r="H68" s="161" t="s">
        <v>35</v>
      </c>
      <c r="I68" s="163"/>
      <c r="J68" s="161" t="s">
        <v>36</v>
      </c>
      <c r="K68" s="163"/>
    </row>
    <row r="69" spans="2:11" ht="15" customHeight="1" thickBot="1" x14ac:dyDescent="0.3">
      <c r="B69" s="385" t="s">
        <v>266</v>
      </c>
      <c r="C69" s="400"/>
      <c r="D69" s="400"/>
      <c r="E69" s="400"/>
      <c r="F69" s="400"/>
      <c r="G69" s="386"/>
      <c r="H69" s="401">
        <v>100000000</v>
      </c>
      <c r="I69" s="402"/>
      <c r="J69" s="403">
        <v>0</v>
      </c>
      <c r="K69" s="404"/>
    </row>
    <row r="70" spans="2:11" x14ac:dyDescent="0.25">
      <c r="B70" s="391" t="s">
        <v>267</v>
      </c>
      <c r="C70" s="392"/>
      <c r="D70" s="392"/>
      <c r="E70" s="392"/>
      <c r="F70" s="392"/>
      <c r="G70" s="392"/>
      <c r="H70" s="392"/>
      <c r="I70" s="392"/>
      <c r="J70" s="392"/>
      <c r="K70" s="393"/>
    </row>
    <row r="71" spans="2:11" ht="27.75" customHeight="1" x14ac:dyDescent="0.25">
      <c r="B71" s="394"/>
      <c r="C71" s="395"/>
      <c r="D71" s="395"/>
      <c r="E71" s="395"/>
      <c r="F71" s="395"/>
      <c r="G71" s="395"/>
      <c r="H71" s="395"/>
      <c r="I71" s="395"/>
      <c r="J71" s="395"/>
      <c r="K71" s="396"/>
    </row>
    <row r="72" spans="2:11" ht="27.75" customHeight="1" x14ac:dyDescent="0.25">
      <c r="B72" s="397"/>
      <c r="C72" s="398"/>
      <c r="D72" s="398"/>
      <c r="E72" s="398"/>
      <c r="F72" s="398"/>
      <c r="G72" s="398"/>
      <c r="H72" s="398"/>
      <c r="I72" s="398"/>
      <c r="J72" s="398"/>
      <c r="K72" s="399"/>
    </row>
    <row r="74" spans="2:11" ht="15.75" thickBot="1" x14ac:dyDescent="0.3">
      <c r="B74" s="155" t="s">
        <v>69</v>
      </c>
      <c r="C74" s="156"/>
      <c r="D74" s="156"/>
      <c r="E74" s="156"/>
      <c r="F74" s="156"/>
      <c r="G74" s="156"/>
      <c r="H74" s="156"/>
      <c r="I74" s="156"/>
      <c r="J74" s="156"/>
      <c r="K74" s="157"/>
    </row>
    <row r="75" spans="2:11" x14ac:dyDescent="0.25">
      <c r="B75" s="155" t="s">
        <v>133</v>
      </c>
      <c r="C75" s="157"/>
      <c r="D75" s="155" t="s">
        <v>134</v>
      </c>
      <c r="E75" s="157"/>
      <c r="F75" s="155" t="s">
        <v>135</v>
      </c>
      <c r="G75" s="156"/>
      <c r="H75" s="157"/>
      <c r="I75" s="155" t="s">
        <v>176</v>
      </c>
      <c r="J75" s="156"/>
      <c r="K75" s="157"/>
    </row>
    <row r="76" spans="2:11" ht="409.6" customHeight="1" x14ac:dyDescent="0.25">
      <c r="B76" s="460" t="s">
        <v>268</v>
      </c>
      <c r="C76" s="461"/>
      <c r="D76" s="466">
        <v>2</v>
      </c>
      <c r="E76" s="467"/>
      <c r="F76" s="466">
        <v>2</v>
      </c>
      <c r="G76" s="472"/>
      <c r="H76" s="467"/>
      <c r="I76" s="475" t="s">
        <v>269</v>
      </c>
      <c r="J76" s="476"/>
      <c r="K76" s="477"/>
    </row>
    <row r="77" spans="2:11" ht="213" customHeight="1" x14ac:dyDescent="0.25">
      <c r="B77" s="462"/>
      <c r="C77" s="463"/>
      <c r="D77" s="468"/>
      <c r="E77" s="469"/>
      <c r="F77" s="468"/>
      <c r="G77" s="473"/>
      <c r="H77" s="469"/>
      <c r="I77" s="478"/>
      <c r="J77" s="479"/>
      <c r="K77" s="480"/>
    </row>
    <row r="78" spans="2:11" ht="321.75" customHeight="1" x14ac:dyDescent="0.25">
      <c r="B78" s="464"/>
      <c r="C78" s="465"/>
      <c r="D78" s="470"/>
      <c r="E78" s="471"/>
      <c r="F78" s="470"/>
      <c r="G78" s="474"/>
      <c r="H78" s="471"/>
      <c r="I78" s="481"/>
      <c r="J78" s="482"/>
      <c r="K78" s="483"/>
    </row>
  </sheetData>
  <mergeCells count="106">
    <mergeCell ref="B76:C78"/>
    <mergeCell ref="D76:E78"/>
    <mergeCell ref="F76:H78"/>
    <mergeCell ref="I76:K78"/>
    <mergeCell ref="B10:K10"/>
    <mergeCell ref="B11:K11"/>
    <mergeCell ref="B12:K12"/>
    <mergeCell ref="B13:K13"/>
    <mergeCell ref="B15:K15"/>
    <mergeCell ref="B16:D16"/>
    <mergeCell ref="E16:H16"/>
    <mergeCell ref="I16:K16"/>
    <mergeCell ref="B24:K24"/>
    <mergeCell ref="B25:C25"/>
    <mergeCell ref="D25:F25"/>
    <mergeCell ref="B32:C32"/>
    <mergeCell ref="D32:E32"/>
    <mergeCell ref="F32:G32"/>
    <mergeCell ref="H32:I32"/>
    <mergeCell ref="J32:K32"/>
    <mergeCell ref="B33:K35"/>
    <mergeCell ref="B26:C26"/>
    <mergeCell ref="D26:F26"/>
    <mergeCell ref="B28:K28"/>
    <mergeCell ref="J36:K36"/>
    <mergeCell ref="B37:G37"/>
    <mergeCell ref="H37:I37"/>
    <mergeCell ref="J37:K37"/>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46:K46"/>
    <mergeCell ref="B47:K47"/>
    <mergeCell ref="B48:C48"/>
    <mergeCell ref="D48:E48"/>
    <mergeCell ref="F48:G48"/>
    <mergeCell ref="H48:I48"/>
    <mergeCell ref="J48:K48"/>
    <mergeCell ref="B29:K29"/>
    <mergeCell ref="B30:K30"/>
    <mergeCell ref="B31:C31"/>
    <mergeCell ref="D31:E31"/>
    <mergeCell ref="F31:G31"/>
    <mergeCell ref="H31:I31"/>
    <mergeCell ref="J31:K31"/>
    <mergeCell ref="B43:K45"/>
    <mergeCell ref="B38:K40"/>
    <mergeCell ref="B41:G41"/>
    <mergeCell ref="H41:I41"/>
    <mergeCell ref="J41:K41"/>
    <mergeCell ref="B42:G42"/>
    <mergeCell ref="H42:I42"/>
    <mergeCell ref="J42:K42"/>
    <mergeCell ref="B36:G36"/>
    <mergeCell ref="H36:I36"/>
    <mergeCell ref="B53:G53"/>
    <mergeCell ref="H53:I53"/>
    <mergeCell ref="J53:K53"/>
    <mergeCell ref="B54:G54"/>
    <mergeCell ref="H54:I54"/>
    <mergeCell ref="J54:K54"/>
    <mergeCell ref="B49:C49"/>
    <mergeCell ref="D49:E49"/>
    <mergeCell ref="F49:G49"/>
    <mergeCell ref="H49:I49"/>
    <mergeCell ref="J49:K49"/>
    <mergeCell ref="B50:K52"/>
    <mergeCell ref="B63:G63"/>
    <mergeCell ref="H63:I63"/>
    <mergeCell ref="J63:K63"/>
    <mergeCell ref="B64:G64"/>
    <mergeCell ref="H64:I64"/>
    <mergeCell ref="J64:K64"/>
    <mergeCell ref="B60:K62"/>
    <mergeCell ref="B55:K57"/>
    <mergeCell ref="B58:G58"/>
    <mergeCell ref="H58:I58"/>
    <mergeCell ref="J58:K58"/>
    <mergeCell ref="B59:G59"/>
    <mergeCell ref="H59:I59"/>
    <mergeCell ref="J59:K59"/>
    <mergeCell ref="B74:K74"/>
    <mergeCell ref="B75:C75"/>
    <mergeCell ref="D75:E75"/>
    <mergeCell ref="F75:H75"/>
    <mergeCell ref="I75:K75"/>
    <mergeCell ref="B70:K72"/>
    <mergeCell ref="B65:K67"/>
    <mergeCell ref="B68:G68"/>
    <mergeCell ref="H68:I68"/>
    <mergeCell ref="J68:K68"/>
    <mergeCell ref="B69:G69"/>
    <mergeCell ref="H69:I69"/>
    <mergeCell ref="J69:K69"/>
  </mergeCells>
  <pageMargins left="0.7" right="0.7" top="0.75" bottom="0.75" header="0.3" footer="0.3"/>
  <pageSetup scale="59" orientation="portrait" horizontalDpi="4294967293" r:id="rId1"/>
  <rowBreaks count="2" manualBreakCount="2">
    <brk id="42" max="11" man="1"/>
    <brk id="57"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123"/>
  <sheetViews>
    <sheetView showGridLines="0" topLeftCell="B91" zoomScale="110" zoomScaleNormal="130" zoomScaleSheetLayoutView="100" workbookViewId="0">
      <selection activeCell="I122" sqref="I122:K122"/>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232" t="s">
        <v>0</v>
      </c>
      <c r="C6" s="232"/>
      <c r="D6" s="232"/>
      <c r="E6" s="232"/>
      <c r="F6" s="232"/>
      <c r="G6" s="232"/>
      <c r="H6" s="232"/>
      <c r="I6" s="232"/>
      <c r="J6" s="232"/>
      <c r="K6" s="232"/>
    </row>
    <row r="7" spans="2:11" ht="15.75" thickBot="1" x14ac:dyDescent="0.3"/>
    <row r="8" spans="2:11" ht="15.75" thickBot="1" x14ac:dyDescent="0.3">
      <c r="B8" s="233" t="s">
        <v>143</v>
      </c>
      <c r="C8" s="234"/>
      <c r="D8" s="234"/>
      <c r="E8" s="234"/>
      <c r="F8" s="234"/>
      <c r="G8" s="234"/>
      <c r="H8" s="234"/>
      <c r="I8" s="234"/>
      <c r="J8" s="234"/>
      <c r="K8" s="235"/>
    </row>
    <row r="9" spans="2:11" ht="22.5" customHeight="1" thickBot="1" x14ac:dyDescent="0.3">
      <c r="B9" s="236" t="s">
        <v>144</v>
      </c>
      <c r="C9" s="237"/>
      <c r="D9" s="237"/>
      <c r="E9" s="343" t="s">
        <v>3</v>
      </c>
      <c r="F9" s="344"/>
      <c r="G9" s="240" t="s">
        <v>145</v>
      </c>
      <c r="H9" s="241"/>
      <c r="I9" s="241"/>
      <c r="J9" s="242">
        <v>44592</v>
      </c>
      <c r="K9" s="243"/>
    </row>
    <row r="10" spans="2:11" ht="15.75" thickBot="1" x14ac:dyDescent="0.3">
      <c r="B10" s="236" t="s">
        <v>270</v>
      </c>
      <c r="C10" s="237"/>
      <c r="D10" s="237"/>
      <c r="E10" s="237"/>
      <c r="F10" s="237"/>
      <c r="G10" s="237"/>
      <c r="H10" s="237"/>
      <c r="I10" s="237"/>
      <c r="J10" s="237"/>
      <c r="K10" s="251"/>
    </row>
    <row r="11" spans="2:11" ht="78" customHeight="1" thickBot="1" x14ac:dyDescent="0.3">
      <c r="B11" s="236" t="s">
        <v>271</v>
      </c>
      <c r="C11" s="237"/>
      <c r="D11" s="237"/>
      <c r="E11" s="237"/>
      <c r="F11" s="237"/>
      <c r="G11" s="237"/>
      <c r="H11" s="237"/>
      <c r="I11" s="237"/>
      <c r="J11" s="237"/>
      <c r="K11" s="251"/>
    </row>
    <row r="12" spans="2:11" ht="15.75" thickBot="1" x14ac:dyDescent="0.3">
      <c r="B12" s="236" t="s">
        <v>272</v>
      </c>
      <c r="C12" s="237"/>
      <c r="D12" s="237"/>
      <c r="E12" s="237"/>
      <c r="F12" s="237"/>
      <c r="G12" s="255"/>
      <c r="H12" s="255"/>
      <c r="I12" s="255"/>
      <c r="J12" s="255"/>
      <c r="K12" s="256"/>
    </row>
    <row r="13" spans="2:11" ht="33" customHeight="1" thickBot="1" x14ac:dyDescent="0.3">
      <c r="B13" s="236" t="s">
        <v>273</v>
      </c>
      <c r="C13" s="237"/>
      <c r="D13" s="237"/>
      <c r="E13" s="237"/>
      <c r="F13" s="237"/>
      <c r="G13" s="255"/>
      <c r="H13" s="255"/>
      <c r="I13" s="255"/>
      <c r="J13" s="255"/>
      <c r="K13" s="256"/>
    </row>
    <row r="14" spans="2:11" ht="15.75" thickBot="1" x14ac:dyDescent="0.3"/>
    <row r="15" spans="2:11" ht="15.75" customHeight="1" thickBot="1" x14ac:dyDescent="0.3">
      <c r="B15" s="257" t="s">
        <v>10</v>
      </c>
      <c r="C15" s="258"/>
      <c r="D15" s="258"/>
      <c r="E15" s="258"/>
      <c r="F15" s="258"/>
      <c r="G15" s="258"/>
      <c r="H15" s="258"/>
      <c r="I15" s="258"/>
      <c r="J15" s="258"/>
      <c r="K15" s="259"/>
    </row>
    <row r="16" spans="2:11" ht="15.75" thickBot="1" x14ac:dyDescent="0.3">
      <c r="B16" s="260" t="s">
        <v>11</v>
      </c>
      <c r="C16" s="261"/>
      <c r="D16" s="262"/>
      <c r="E16" s="260" t="s">
        <v>12</v>
      </c>
      <c r="F16" s="261"/>
      <c r="G16" s="261"/>
      <c r="H16" s="262"/>
      <c r="I16" s="260" t="s">
        <v>13</v>
      </c>
      <c r="J16" s="261"/>
      <c r="K16" s="262"/>
    </row>
    <row r="17" spans="2:11" ht="15.75" thickBot="1" x14ac:dyDescent="0.3">
      <c r="B17" s="560">
        <v>1</v>
      </c>
      <c r="C17" s="561"/>
      <c r="D17" s="562"/>
      <c r="E17" s="563">
        <v>0.91469999999999996</v>
      </c>
      <c r="F17" s="501"/>
      <c r="G17" s="501"/>
      <c r="H17" s="313"/>
      <c r="I17" s="563">
        <v>1</v>
      </c>
      <c r="J17" s="501"/>
      <c r="K17" s="313"/>
    </row>
    <row r="18" spans="2:11" ht="15.75" thickBot="1" x14ac:dyDescent="0.3"/>
    <row r="19" spans="2:11" ht="15.75" thickBot="1" x14ac:dyDescent="0.3">
      <c r="B19" s="257" t="s">
        <v>150</v>
      </c>
      <c r="C19" s="258"/>
      <c r="D19" s="258"/>
      <c r="E19" s="258"/>
      <c r="F19" s="258"/>
      <c r="G19" s="258"/>
      <c r="H19" s="258"/>
      <c r="I19" s="258"/>
      <c r="J19" s="258"/>
      <c r="K19" s="259"/>
    </row>
    <row r="20" spans="2:11" ht="24.75" thickBot="1" x14ac:dyDescent="0.3">
      <c r="B20" s="266" t="s">
        <v>15</v>
      </c>
      <c r="C20" s="267"/>
      <c r="D20" s="266" t="s">
        <v>16</v>
      </c>
      <c r="E20" s="268"/>
      <c r="F20" s="267"/>
      <c r="G20" s="25" t="s">
        <v>151</v>
      </c>
      <c r="H20" s="25" t="s">
        <v>18</v>
      </c>
      <c r="I20" s="25" t="s">
        <v>19</v>
      </c>
      <c r="J20" s="1" t="s">
        <v>20</v>
      </c>
      <c r="K20" s="25" t="s">
        <v>152</v>
      </c>
    </row>
    <row r="21" spans="2:11" x14ac:dyDescent="0.25">
      <c r="B21" s="555">
        <v>5965250338</v>
      </c>
      <c r="C21" s="556"/>
      <c r="D21" s="557">
        <v>5684305800.7600002</v>
      </c>
      <c r="E21" s="558"/>
      <c r="F21" s="559"/>
      <c r="G21" s="7">
        <f>D21/B21</f>
        <v>0.95290314382108676</v>
      </c>
      <c r="H21" s="17">
        <v>5456514838.5200005</v>
      </c>
      <c r="I21" s="7">
        <f>H21/B21</f>
        <v>0.91471682315841152</v>
      </c>
      <c r="J21" s="6">
        <v>5311580658.5200005</v>
      </c>
      <c r="K21" s="7">
        <f>J21/B21</f>
        <v>0.89042041114084092</v>
      </c>
    </row>
    <row r="22" spans="2:11" ht="15.75" thickBot="1" x14ac:dyDescent="0.3">
      <c r="B22" s="2"/>
      <c r="C22" s="2"/>
      <c r="D22" s="3"/>
      <c r="E22" s="3"/>
      <c r="F22" s="3"/>
      <c r="G22" s="3"/>
      <c r="H22" s="4"/>
      <c r="I22" s="3"/>
      <c r="J22" s="3"/>
      <c r="K22" s="3"/>
    </row>
    <row r="23" spans="2:11" ht="15.75" customHeight="1" thickBot="1" x14ac:dyDescent="0.3">
      <c r="B23" s="257" t="s">
        <v>154</v>
      </c>
      <c r="C23" s="258"/>
      <c r="D23" s="258"/>
      <c r="E23" s="258"/>
      <c r="F23" s="258"/>
      <c r="G23" s="258"/>
      <c r="H23" s="258"/>
      <c r="I23" s="258"/>
      <c r="J23" s="258"/>
      <c r="K23" s="259"/>
    </row>
    <row r="24" spans="2:11" ht="15.75" customHeight="1" thickBot="1" x14ac:dyDescent="0.3">
      <c r="B24" s="353" t="s">
        <v>274</v>
      </c>
      <c r="C24" s="354"/>
      <c r="D24" s="354"/>
      <c r="E24" s="354"/>
      <c r="F24" s="354"/>
      <c r="G24" s="354"/>
      <c r="H24" s="354"/>
      <c r="I24" s="354"/>
      <c r="J24" s="354"/>
      <c r="K24" s="355"/>
    </row>
    <row r="25" spans="2:11" ht="24" x14ac:dyDescent="0.25">
      <c r="B25" s="266" t="s">
        <v>15</v>
      </c>
      <c r="C25" s="267"/>
      <c r="D25" s="266" t="s">
        <v>16</v>
      </c>
      <c r="E25" s="268"/>
      <c r="F25" s="267"/>
      <c r="G25" s="25" t="s">
        <v>151</v>
      </c>
      <c r="H25" s="25" t="s">
        <v>18</v>
      </c>
      <c r="I25" s="25" t="s">
        <v>19</v>
      </c>
      <c r="J25" s="1" t="s">
        <v>20</v>
      </c>
      <c r="K25" s="25" t="s">
        <v>152</v>
      </c>
    </row>
    <row r="26" spans="2:11" x14ac:dyDescent="0.25">
      <c r="B26" s="555">
        <v>0</v>
      </c>
      <c r="C26" s="556"/>
      <c r="D26" s="555">
        <v>0</v>
      </c>
      <c r="E26" s="564"/>
      <c r="F26" s="556"/>
      <c r="G26" s="7" t="s">
        <v>275</v>
      </c>
      <c r="H26" s="5">
        <v>0</v>
      </c>
      <c r="I26" s="7" t="s">
        <v>275</v>
      </c>
      <c r="J26" s="6">
        <v>0</v>
      </c>
      <c r="K26" s="7" t="s">
        <v>275</v>
      </c>
    </row>
    <row r="27" spans="2:11" x14ac:dyDescent="0.25">
      <c r="B27" s="2"/>
      <c r="C27" s="2"/>
      <c r="D27" s="3"/>
      <c r="E27" s="3"/>
      <c r="F27" s="3"/>
      <c r="G27" s="3"/>
      <c r="H27" s="4"/>
      <c r="I27" s="3"/>
      <c r="J27" s="3"/>
      <c r="K27" s="3"/>
    </row>
    <row r="28" spans="2:11" ht="15.75" customHeight="1" x14ac:dyDescent="0.25">
      <c r="B28" s="233" t="s">
        <v>156</v>
      </c>
      <c r="C28" s="234"/>
      <c r="D28" s="234"/>
      <c r="E28" s="234"/>
      <c r="F28" s="234"/>
      <c r="G28" s="234"/>
      <c r="H28" s="234"/>
      <c r="I28" s="234"/>
      <c r="J28" s="234"/>
      <c r="K28" s="235"/>
    </row>
    <row r="29" spans="2:11" ht="15.75" thickBot="1" x14ac:dyDescent="0.3">
      <c r="B29" s="236" t="s">
        <v>276</v>
      </c>
      <c r="C29" s="237"/>
      <c r="D29" s="237"/>
      <c r="E29" s="237"/>
      <c r="F29" s="237"/>
      <c r="G29" s="237"/>
      <c r="H29" s="237"/>
      <c r="I29" s="237"/>
      <c r="J29" s="237"/>
      <c r="K29" s="251"/>
    </row>
    <row r="30" spans="2:11" x14ac:dyDescent="0.25">
      <c r="B30" s="236" t="s">
        <v>277</v>
      </c>
      <c r="C30" s="237"/>
      <c r="D30" s="237"/>
      <c r="E30" s="237"/>
      <c r="F30" s="237"/>
      <c r="G30" s="237"/>
      <c r="H30" s="237"/>
      <c r="I30" s="237"/>
      <c r="J30" s="255"/>
      <c r="K30" s="256"/>
    </row>
    <row r="31" spans="2:11" ht="38.25" customHeight="1" x14ac:dyDescent="0.25">
      <c r="B31" s="553" t="s">
        <v>32</v>
      </c>
      <c r="C31" s="554"/>
      <c r="D31" s="341" t="s">
        <v>33</v>
      </c>
      <c r="E31" s="342"/>
      <c r="F31" s="341" t="s">
        <v>34</v>
      </c>
      <c r="G31" s="342"/>
      <c r="H31" s="341" t="s">
        <v>35</v>
      </c>
      <c r="I31" s="342"/>
      <c r="J31" s="341" t="s">
        <v>36</v>
      </c>
      <c r="K31" s="342"/>
    </row>
    <row r="32" spans="2:11" ht="42" customHeight="1" x14ac:dyDescent="0.25">
      <c r="B32" s="385" t="s">
        <v>278</v>
      </c>
      <c r="C32" s="386"/>
      <c r="D32" s="535">
        <v>2</v>
      </c>
      <c r="E32" s="388"/>
      <c r="F32" s="535">
        <v>2</v>
      </c>
      <c r="G32" s="388"/>
      <c r="H32" s="536">
        <f>H38+H43+H48</f>
        <v>1260832882</v>
      </c>
      <c r="I32" s="537"/>
      <c r="J32" s="536">
        <f>J38+J43+J48</f>
        <v>1053409689</v>
      </c>
      <c r="K32" s="537"/>
    </row>
    <row r="33" spans="2:11" ht="42" customHeight="1" x14ac:dyDescent="0.25">
      <c r="B33" s="385" t="s">
        <v>279</v>
      </c>
      <c r="C33" s="386"/>
      <c r="D33" s="535">
        <v>2</v>
      </c>
      <c r="E33" s="388"/>
      <c r="F33" s="535">
        <v>2</v>
      </c>
      <c r="G33" s="388"/>
      <c r="H33" s="538"/>
      <c r="I33" s="539"/>
      <c r="J33" s="538"/>
      <c r="K33" s="539"/>
    </row>
    <row r="34" spans="2:11" ht="21" customHeight="1" x14ac:dyDescent="0.25">
      <c r="B34" s="367" t="s">
        <v>280</v>
      </c>
      <c r="C34" s="368"/>
      <c r="D34" s="368"/>
      <c r="E34" s="368"/>
      <c r="F34" s="368"/>
      <c r="G34" s="368"/>
      <c r="H34" s="368"/>
      <c r="I34" s="368"/>
      <c r="J34" s="368"/>
      <c r="K34" s="369"/>
    </row>
    <row r="35" spans="2:11" ht="19.5" customHeight="1" thickBot="1" x14ac:dyDescent="0.3">
      <c r="B35" s="367"/>
      <c r="C35" s="368"/>
      <c r="D35" s="368"/>
      <c r="E35" s="368"/>
      <c r="F35" s="368"/>
      <c r="G35" s="368"/>
      <c r="H35" s="368"/>
      <c r="I35" s="368"/>
      <c r="J35" s="368"/>
      <c r="K35" s="369"/>
    </row>
    <row r="36" spans="2:11" ht="25.5" hidden="1" customHeight="1" thickBot="1" x14ac:dyDescent="0.3">
      <c r="B36" s="370"/>
      <c r="C36" s="371"/>
      <c r="D36" s="371"/>
      <c r="E36" s="371"/>
      <c r="F36" s="371"/>
      <c r="G36" s="371"/>
      <c r="H36" s="371"/>
      <c r="I36" s="371"/>
      <c r="J36" s="371"/>
      <c r="K36" s="372"/>
    </row>
    <row r="37" spans="2:11" ht="33.75" customHeight="1" thickBot="1" x14ac:dyDescent="0.3">
      <c r="B37" s="161" t="s">
        <v>40</v>
      </c>
      <c r="C37" s="162"/>
      <c r="D37" s="162"/>
      <c r="E37" s="162"/>
      <c r="F37" s="162"/>
      <c r="G37" s="163"/>
      <c r="H37" s="164" t="s">
        <v>35</v>
      </c>
      <c r="I37" s="165"/>
      <c r="J37" s="164" t="s">
        <v>36</v>
      </c>
      <c r="K37" s="165"/>
    </row>
    <row r="38" spans="2:11" ht="15" customHeight="1" thickBot="1" x14ac:dyDescent="0.3">
      <c r="B38" s="324" t="s">
        <v>281</v>
      </c>
      <c r="C38" s="325"/>
      <c r="D38" s="325"/>
      <c r="E38" s="325"/>
      <c r="F38" s="325"/>
      <c r="G38" s="326"/>
      <c r="H38" s="275">
        <v>587066975</v>
      </c>
      <c r="I38" s="276"/>
      <c r="J38" s="275">
        <v>482437079</v>
      </c>
      <c r="K38" s="276"/>
    </row>
    <row r="39" spans="2:11" ht="207.75" customHeight="1" x14ac:dyDescent="0.25">
      <c r="B39" s="540" t="s">
        <v>282</v>
      </c>
      <c r="C39" s="541"/>
      <c r="D39" s="541"/>
      <c r="E39" s="541"/>
      <c r="F39" s="541"/>
      <c r="G39" s="541"/>
      <c r="H39" s="541"/>
      <c r="I39" s="541"/>
      <c r="J39" s="541"/>
      <c r="K39" s="542"/>
    </row>
    <row r="40" spans="2:11" ht="309.60000000000002" customHeight="1" x14ac:dyDescent="0.25">
      <c r="B40" s="543"/>
      <c r="C40" s="544"/>
      <c r="D40" s="544"/>
      <c r="E40" s="544"/>
      <c r="F40" s="544"/>
      <c r="G40" s="544"/>
      <c r="H40" s="544"/>
      <c r="I40" s="544"/>
      <c r="J40" s="544"/>
      <c r="K40" s="545"/>
    </row>
    <row r="41" spans="2:11" ht="177.6" customHeight="1" thickBot="1" x14ac:dyDescent="0.3">
      <c r="B41" s="546"/>
      <c r="C41" s="547"/>
      <c r="D41" s="547"/>
      <c r="E41" s="547"/>
      <c r="F41" s="547"/>
      <c r="G41" s="547"/>
      <c r="H41" s="547"/>
      <c r="I41" s="547"/>
      <c r="J41" s="547"/>
      <c r="K41" s="548"/>
    </row>
    <row r="42" spans="2:11" ht="26.25" customHeight="1" thickBot="1" x14ac:dyDescent="0.3">
      <c r="B42" s="161" t="s">
        <v>40</v>
      </c>
      <c r="C42" s="162"/>
      <c r="D42" s="162"/>
      <c r="E42" s="162"/>
      <c r="F42" s="162"/>
      <c r="G42" s="163"/>
      <c r="H42" s="164" t="s">
        <v>35</v>
      </c>
      <c r="I42" s="183"/>
      <c r="J42" s="164" t="s">
        <v>36</v>
      </c>
      <c r="K42" s="165"/>
    </row>
    <row r="43" spans="2:11" ht="15" customHeight="1" thickBot="1" x14ac:dyDescent="0.3">
      <c r="B43" s="549" t="s">
        <v>283</v>
      </c>
      <c r="C43" s="550"/>
      <c r="D43" s="550"/>
      <c r="E43" s="550"/>
      <c r="F43" s="550"/>
      <c r="G43" s="551"/>
      <c r="H43" s="296">
        <v>619025239</v>
      </c>
      <c r="I43" s="327"/>
      <c r="J43" s="552">
        <v>570972610</v>
      </c>
      <c r="K43" s="276"/>
    </row>
    <row r="44" spans="2:11" ht="327" customHeight="1" x14ac:dyDescent="0.25">
      <c r="B44" s="540" t="s">
        <v>284</v>
      </c>
      <c r="C44" s="541"/>
      <c r="D44" s="541"/>
      <c r="E44" s="541"/>
      <c r="F44" s="541"/>
      <c r="G44" s="541"/>
      <c r="H44" s="541"/>
      <c r="I44" s="541"/>
      <c r="J44" s="541"/>
      <c r="K44" s="542"/>
    </row>
    <row r="45" spans="2:11" ht="408.6" customHeight="1" x14ac:dyDescent="0.25">
      <c r="B45" s="543"/>
      <c r="C45" s="544"/>
      <c r="D45" s="544"/>
      <c r="E45" s="544"/>
      <c r="F45" s="544"/>
      <c r="G45" s="544"/>
      <c r="H45" s="544"/>
      <c r="I45" s="544"/>
      <c r="J45" s="544"/>
      <c r="K45" s="545"/>
    </row>
    <row r="46" spans="2:11" ht="351" customHeight="1" x14ac:dyDescent="0.25">
      <c r="B46" s="546"/>
      <c r="C46" s="547"/>
      <c r="D46" s="547"/>
      <c r="E46" s="547"/>
      <c r="F46" s="547"/>
      <c r="G46" s="547"/>
      <c r="H46" s="547"/>
      <c r="I46" s="547"/>
      <c r="J46" s="547"/>
      <c r="K46" s="548"/>
    </row>
    <row r="47" spans="2:11" ht="26.25" customHeight="1" x14ac:dyDescent="0.25">
      <c r="B47" s="161" t="s">
        <v>40</v>
      </c>
      <c r="C47" s="162"/>
      <c r="D47" s="162"/>
      <c r="E47" s="162"/>
      <c r="F47" s="162"/>
      <c r="G47" s="163"/>
      <c r="H47" s="164" t="s">
        <v>35</v>
      </c>
      <c r="I47" s="165"/>
      <c r="J47" s="164" t="s">
        <v>36</v>
      </c>
      <c r="K47" s="165"/>
    </row>
    <row r="48" spans="2:11" ht="15" customHeight="1" thickBot="1" x14ac:dyDescent="0.3">
      <c r="B48" s="272" t="s">
        <v>285</v>
      </c>
      <c r="C48" s="273"/>
      <c r="D48" s="273"/>
      <c r="E48" s="273"/>
      <c r="F48" s="273"/>
      <c r="G48" s="274"/>
      <c r="H48" s="275">
        <v>54740668</v>
      </c>
      <c r="I48" s="276"/>
      <c r="J48" s="275">
        <v>0</v>
      </c>
      <c r="K48" s="276"/>
    </row>
    <row r="49" spans="2:11" ht="66" customHeight="1" x14ac:dyDescent="0.25">
      <c r="B49" s="516" t="s">
        <v>286</v>
      </c>
      <c r="C49" s="517"/>
      <c r="D49" s="517"/>
      <c r="E49" s="517"/>
      <c r="F49" s="517"/>
      <c r="G49" s="517"/>
      <c r="H49" s="517"/>
      <c r="I49" s="517"/>
      <c r="J49" s="517"/>
      <c r="K49" s="518"/>
    </row>
    <row r="50" spans="2:11" ht="152.25" customHeight="1" x14ac:dyDescent="0.25">
      <c r="B50" s="519"/>
      <c r="C50" s="520"/>
      <c r="D50" s="520"/>
      <c r="E50" s="520"/>
      <c r="F50" s="520"/>
      <c r="G50" s="520"/>
      <c r="H50" s="520"/>
      <c r="I50" s="520"/>
      <c r="J50" s="520"/>
      <c r="K50" s="521"/>
    </row>
    <row r="51" spans="2:11" ht="276" customHeight="1" x14ac:dyDescent="0.25">
      <c r="B51" s="522"/>
      <c r="C51" s="523"/>
      <c r="D51" s="523"/>
      <c r="E51" s="523"/>
      <c r="F51" s="523"/>
      <c r="G51" s="523"/>
      <c r="H51" s="523"/>
      <c r="I51" s="523"/>
      <c r="J51" s="523"/>
      <c r="K51" s="524"/>
    </row>
    <row r="52" spans="2:11" x14ac:dyDescent="0.25">
      <c r="B52" s="236" t="s">
        <v>287</v>
      </c>
      <c r="C52" s="237"/>
      <c r="D52" s="237"/>
      <c r="E52" s="237"/>
      <c r="F52" s="237"/>
      <c r="G52" s="237"/>
      <c r="H52" s="237"/>
      <c r="I52" s="237"/>
      <c r="J52" s="255"/>
      <c r="K52" s="256"/>
    </row>
    <row r="53" spans="2:11" ht="38.25" customHeight="1" x14ac:dyDescent="0.25">
      <c r="B53" s="161" t="s">
        <v>32</v>
      </c>
      <c r="C53" s="163"/>
      <c r="D53" s="164" t="s">
        <v>33</v>
      </c>
      <c r="E53" s="165"/>
      <c r="F53" s="164" t="s">
        <v>45</v>
      </c>
      <c r="G53" s="165"/>
      <c r="H53" s="164" t="s">
        <v>35</v>
      </c>
      <c r="I53" s="165"/>
      <c r="J53" s="164" t="s">
        <v>36</v>
      </c>
      <c r="K53" s="165"/>
    </row>
    <row r="54" spans="2:11" ht="34.5" customHeight="1" x14ac:dyDescent="0.25">
      <c r="B54" s="385" t="s">
        <v>288</v>
      </c>
      <c r="C54" s="386"/>
      <c r="D54" s="535">
        <v>1</v>
      </c>
      <c r="E54" s="388"/>
      <c r="F54" s="535">
        <v>1</v>
      </c>
      <c r="G54" s="388"/>
      <c r="H54" s="536">
        <f>H60+H65</f>
        <v>578474644</v>
      </c>
      <c r="I54" s="537"/>
      <c r="J54" s="536">
        <f>J60+J65</f>
        <v>558910202</v>
      </c>
      <c r="K54" s="537"/>
    </row>
    <row r="55" spans="2:11" ht="34.5" customHeight="1" x14ac:dyDescent="0.25">
      <c r="B55" s="385" t="s">
        <v>289</v>
      </c>
      <c r="C55" s="386"/>
      <c r="D55" s="535">
        <v>2</v>
      </c>
      <c r="E55" s="388"/>
      <c r="F55" s="535">
        <v>2</v>
      </c>
      <c r="G55" s="388"/>
      <c r="H55" s="538"/>
      <c r="I55" s="539"/>
      <c r="J55" s="538"/>
      <c r="K55" s="539"/>
    </row>
    <row r="56" spans="2:11" x14ac:dyDescent="0.25">
      <c r="B56" s="364" t="s">
        <v>290</v>
      </c>
      <c r="C56" s="365"/>
      <c r="D56" s="365"/>
      <c r="E56" s="365"/>
      <c r="F56" s="365"/>
      <c r="G56" s="365"/>
      <c r="H56" s="365"/>
      <c r="I56" s="365"/>
      <c r="J56" s="365"/>
      <c r="K56" s="366"/>
    </row>
    <row r="57" spans="2:11" ht="0.75" customHeight="1" x14ac:dyDescent="0.25">
      <c r="B57" s="367"/>
      <c r="C57" s="368"/>
      <c r="D57" s="368"/>
      <c r="E57" s="368"/>
      <c r="F57" s="368"/>
      <c r="G57" s="368"/>
      <c r="H57" s="368"/>
      <c r="I57" s="368"/>
      <c r="J57" s="368"/>
      <c r="K57" s="369"/>
    </row>
    <row r="58" spans="2:11" ht="21" customHeight="1" thickBot="1" x14ac:dyDescent="0.3">
      <c r="B58" s="370"/>
      <c r="C58" s="371"/>
      <c r="D58" s="371"/>
      <c r="E58" s="371"/>
      <c r="F58" s="371"/>
      <c r="G58" s="371"/>
      <c r="H58" s="371"/>
      <c r="I58" s="371"/>
      <c r="J58" s="371"/>
      <c r="K58" s="372"/>
    </row>
    <row r="59" spans="2:11" ht="26.25" customHeight="1" thickBot="1" x14ac:dyDescent="0.3">
      <c r="B59" s="161" t="s">
        <v>40</v>
      </c>
      <c r="C59" s="162"/>
      <c r="D59" s="162"/>
      <c r="E59" s="162"/>
      <c r="F59" s="162"/>
      <c r="G59" s="163"/>
      <c r="H59" s="164" t="s">
        <v>35</v>
      </c>
      <c r="I59" s="165"/>
      <c r="J59" s="164" t="s">
        <v>36</v>
      </c>
      <c r="K59" s="165"/>
    </row>
    <row r="60" spans="2:11" ht="24.75" customHeight="1" thickBot="1" x14ac:dyDescent="0.3">
      <c r="B60" s="324" t="s">
        <v>291</v>
      </c>
      <c r="C60" s="325"/>
      <c r="D60" s="325"/>
      <c r="E60" s="325"/>
      <c r="F60" s="325"/>
      <c r="G60" s="326"/>
      <c r="H60" s="296">
        <v>305131765</v>
      </c>
      <c r="I60" s="327"/>
      <c r="J60" s="275">
        <v>305131765</v>
      </c>
      <c r="K60" s="276"/>
    </row>
    <row r="61" spans="2:11" ht="220.9" customHeight="1" x14ac:dyDescent="0.25">
      <c r="B61" s="516" t="s">
        <v>292</v>
      </c>
      <c r="C61" s="517"/>
      <c r="D61" s="517"/>
      <c r="E61" s="517"/>
      <c r="F61" s="517"/>
      <c r="G61" s="517"/>
      <c r="H61" s="517"/>
      <c r="I61" s="517"/>
      <c r="J61" s="517"/>
      <c r="K61" s="518"/>
    </row>
    <row r="62" spans="2:11" ht="409.6" customHeight="1" x14ac:dyDescent="0.25">
      <c r="B62" s="519"/>
      <c r="C62" s="520"/>
      <c r="D62" s="520"/>
      <c r="E62" s="520"/>
      <c r="F62" s="520"/>
      <c r="G62" s="520"/>
      <c r="H62" s="520"/>
      <c r="I62" s="520"/>
      <c r="J62" s="520"/>
      <c r="K62" s="521"/>
    </row>
    <row r="63" spans="2:11" ht="373.15" customHeight="1" x14ac:dyDescent="0.25">
      <c r="B63" s="522"/>
      <c r="C63" s="523"/>
      <c r="D63" s="523"/>
      <c r="E63" s="523"/>
      <c r="F63" s="523"/>
      <c r="G63" s="523"/>
      <c r="H63" s="523"/>
      <c r="I63" s="523"/>
      <c r="J63" s="523"/>
      <c r="K63" s="524"/>
    </row>
    <row r="64" spans="2:11" ht="26.25" customHeight="1" x14ac:dyDescent="0.25">
      <c r="B64" s="161" t="s">
        <v>40</v>
      </c>
      <c r="C64" s="162"/>
      <c r="D64" s="162"/>
      <c r="E64" s="162"/>
      <c r="F64" s="162"/>
      <c r="G64" s="163"/>
      <c r="H64" s="164" t="s">
        <v>35</v>
      </c>
      <c r="I64" s="165"/>
      <c r="J64" s="164" t="s">
        <v>36</v>
      </c>
      <c r="K64" s="165"/>
    </row>
    <row r="65" spans="1:11" ht="15.75" thickBot="1" x14ac:dyDescent="0.3">
      <c r="B65" s="166" t="s">
        <v>293</v>
      </c>
      <c r="C65" s="167"/>
      <c r="D65" s="167"/>
      <c r="E65" s="167"/>
      <c r="F65" s="167"/>
      <c r="G65" s="168"/>
      <c r="H65" s="320">
        <v>273342879</v>
      </c>
      <c r="I65" s="321"/>
      <c r="J65" s="275">
        <v>253778437</v>
      </c>
      <c r="K65" s="276"/>
    </row>
    <row r="66" spans="1:11" ht="132" customHeight="1" x14ac:dyDescent="0.25">
      <c r="B66" s="516" t="s">
        <v>294</v>
      </c>
      <c r="C66" s="517"/>
      <c r="D66" s="517"/>
      <c r="E66" s="517"/>
      <c r="F66" s="517"/>
      <c r="G66" s="517"/>
      <c r="H66" s="517"/>
      <c r="I66" s="517"/>
      <c r="J66" s="517"/>
      <c r="K66" s="518"/>
    </row>
    <row r="67" spans="1:11" ht="236.45" customHeight="1" x14ac:dyDescent="0.25">
      <c r="B67" s="519"/>
      <c r="C67" s="520"/>
      <c r="D67" s="520"/>
      <c r="E67" s="520"/>
      <c r="F67" s="520"/>
      <c r="G67" s="520"/>
      <c r="H67" s="520"/>
      <c r="I67" s="520"/>
      <c r="J67" s="520"/>
      <c r="K67" s="521"/>
    </row>
    <row r="68" spans="1:11" ht="230.45" customHeight="1" x14ac:dyDescent="0.25">
      <c r="B68" s="522"/>
      <c r="C68" s="523"/>
      <c r="D68" s="523"/>
      <c r="E68" s="523"/>
      <c r="F68" s="523"/>
      <c r="G68" s="523"/>
      <c r="H68" s="523"/>
      <c r="I68" s="523"/>
      <c r="J68" s="523"/>
      <c r="K68" s="524"/>
    </row>
    <row r="69" spans="1:11" x14ac:dyDescent="0.25">
      <c r="B69" s="236" t="s">
        <v>295</v>
      </c>
      <c r="C69" s="237"/>
      <c r="D69" s="237"/>
      <c r="E69" s="237"/>
      <c r="F69" s="237"/>
      <c r="G69" s="237"/>
      <c r="H69" s="237"/>
      <c r="I69" s="237"/>
      <c r="J69" s="237"/>
      <c r="K69" s="251"/>
    </row>
    <row r="70" spans="1:11" ht="15.75" customHeight="1" x14ac:dyDescent="0.25">
      <c r="B70" s="236" t="s">
        <v>296</v>
      </c>
      <c r="C70" s="237"/>
      <c r="D70" s="237"/>
      <c r="E70" s="237"/>
      <c r="F70" s="237"/>
      <c r="G70" s="237"/>
      <c r="H70" s="237"/>
      <c r="I70" s="237"/>
      <c r="J70" s="237"/>
      <c r="K70" s="251"/>
    </row>
    <row r="71" spans="1:11" ht="38.25" customHeight="1" thickBot="1" x14ac:dyDescent="0.3">
      <c r="B71" s="161" t="s">
        <v>32</v>
      </c>
      <c r="C71" s="163"/>
      <c r="D71" s="164" t="s">
        <v>33</v>
      </c>
      <c r="E71" s="165"/>
      <c r="F71" s="164" t="s">
        <v>34</v>
      </c>
      <c r="G71" s="165"/>
      <c r="H71" s="164" t="s">
        <v>35</v>
      </c>
      <c r="I71" s="165"/>
      <c r="J71" s="164" t="s">
        <v>36</v>
      </c>
      <c r="K71" s="165"/>
    </row>
    <row r="72" spans="1:11" ht="34.5" customHeight="1" thickBot="1" x14ac:dyDescent="0.3">
      <c r="B72" s="439" t="s">
        <v>297</v>
      </c>
      <c r="C72" s="441"/>
      <c r="D72" s="527">
        <v>90</v>
      </c>
      <c r="E72" s="528"/>
      <c r="F72" s="527">
        <v>90</v>
      </c>
      <c r="G72" s="528"/>
      <c r="H72" s="275">
        <f>H77+H82+H87+H92</f>
        <v>3916901843</v>
      </c>
      <c r="I72" s="532"/>
      <c r="J72" s="533">
        <f>J77+J82+J87+J92</f>
        <v>3635153978.52</v>
      </c>
      <c r="K72" s="534"/>
    </row>
    <row r="73" spans="1:11" x14ac:dyDescent="0.25">
      <c r="B73" s="364" t="s">
        <v>298</v>
      </c>
      <c r="C73" s="365"/>
      <c r="D73" s="365"/>
      <c r="E73" s="365"/>
      <c r="F73" s="365"/>
      <c r="G73" s="365"/>
      <c r="H73" s="365"/>
      <c r="I73" s="365"/>
      <c r="J73" s="365"/>
      <c r="K73" s="366"/>
    </row>
    <row r="74" spans="1:11" x14ac:dyDescent="0.25">
      <c r="B74" s="367"/>
      <c r="C74" s="368"/>
      <c r="D74" s="368"/>
      <c r="E74" s="368"/>
      <c r="F74" s="368"/>
      <c r="G74" s="368"/>
      <c r="H74" s="368"/>
      <c r="I74" s="368"/>
      <c r="J74" s="368"/>
      <c r="K74" s="369"/>
    </row>
    <row r="75" spans="1:11" ht="15.75" thickBot="1" x14ac:dyDescent="0.3">
      <c r="B75" s="370"/>
      <c r="C75" s="371"/>
      <c r="D75" s="371"/>
      <c r="E75" s="371"/>
      <c r="F75" s="371"/>
      <c r="G75" s="371"/>
      <c r="H75" s="371"/>
      <c r="I75" s="371"/>
      <c r="J75" s="371"/>
      <c r="K75" s="372"/>
    </row>
    <row r="76" spans="1:11" ht="26.25" customHeight="1" thickBot="1" x14ac:dyDescent="0.3">
      <c r="A76" t="s">
        <v>153</v>
      </c>
      <c r="B76" s="161" t="s">
        <v>40</v>
      </c>
      <c r="C76" s="162"/>
      <c r="D76" s="162"/>
      <c r="E76" s="162"/>
      <c r="F76" s="162"/>
      <c r="G76" s="163"/>
      <c r="H76" s="164" t="s">
        <v>35</v>
      </c>
      <c r="I76" s="165"/>
      <c r="J76" s="164" t="s">
        <v>36</v>
      </c>
      <c r="K76" s="165"/>
    </row>
    <row r="77" spans="1:11" ht="15.75" thickBot="1" x14ac:dyDescent="0.3">
      <c r="B77" s="324" t="s">
        <v>299</v>
      </c>
      <c r="C77" s="325"/>
      <c r="D77" s="325"/>
      <c r="E77" s="325"/>
      <c r="F77" s="325"/>
      <c r="G77" s="326"/>
      <c r="H77" s="275">
        <v>203857478</v>
      </c>
      <c r="I77" s="276"/>
      <c r="J77" s="275">
        <v>203857478</v>
      </c>
      <c r="K77" s="531"/>
    </row>
    <row r="78" spans="1:11" x14ac:dyDescent="0.25">
      <c r="B78" s="516" t="s">
        <v>300</v>
      </c>
      <c r="C78" s="517"/>
      <c r="D78" s="517"/>
      <c r="E78" s="517"/>
      <c r="F78" s="517"/>
      <c r="G78" s="517"/>
      <c r="H78" s="517"/>
      <c r="I78" s="517"/>
      <c r="J78" s="517"/>
      <c r="K78" s="518"/>
    </row>
    <row r="79" spans="1:11" ht="133.5" customHeight="1" x14ac:dyDescent="0.25">
      <c r="B79" s="519"/>
      <c r="C79" s="520"/>
      <c r="D79" s="520"/>
      <c r="E79" s="520"/>
      <c r="F79" s="520"/>
      <c r="G79" s="520"/>
      <c r="H79" s="520"/>
      <c r="I79" s="520"/>
      <c r="J79" s="520"/>
      <c r="K79" s="521"/>
    </row>
    <row r="80" spans="1:11" ht="198" customHeight="1" x14ac:dyDescent="0.25">
      <c r="B80" s="522"/>
      <c r="C80" s="523"/>
      <c r="D80" s="523"/>
      <c r="E80" s="523"/>
      <c r="F80" s="523"/>
      <c r="G80" s="523"/>
      <c r="H80" s="523"/>
      <c r="I80" s="523"/>
      <c r="J80" s="523"/>
      <c r="K80" s="524"/>
    </row>
    <row r="81" spans="2:11" ht="26.25" customHeight="1" x14ac:dyDescent="0.25">
      <c r="B81" s="161" t="s">
        <v>40</v>
      </c>
      <c r="C81" s="162"/>
      <c r="D81" s="162"/>
      <c r="E81" s="162"/>
      <c r="F81" s="162"/>
      <c r="G81" s="163"/>
      <c r="H81" s="164" t="s">
        <v>35</v>
      </c>
      <c r="I81" s="165"/>
      <c r="J81" s="164" t="s">
        <v>36</v>
      </c>
      <c r="K81" s="165"/>
    </row>
    <row r="82" spans="2:11" ht="15" customHeight="1" x14ac:dyDescent="0.25">
      <c r="B82" s="272" t="s">
        <v>301</v>
      </c>
      <c r="C82" s="273"/>
      <c r="D82" s="273"/>
      <c r="E82" s="273"/>
      <c r="F82" s="273"/>
      <c r="G82" s="274"/>
      <c r="H82" s="514">
        <v>2798259217</v>
      </c>
      <c r="I82" s="515"/>
      <c r="J82" s="525">
        <v>2516511352.52</v>
      </c>
      <c r="K82" s="526"/>
    </row>
    <row r="83" spans="2:11" ht="231.6" customHeight="1" x14ac:dyDescent="0.25">
      <c r="B83" s="516" t="s">
        <v>302</v>
      </c>
      <c r="C83" s="517"/>
      <c r="D83" s="517"/>
      <c r="E83" s="517"/>
      <c r="F83" s="517"/>
      <c r="G83" s="517"/>
      <c r="H83" s="517"/>
      <c r="I83" s="517"/>
      <c r="J83" s="517"/>
      <c r="K83" s="518"/>
    </row>
    <row r="84" spans="2:11" ht="221.25" customHeight="1" x14ac:dyDescent="0.25">
      <c r="B84" s="519"/>
      <c r="C84" s="520"/>
      <c r="D84" s="520"/>
      <c r="E84" s="520"/>
      <c r="F84" s="520"/>
      <c r="G84" s="520"/>
      <c r="H84" s="520"/>
      <c r="I84" s="520"/>
      <c r="J84" s="520"/>
      <c r="K84" s="521"/>
    </row>
    <row r="85" spans="2:11" ht="267.60000000000002" customHeight="1" x14ac:dyDescent="0.25">
      <c r="B85" s="522"/>
      <c r="C85" s="523"/>
      <c r="D85" s="523"/>
      <c r="E85" s="523"/>
      <c r="F85" s="523"/>
      <c r="G85" s="523"/>
      <c r="H85" s="523"/>
      <c r="I85" s="523"/>
      <c r="J85" s="523"/>
      <c r="K85" s="524"/>
    </row>
    <row r="86" spans="2:11" x14ac:dyDescent="0.25">
      <c r="B86" s="161" t="s">
        <v>40</v>
      </c>
      <c r="C86" s="162"/>
      <c r="D86" s="162"/>
      <c r="E86" s="162"/>
      <c r="F86" s="162"/>
      <c r="G86" s="163"/>
      <c r="H86" s="164" t="s">
        <v>35</v>
      </c>
      <c r="I86" s="165"/>
      <c r="J86" s="164" t="s">
        <v>36</v>
      </c>
      <c r="K86" s="165"/>
    </row>
    <row r="87" spans="2:11" ht="15" customHeight="1" x14ac:dyDescent="0.25">
      <c r="B87" s="272" t="s">
        <v>303</v>
      </c>
      <c r="C87" s="273"/>
      <c r="D87" s="273"/>
      <c r="E87" s="273"/>
      <c r="F87" s="273"/>
      <c r="G87" s="274"/>
      <c r="H87" s="514">
        <v>786430439</v>
      </c>
      <c r="I87" s="515"/>
      <c r="J87" s="514">
        <v>786430439</v>
      </c>
      <c r="K87" s="515"/>
    </row>
    <row r="88" spans="2:11" ht="311.45" customHeight="1" x14ac:dyDescent="0.25">
      <c r="B88" s="516" t="s">
        <v>304</v>
      </c>
      <c r="C88" s="517"/>
      <c r="D88" s="517"/>
      <c r="E88" s="517"/>
      <c r="F88" s="517"/>
      <c r="G88" s="517"/>
      <c r="H88" s="517"/>
      <c r="I88" s="517"/>
      <c r="J88" s="517"/>
      <c r="K88" s="518"/>
    </row>
    <row r="89" spans="2:11" ht="316.89999999999998" customHeight="1" x14ac:dyDescent="0.25">
      <c r="B89" s="519"/>
      <c r="C89" s="520"/>
      <c r="D89" s="520"/>
      <c r="E89" s="520"/>
      <c r="F89" s="520"/>
      <c r="G89" s="520"/>
      <c r="H89" s="520"/>
      <c r="I89" s="520"/>
      <c r="J89" s="520"/>
      <c r="K89" s="521"/>
    </row>
    <row r="90" spans="2:11" ht="409.6" customHeight="1" x14ac:dyDescent="0.25">
      <c r="B90" s="522"/>
      <c r="C90" s="523"/>
      <c r="D90" s="523"/>
      <c r="E90" s="523"/>
      <c r="F90" s="523"/>
      <c r="G90" s="523"/>
      <c r="H90" s="523"/>
      <c r="I90" s="523"/>
      <c r="J90" s="523"/>
      <c r="K90" s="524"/>
    </row>
    <row r="91" spans="2:11" x14ac:dyDescent="0.25">
      <c r="B91" s="161" t="s">
        <v>40</v>
      </c>
      <c r="C91" s="162"/>
      <c r="D91" s="162"/>
      <c r="E91" s="162"/>
      <c r="F91" s="162"/>
      <c r="G91" s="163"/>
      <c r="H91" s="164" t="s">
        <v>35</v>
      </c>
      <c r="I91" s="165"/>
      <c r="J91" s="164" t="s">
        <v>36</v>
      </c>
      <c r="K91" s="165"/>
    </row>
    <row r="92" spans="2:11" ht="15" customHeight="1" x14ac:dyDescent="0.25">
      <c r="B92" s="272" t="s">
        <v>305</v>
      </c>
      <c r="C92" s="273"/>
      <c r="D92" s="273"/>
      <c r="E92" s="273"/>
      <c r="F92" s="273"/>
      <c r="G92" s="274"/>
      <c r="H92" s="514">
        <v>128354709</v>
      </c>
      <c r="I92" s="515"/>
      <c r="J92" s="514">
        <v>128354709</v>
      </c>
      <c r="K92" s="515"/>
    </row>
    <row r="93" spans="2:11" x14ac:dyDescent="0.25">
      <c r="B93" s="516" t="s">
        <v>306</v>
      </c>
      <c r="C93" s="517"/>
      <c r="D93" s="517"/>
      <c r="E93" s="517"/>
      <c r="F93" s="517"/>
      <c r="G93" s="517"/>
      <c r="H93" s="517"/>
      <c r="I93" s="517"/>
      <c r="J93" s="517"/>
      <c r="K93" s="518"/>
    </row>
    <row r="94" spans="2:11" ht="139.15" customHeight="1" x14ac:dyDescent="0.25">
      <c r="B94" s="519"/>
      <c r="C94" s="520"/>
      <c r="D94" s="520"/>
      <c r="E94" s="520"/>
      <c r="F94" s="520"/>
      <c r="G94" s="520"/>
      <c r="H94" s="520"/>
      <c r="I94" s="520"/>
      <c r="J94" s="520"/>
      <c r="K94" s="521"/>
    </row>
    <row r="95" spans="2:11" ht="311.45" customHeight="1" x14ac:dyDescent="0.25">
      <c r="B95" s="522"/>
      <c r="C95" s="523"/>
      <c r="D95" s="523"/>
      <c r="E95" s="523"/>
      <c r="F95" s="523"/>
      <c r="G95" s="523"/>
      <c r="H95" s="523"/>
      <c r="I95" s="523"/>
      <c r="J95" s="523"/>
      <c r="K95" s="524"/>
    </row>
    <row r="96" spans="2:11" ht="15.75" customHeight="1" x14ac:dyDescent="0.25">
      <c r="B96" s="236" t="s">
        <v>307</v>
      </c>
      <c r="C96" s="237"/>
      <c r="D96" s="237"/>
      <c r="E96" s="237"/>
      <c r="F96" s="237"/>
      <c r="G96" s="237"/>
      <c r="H96" s="237"/>
      <c r="I96" s="237"/>
      <c r="J96" s="237"/>
      <c r="K96" s="251"/>
    </row>
    <row r="97" spans="2:11" ht="15.75" customHeight="1" thickBot="1" x14ac:dyDescent="0.3">
      <c r="B97" s="236" t="s">
        <v>308</v>
      </c>
      <c r="C97" s="237"/>
      <c r="D97" s="237"/>
      <c r="E97" s="237"/>
      <c r="F97" s="237"/>
      <c r="G97" s="237"/>
      <c r="H97" s="237"/>
      <c r="I97" s="237"/>
      <c r="J97" s="237"/>
      <c r="K97" s="251"/>
    </row>
    <row r="98" spans="2:11" ht="38.25" customHeight="1" thickBot="1" x14ac:dyDescent="0.3">
      <c r="B98" s="161" t="s">
        <v>32</v>
      </c>
      <c r="C98" s="163"/>
      <c r="D98" s="164" t="s">
        <v>33</v>
      </c>
      <c r="E98" s="165"/>
      <c r="F98" s="164" t="s">
        <v>34</v>
      </c>
      <c r="G98" s="165"/>
      <c r="H98" s="341" t="s">
        <v>35</v>
      </c>
      <c r="I98" s="342"/>
      <c r="J98" s="164" t="s">
        <v>36</v>
      </c>
      <c r="K98" s="165"/>
    </row>
    <row r="99" spans="2:11" ht="30.75" customHeight="1" thickBot="1" x14ac:dyDescent="0.3">
      <c r="B99" s="415" t="s">
        <v>309</v>
      </c>
      <c r="C99" s="417"/>
      <c r="D99" s="527">
        <v>462</v>
      </c>
      <c r="E99" s="528"/>
      <c r="F99" s="527">
        <v>601</v>
      </c>
      <c r="G99" s="528"/>
      <c r="H99" s="529">
        <f>H104+H109</f>
        <v>209040969</v>
      </c>
      <c r="I99" s="530"/>
      <c r="J99" s="529">
        <f>J104+J109</f>
        <v>209040969</v>
      </c>
      <c r="K99" s="530"/>
    </row>
    <row r="100" spans="2:11" x14ac:dyDescent="0.25">
      <c r="B100" s="364" t="s">
        <v>310</v>
      </c>
      <c r="C100" s="365"/>
      <c r="D100" s="365"/>
      <c r="E100" s="365"/>
      <c r="F100" s="365"/>
      <c r="G100" s="365"/>
      <c r="H100" s="365"/>
      <c r="I100" s="365"/>
      <c r="J100" s="365"/>
      <c r="K100" s="366"/>
    </row>
    <row r="101" spans="2:11" ht="25.5" customHeight="1" x14ac:dyDescent="0.25">
      <c r="B101" s="367"/>
      <c r="C101" s="368"/>
      <c r="D101" s="368"/>
      <c r="E101" s="368"/>
      <c r="F101" s="368"/>
      <c r="G101" s="368"/>
      <c r="H101" s="368"/>
      <c r="I101" s="368"/>
      <c r="J101" s="368"/>
      <c r="K101" s="369"/>
    </row>
    <row r="102" spans="2:11" ht="48" customHeight="1" thickBot="1" x14ac:dyDescent="0.3">
      <c r="B102" s="370"/>
      <c r="C102" s="371"/>
      <c r="D102" s="371"/>
      <c r="E102" s="371"/>
      <c r="F102" s="371"/>
      <c r="G102" s="371"/>
      <c r="H102" s="371"/>
      <c r="I102" s="371"/>
      <c r="J102" s="371"/>
      <c r="K102" s="372"/>
    </row>
    <row r="103" spans="2:11" ht="26.25" customHeight="1" thickBot="1" x14ac:dyDescent="0.3">
      <c r="B103" s="161" t="s">
        <v>40</v>
      </c>
      <c r="C103" s="162"/>
      <c r="D103" s="162"/>
      <c r="E103" s="162"/>
      <c r="F103" s="162"/>
      <c r="G103" s="163"/>
      <c r="H103" s="164" t="s">
        <v>35</v>
      </c>
      <c r="I103" s="165"/>
      <c r="J103" s="164" t="s">
        <v>36</v>
      </c>
      <c r="K103" s="165"/>
    </row>
    <row r="104" spans="2:11" ht="36.75" customHeight="1" thickBot="1" x14ac:dyDescent="0.3">
      <c r="B104" s="324" t="s">
        <v>311</v>
      </c>
      <c r="C104" s="325"/>
      <c r="D104" s="325"/>
      <c r="E104" s="325"/>
      <c r="F104" s="325"/>
      <c r="G104" s="326"/>
      <c r="H104" s="275">
        <v>124334046</v>
      </c>
      <c r="I104" s="276"/>
      <c r="J104" s="275">
        <v>124334046</v>
      </c>
      <c r="K104" s="276"/>
    </row>
    <row r="105" spans="2:11" x14ac:dyDescent="0.25">
      <c r="B105" s="502" t="s">
        <v>312</v>
      </c>
      <c r="C105" s="503"/>
      <c r="D105" s="503"/>
      <c r="E105" s="503"/>
      <c r="F105" s="503"/>
      <c r="G105" s="503"/>
      <c r="H105" s="503"/>
      <c r="I105" s="503"/>
      <c r="J105" s="503"/>
      <c r="K105" s="504"/>
    </row>
    <row r="106" spans="2:11" x14ac:dyDescent="0.25">
      <c r="B106" s="505"/>
      <c r="C106" s="506"/>
      <c r="D106" s="506"/>
      <c r="E106" s="506"/>
      <c r="F106" s="506"/>
      <c r="G106" s="506"/>
      <c r="H106" s="506"/>
      <c r="I106" s="506"/>
      <c r="J106" s="506"/>
      <c r="K106" s="507"/>
    </row>
    <row r="107" spans="2:11" ht="47.45" customHeight="1" thickBot="1" x14ac:dyDescent="0.3">
      <c r="B107" s="508"/>
      <c r="C107" s="509"/>
      <c r="D107" s="509"/>
      <c r="E107" s="509"/>
      <c r="F107" s="509"/>
      <c r="G107" s="509"/>
      <c r="H107" s="509"/>
      <c r="I107" s="509"/>
      <c r="J107" s="509"/>
      <c r="K107" s="510"/>
    </row>
    <row r="108" spans="2:11" ht="26.25" customHeight="1" thickBot="1" x14ac:dyDescent="0.3">
      <c r="B108" s="511" t="s">
        <v>40</v>
      </c>
      <c r="C108" s="512"/>
      <c r="D108" s="512"/>
      <c r="E108" s="512"/>
      <c r="F108" s="512"/>
      <c r="G108" s="513"/>
      <c r="H108" s="164" t="s">
        <v>35</v>
      </c>
      <c r="I108" s="165"/>
      <c r="J108" s="164" t="s">
        <v>36</v>
      </c>
      <c r="K108" s="165"/>
    </row>
    <row r="109" spans="2:11" ht="34.5" customHeight="1" thickBot="1" x14ac:dyDescent="0.3">
      <c r="B109" s="324" t="s">
        <v>313</v>
      </c>
      <c r="C109" s="325"/>
      <c r="D109" s="325"/>
      <c r="E109" s="325"/>
      <c r="F109" s="325"/>
      <c r="G109" s="326"/>
      <c r="H109" s="275">
        <v>84706923</v>
      </c>
      <c r="I109" s="276"/>
      <c r="J109" s="275">
        <v>84706923</v>
      </c>
      <c r="K109" s="276"/>
    </row>
    <row r="110" spans="2:11" x14ac:dyDescent="0.25">
      <c r="B110" s="364" t="s">
        <v>314</v>
      </c>
      <c r="C110" s="365"/>
      <c r="D110" s="365"/>
      <c r="E110" s="365"/>
      <c r="F110" s="365"/>
      <c r="G110" s="365"/>
      <c r="H110" s="365"/>
      <c r="I110" s="365"/>
      <c r="J110" s="365"/>
      <c r="K110" s="366"/>
    </row>
    <row r="111" spans="2:11" x14ac:dyDescent="0.25">
      <c r="B111" s="367"/>
      <c r="C111" s="368"/>
      <c r="D111" s="368"/>
      <c r="E111" s="368"/>
      <c r="F111" s="368"/>
      <c r="G111" s="368"/>
      <c r="H111" s="368"/>
      <c r="I111" s="368"/>
      <c r="J111" s="368"/>
      <c r="K111" s="369"/>
    </row>
    <row r="112" spans="2:11" ht="84" customHeight="1" thickBot="1" x14ac:dyDescent="0.3">
      <c r="B112" s="370"/>
      <c r="C112" s="371"/>
      <c r="D112" s="371"/>
      <c r="E112" s="371"/>
      <c r="F112" s="371"/>
      <c r="G112" s="371"/>
      <c r="H112" s="371"/>
      <c r="I112" s="371"/>
      <c r="J112" s="371"/>
      <c r="K112" s="372"/>
    </row>
    <row r="113" spans="2:11" ht="15.75" thickBot="1" x14ac:dyDescent="0.3"/>
    <row r="114" spans="2:11" ht="15.75" thickBot="1" x14ac:dyDescent="0.3">
      <c r="B114" s="155" t="s">
        <v>69</v>
      </c>
      <c r="C114" s="156"/>
      <c r="D114" s="156"/>
      <c r="E114" s="156"/>
      <c r="F114" s="156"/>
      <c r="G114" s="156"/>
      <c r="H114" s="156"/>
      <c r="I114" s="156"/>
      <c r="J114" s="156"/>
      <c r="K114" s="157"/>
    </row>
    <row r="115" spans="2:11" x14ac:dyDescent="0.25">
      <c r="B115" s="155" t="s">
        <v>133</v>
      </c>
      <c r="C115" s="157"/>
      <c r="D115" s="155" t="s">
        <v>134</v>
      </c>
      <c r="E115" s="157"/>
      <c r="F115" s="155" t="s">
        <v>135</v>
      </c>
      <c r="G115" s="156"/>
      <c r="H115" s="157"/>
      <c r="I115" s="155" t="s">
        <v>176</v>
      </c>
      <c r="J115" s="156"/>
      <c r="K115" s="157"/>
    </row>
    <row r="116" spans="2:11" ht="181.5" customHeight="1" x14ac:dyDescent="0.25">
      <c r="B116" s="499" t="s">
        <v>315</v>
      </c>
      <c r="C116" s="500"/>
      <c r="D116" s="312">
        <v>10</v>
      </c>
      <c r="E116" s="313"/>
      <c r="F116" s="312">
        <v>10</v>
      </c>
      <c r="G116" s="501"/>
      <c r="H116" s="313"/>
      <c r="I116" s="493" t="s">
        <v>316</v>
      </c>
      <c r="J116" s="494"/>
      <c r="K116" s="495"/>
    </row>
    <row r="117" spans="2:11" ht="118.5" customHeight="1" x14ac:dyDescent="0.25">
      <c r="B117" s="499" t="s">
        <v>317</v>
      </c>
      <c r="C117" s="500"/>
      <c r="D117" s="312">
        <v>1</v>
      </c>
      <c r="E117" s="313"/>
      <c r="F117" s="312">
        <v>1</v>
      </c>
      <c r="G117" s="501"/>
      <c r="H117" s="313"/>
      <c r="I117" s="493" t="s">
        <v>318</v>
      </c>
      <c r="J117" s="494"/>
      <c r="K117" s="495"/>
    </row>
    <row r="118" spans="2:11" ht="158.25" customHeight="1" x14ac:dyDescent="0.25">
      <c r="B118" s="499" t="s">
        <v>319</v>
      </c>
      <c r="C118" s="500"/>
      <c r="D118" s="312">
        <v>2</v>
      </c>
      <c r="E118" s="313"/>
      <c r="F118" s="312">
        <v>2</v>
      </c>
      <c r="G118" s="501"/>
      <c r="H118" s="313"/>
      <c r="I118" s="496" t="s">
        <v>320</v>
      </c>
      <c r="J118" s="497"/>
      <c r="K118" s="498"/>
    </row>
    <row r="119" spans="2:11" ht="203.25" customHeight="1" x14ac:dyDescent="0.25">
      <c r="B119" s="499" t="s">
        <v>321</v>
      </c>
      <c r="C119" s="500"/>
      <c r="D119" s="312">
        <v>90</v>
      </c>
      <c r="E119" s="313"/>
      <c r="F119" s="312">
        <v>90</v>
      </c>
      <c r="G119" s="501"/>
      <c r="H119" s="313"/>
      <c r="I119" s="496" t="s">
        <v>322</v>
      </c>
      <c r="J119" s="497"/>
      <c r="K119" s="498"/>
    </row>
    <row r="120" spans="2:11" ht="407.25" customHeight="1" x14ac:dyDescent="0.25">
      <c r="B120" s="499" t="s">
        <v>323</v>
      </c>
      <c r="C120" s="500"/>
      <c r="D120" s="312">
        <v>9</v>
      </c>
      <c r="E120" s="313"/>
      <c r="F120" s="312">
        <v>9</v>
      </c>
      <c r="G120" s="501"/>
      <c r="H120" s="313"/>
      <c r="I120" s="493" t="s">
        <v>324</v>
      </c>
      <c r="J120" s="494"/>
      <c r="K120" s="495"/>
    </row>
    <row r="121" spans="2:11" ht="143.25" customHeight="1" x14ac:dyDescent="0.25">
      <c r="B121" s="499" t="s">
        <v>325</v>
      </c>
      <c r="C121" s="500"/>
      <c r="D121" s="312">
        <v>90</v>
      </c>
      <c r="E121" s="313"/>
      <c r="F121" s="312">
        <v>90</v>
      </c>
      <c r="G121" s="501"/>
      <c r="H121" s="313"/>
      <c r="I121" s="493" t="s">
        <v>326</v>
      </c>
      <c r="J121" s="494"/>
      <c r="K121" s="495"/>
    </row>
    <row r="122" spans="2:11" ht="266.45" customHeight="1" x14ac:dyDescent="0.25">
      <c r="B122" s="499" t="s">
        <v>327</v>
      </c>
      <c r="C122" s="500"/>
      <c r="D122" s="312">
        <v>5</v>
      </c>
      <c r="E122" s="313"/>
      <c r="F122" s="312">
        <v>5</v>
      </c>
      <c r="G122" s="501"/>
      <c r="H122" s="313"/>
      <c r="I122" s="493" t="s">
        <v>328</v>
      </c>
      <c r="J122" s="494"/>
      <c r="K122" s="495"/>
    </row>
    <row r="123" spans="2:11" ht="201" customHeight="1" x14ac:dyDescent="0.25">
      <c r="B123" s="499" t="s">
        <v>329</v>
      </c>
      <c r="C123" s="500"/>
      <c r="D123" s="312">
        <v>1</v>
      </c>
      <c r="E123" s="313"/>
      <c r="F123" s="312">
        <v>1</v>
      </c>
      <c r="G123" s="501"/>
      <c r="H123" s="313"/>
      <c r="I123" s="496" t="s">
        <v>330</v>
      </c>
      <c r="J123" s="497"/>
      <c r="K123" s="498"/>
    </row>
  </sheetData>
  <mergeCells count="200">
    <mergeCell ref="B24:K24"/>
    <mergeCell ref="B25:C25"/>
    <mergeCell ref="D25:F25"/>
    <mergeCell ref="B32:C32"/>
    <mergeCell ref="D32:E32"/>
    <mergeCell ref="F32:G32"/>
    <mergeCell ref="B34:K36"/>
    <mergeCell ref="B26:C26"/>
    <mergeCell ref="D26:F26"/>
    <mergeCell ref="B28:K28"/>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37:G37"/>
    <mergeCell ref="H37:I37"/>
    <mergeCell ref="J37:K37"/>
    <mergeCell ref="B38:G38"/>
    <mergeCell ref="H38:I38"/>
    <mergeCell ref="J38:K38"/>
    <mergeCell ref="B29:K29"/>
    <mergeCell ref="B30:K30"/>
    <mergeCell ref="B31:C31"/>
    <mergeCell ref="D31:E31"/>
    <mergeCell ref="F31:G31"/>
    <mergeCell ref="H31:I31"/>
    <mergeCell ref="J31:K31"/>
    <mergeCell ref="B33:C33"/>
    <mergeCell ref="D33:E33"/>
    <mergeCell ref="F33:G33"/>
    <mergeCell ref="H32:I33"/>
    <mergeCell ref="J32:K33"/>
    <mergeCell ref="B49:K51"/>
    <mergeCell ref="B44:K46"/>
    <mergeCell ref="B47:G47"/>
    <mergeCell ref="H47:I47"/>
    <mergeCell ref="J47:K47"/>
    <mergeCell ref="B48:G48"/>
    <mergeCell ref="H48:I48"/>
    <mergeCell ref="J48:K48"/>
    <mergeCell ref="B39:K41"/>
    <mergeCell ref="B42:G42"/>
    <mergeCell ref="H42:I42"/>
    <mergeCell ref="J42:K42"/>
    <mergeCell ref="B43:G43"/>
    <mergeCell ref="H43:I43"/>
    <mergeCell ref="J43:K43"/>
    <mergeCell ref="B52:K52"/>
    <mergeCell ref="B53:C53"/>
    <mergeCell ref="D53:E53"/>
    <mergeCell ref="F53:G53"/>
    <mergeCell ref="H53:I53"/>
    <mergeCell ref="J53:K53"/>
    <mergeCell ref="B55:C55"/>
    <mergeCell ref="D55:E55"/>
    <mergeCell ref="F55:G55"/>
    <mergeCell ref="H54:I55"/>
    <mergeCell ref="J54:K55"/>
    <mergeCell ref="B59:G59"/>
    <mergeCell ref="H59:I59"/>
    <mergeCell ref="J59:K59"/>
    <mergeCell ref="B60:G60"/>
    <mergeCell ref="H60:I60"/>
    <mergeCell ref="J60:K60"/>
    <mergeCell ref="B54:C54"/>
    <mergeCell ref="D54:E54"/>
    <mergeCell ref="F54:G54"/>
    <mergeCell ref="B56:K58"/>
    <mergeCell ref="B69:K69"/>
    <mergeCell ref="B66:K68"/>
    <mergeCell ref="B61:K63"/>
    <mergeCell ref="B64:G64"/>
    <mergeCell ref="H64:I64"/>
    <mergeCell ref="J64:K64"/>
    <mergeCell ref="B65:G65"/>
    <mergeCell ref="H65:I65"/>
    <mergeCell ref="J65:K65"/>
    <mergeCell ref="B72:C72"/>
    <mergeCell ref="D72:E72"/>
    <mergeCell ref="F72:G72"/>
    <mergeCell ref="H72:I72"/>
    <mergeCell ref="J72:K72"/>
    <mergeCell ref="B73:K75"/>
    <mergeCell ref="B70:K70"/>
    <mergeCell ref="B71:C71"/>
    <mergeCell ref="D71:E71"/>
    <mergeCell ref="F71:G71"/>
    <mergeCell ref="H71:I71"/>
    <mergeCell ref="J71:K71"/>
    <mergeCell ref="B78:K80"/>
    <mergeCell ref="B76:G76"/>
    <mergeCell ref="H76:I76"/>
    <mergeCell ref="J76:K76"/>
    <mergeCell ref="B77:G77"/>
    <mergeCell ref="H77:I77"/>
    <mergeCell ref="J77:K77"/>
    <mergeCell ref="B81:G81"/>
    <mergeCell ref="H81:I81"/>
    <mergeCell ref="J81:K81"/>
    <mergeCell ref="B82:G82"/>
    <mergeCell ref="H82:I82"/>
    <mergeCell ref="J82:K82"/>
    <mergeCell ref="B99:C99"/>
    <mergeCell ref="D99:E99"/>
    <mergeCell ref="F99:G99"/>
    <mergeCell ref="H99:I99"/>
    <mergeCell ref="J99:K99"/>
    <mergeCell ref="B100:K102"/>
    <mergeCell ref="B83:K85"/>
    <mergeCell ref="B96:K96"/>
    <mergeCell ref="B97:K97"/>
    <mergeCell ref="B98:C98"/>
    <mergeCell ref="D98:E98"/>
    <mergeCell ref="F98:G98"/>
    <mergeCell ref="H98:I98"/>
    <mergeCell ref="J98:K98"/>
    <mergeCell ref="B86:G86"/>
    <mergeCell ref="H86:I86"/>
    <mergeCell ref="J86:K86"/>
    <mergeCell ref="B87:G87"/>
    <mergeCell ref="H87:I87"/>
    <mergeCell ref="J87:K87"/>
    <mergeCell ref="B88:K90"/>
    <mergeCell ref="B91:G91"/>
    <mergeCell ref="H91:I91"/>
    <mergeCell ref="J91:K91"/>
    <mergeCell ref="B105:K107"/>
    <mergeCell ref="B108:G108"/>
    <mergeCell ref="H108:I108"/>
    <mergeCell ref="J108:K108"/>
    <mergeCell ref="B109:G109"/>
    <mergeCell ref="H109:I109"/>
    <mergeCell ref="J109:K109"/>
    <mergeCell ref="B103:G103"/>
    <mergeCell ref="H103:I103"/>
    <mergeCell ref="J103:K103"/>
    <mergeCell ref="B104:G104"/>
    <mergeCell ref="H104:I104"/>
    <mergeCell ref="J104:K104"/>
    <mergeCell ref="B92:G92"/>
    <mergeCell ref="H92:I92"/>
    <mergeCell ref="J92:K92"/>
    <mergeCell ref="B93:K95"/>
    <mergeCell ref="F118:H118"/>
    <mergeCell ref="B119:C119"/>
    <mergeCell ref="D119:E119"/>
    <mergeCell ref="F119:H119"/>
    <mergeCell ref="B116:C116"/>
    <mergeCell ref="D116:E116"/>
    <mergeCell ref="F116:H116"/>
    <mergeCell ref="I116:K116"/>
    <mergeCell ref="B110:K112"/>
    <mergeCell ref="B114:K114"/>
    <mergeCell ref="B115:C115"/>
    <mergeCell ref="D115:E115"/>
    <mergeCell ref="F115:H115"/>
    <mergeCell ref="I115:K115"/>
    <mergeCell ref="I117:K117"/>
    <mergeCell ref="I118:K118"/>
    <mergeCell ref="I119:K119"/>
    <mergeCell ref="B117:C117"/>
    <mergeCell ref="D117:E117"/>
    <mergeCell ref="F117:H117"/>
    <mergeCell ref="B118:C118"/>
    <mergeCell ref="D118:E118"/>
    <mergeCell ref="I120:K120"/>
    <mergeCell ref="I121:K121"/>
    <mergeCell ref="I122:K122"/>
    <mergeCell ref="I123:K123"/>
    <mergeCell ref="B123:C123"/>
    <mergeCell ref="D123:E123"/>
    <mergeCell ref="F123:H123"/>
    <mergeCell ref="B120:C120"/>
    <mergeCell ref="D120:E120"/>
    <mergeCell ref="F120:H120"/>
    <mergeCell ref="B121:C121"/>
    <mergeCell ref="D121:E121"/>
    <mergeCell ref="F121:H121"/>
    <mergeCell ref="B122:C122"/>
    <mergeCell ref="D122:E122"/>
    <mergeCell ref="F122:H122"/>
  </mergeCells>
  <pageMargins left="0.7" right="0.7" top="0.75" bottom="0.75" header="0.3" footer="0.3"/>
  <pageSetup scale="72"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89"/>
  <sheetViews>
    <sheetView showGridLines="0" view="pageBreakPreview" topLeftCell="A76" zoomScaleNormal="100" zoomScaleSheetLayoutView="100" workbookViewId="0">
      <selection activeCell="F90" sqref="F90"/>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232" t="s">
        <v>0</v>
      </c>
      <c r="C6" s="232"/>
      <c r="D6" s="232"/>
      <c r="E6" s="232"/>
      <c r="F6" s="232"/>
      <c r="G6" s="232"/>
      <c r="H6" s="232"/>
      <c r="I6" s="232"/>
      <c r="J6" s="232"/>
      <c r="K6" s="232"/>
    </row>
    <row r="8" spans="2:11" x14ac:dyDescent="0.25">
      <c r="B8" s="233" t="s">
        <v>143</v>
      </c>
      <c r="C8" s="234"/>
      <c r="D8" s="234"/>
      <c r="E8" s="234"/>
      <c r="F8" s="234"/>
      <c r="G8" s="234"/>
      <c r="H8" s="234"/>
      <c r="I8" s="234"/>
      <c r="J8" s="234"/>
      <c r="K8" s="235"/>
    </row>
    <row r="9" spans="2:11" ht="22.5" customHeight="1" x14ac:dyDescent="0.25">
      <c r="B9" s="236" t="s">
        <v>144</v>
      </c>
      <c r="C9" s="237"/>
      <c r="D9" s="237"/>
      <c r="E9" s="343" t="s">
        <v>3</v>
      </c>
      <c r="F9" s="344"/>
      <c r="G9" s="240" t="s">
        <v>145</v>
      </c>
      <c r="H9" s="241"/>
      <c r="I9" s="241"/>
      <c r="J9" s="242">
        <v>44582</v>
      </c>
      <c r="K9" s="243"/>
    </row>
    <row r="10" spans="2:11" x14ac:dyDescent="0.25">
      <c r="B10" s="236" t="s">
        <v>270</v>
      </c>
      <c r="C10" s="237"/>
      <c r="D10" s="237"/>
      <c r="E10" s="237"/>
      <c r="F10" s="237"/>
      <c r="G10" s="237"/>
      <c r="H10" s="237"/>
      <c r="I10" s="237"/>
      <c r="J10" s="237"/>
      <c r="K10" s="251"/>
    </row>
    <row r="11" spans="2:11" ht="15.75" customHeight="1" x14ac:dyDescent="0.25">
      <c r="B11" s="236" t="s">
        <v>331</v>
      </c>
      <c r="C11" s="237"/>
      <c r="D11" s="237"/>
      <c r="E11" s="237"/>
      <c r="F11" s="237"/>
      <c r="G11" s="237"/>
      <c r="H11" s="237"/>
      <c r="I11" s="237"/>
      <c r="J11" s="237"/>
      <c r="K11" s="251"/>
    </row>
    <row r="12" spans="2:11" x14ac:dyDescent="0.25">
      <c r="B12" s="236" t="s">
        <v>332</v>
      </c>
      <c r="C12" s="237"/>
      <c r="D12" s="237"/>
      <c r="E12" s="237"/>
      <c r="F12" s="237"/>
      <c r="G12" s="255"/>
      <c r="H12" s="255"/>
      <c r="I12" s="255"/>
      <c r="J12" s="255"/>
      <c r="K12" s="256"/>
    </row>
    <row r="13" spans="2:11" x14ac:dyDescent="0.25">
      <c r="B13" s="236" t="s">
        <v>333</v>
      </c>
      <c r="C13" s="237"/>
      <c r="D13" s="237"/>
      <c r="E13" s="237"/>
      <c r="F13" s="237"/>
      <c r="G13" s="255"/>
      <c r="H13" s="255"/>
      <c r="I13" s="255"/>
      <c r="J13" s="255"/>
      <c r="K13" s="256"/>
    </row>
    <row r="15" spans="2:11" ht="15.75" customHeight="1" x14ac:dyDescent="0.25">
      <c r="B15" s="257" t="s">
        <v>10</v>
      </c>
      <c r="C15" s="258"/>
      <c r="D15" s="258"/>
      <c r="E15" s="258"/>
      <c r="F15" s="258"/>
      <c r="G15" s="258"/>
      <c r="H15" s="258"/>
      <c r="I15" s="258"/>
      <c r="J15" s="258"/>
      <c r="K15" s="259"/>
    </row>
    <row r="16" spans="2:11" x14ac:dyDescent="0.25">
      <c r="B16" s="260" t="s">
        <v>11</v>
      </c>
      <c r="C16" s="261"/>
      <c r="D16" s="262"/>
      <c r="E16" s="260" t="s">
        <v>12</v>
      </c>
      <c r="F16" s="261"/>
      <c r="G16" s="261"/>
      <c r="H16" s="262"/>
      <c r="I16" s="260" t="s">
        <v>13</v>
      </c>
      <c r="J16" s="261"/>
      <c r="K16" s="262"/>
    </row>
    <row r="17" spans="2:11" x14ac:dyDescent="0.25">
      <c r="B17" s="563">
        <v>0.51</v>
      </c>
      <c r="C17" s="577"/>
      <c r="D17" s="578"/>
      <c r="E17" s="563">
        <v>0.29270000000000002</v>
      </c>
      <c r="F17" s="577"/>
      <c r="G17" s="577"/>
      <c r="H17" s="578"/>
      <c r="I17" s="563">
        <v>0.34</v>
      </c>
      <c r="J17" s="577"/>
      <c r="K17" s="578"/>
    </row>
    <row r="19" spans="2:11" x14ac:dyDescent="0.25">
      <c r="B19" s="257" t="s">
        <v>150</v>
      </c>
      <c r="C19" s="258"/>
      <c r="D19" s="258"/>
      <c r="E19" s="258"/>
      <c r="F19" s="258"/>
      <c r="G19" s="258"/>
      <c r="H19" s="258"/>
      <c r="I19" s="258"/>
      <c r="J19" s="258"/>
      <c r="K19" s="259"/>
    </row>
    <row r="20" spans="2:11" ht="24" x14ac:dyDescent="0.25">
      <c r="B20" s="266" t="s">
        <v>15</v>
      </c>
      <c r="C20" s="267"/>
      <c r="D20" s="266" t="s">
        <v>16</v>
      </c>
      <c r="E20" s="268"/>
      <c r="F20" s="267"/>
      <c r="G20" s="25" t="s">
        <v>151</v>
      </c>
      <c r="H20" s="25" t="s">
        <v>18</v>
      </c>
      <c r="I20" s="25" t="s">
        <v>19</v>
      </c>
      <c r="J20" s="1" t="s">
        <v>20</v>
      </c>
      <c r="K20" s="25" t="s">
        <v>152</v>
      </c>
    </row>
    <row r="21" spans="2:11" x14ac:dyDescent="0.25">
      <c r="B21" s="555">
        <v>1793530741</v>
      </c>
      <c r="C21" s="556"/>
      <c r="D21" s="555">
        <v>780762535.75</v>
      </c>
      <c r="E21" s="564"/>
      <c r="F21" s="556"/>
      <c r="G21" s="8">
        <f>D21/B21</f>
        <v>0.43532152413215869</v>
      </c>
      <c r="H21" s="5">
        <f>J32+J58+J75</f>
        <v>524923051.79000002</v>
      </c>
      <c r="I21" s="7">
        <f>H21/B21</f>
        <v>0.29267580409428845</v>
      </c>
      <c r="J21" s="5">
        <v>498132630.79000002</v>
      </c>
      <c r="K21" s="7">
        <f>J21/B21</f>
        <v>0.27773855189806307</v>
      </c>
    </row>
    <row r="22" spans="2:11" x14ac:dyDescent="0.25">
      <c r="B22" s="2"/>
      <c r="C22" s="2"/>
      <c r="D22" s="3"/>
      <c r="E22" s="3"/>
      <c r="F22" s="3"/>
      <c r="G22" s="3"/>
      <c r="H22" s="4"/>
      <c r="I22" s="3"/>
      <c r="J22" s="3"/>
      <c r="K22" s="3"/>
    </row>
    <row r="23" spans="2:11" ht="15.75" customHeight="1" x14ac:dyDescent="0.25">
      <c r="B23" s="257" t="s">
        <v>154</v>
      </c>
      <c r="C23" s="258"/>
      <c r="D23" s="258"/>
      <c r="E23" s="258"/>
      <c r="F23" s="258"/>
      <c r="G23" s="258"/>
      <c r="H23" s="258"/>
      <c r="I23" s="258"/>
      <c r="J23" s="258"/>
      <c r="K23" s="259"/>
    </row>
    <row r="24" spans="2:11" ht="15.75" customHeight="1" x14ac:dyDescent="0.25">
      <c r="B24" s="353" t="s">
        <v>155</v>
      </c>
      <c r="C24" s="354"/>
      <c r="D24" s="354"/>
      <c r="E24" s="354"/>
      <c r="F24" s="354"/>
      <c r="G24" s="354"/>
      <c r="H24" s="354"/>
      <c r="I24" s="354"/>
      <c r="J24" s="354"/>
      <c r="K24" s="355"/>
    </row>
    <row r="25" spans="2:11" ht="24" x14ac:dyDescent="0.25">
      <c r="B25" s="266" t="s">
        <v>15</v>
      </c>
      <c r="C25" s="267"/>
      <c r="D25" s="266" t="s">
        <v>16</v>
      </c>
      <c r="E25" s="268"/>
      <c r="F25" s="267"/>
      <c r="G25" s="25" t="s">
        <v>151</v>
      </c>
      <c r="H25" s="25" t="s">
        <v>18</v>
      </c>
      <c r="I25" s="25" t="s">
        <v>19</v>
      </c>
      <c r="J25" s="1" t="s">
        <v>20</v>
      </c>
      <c r="K25" s="25" t="s">
        <v>152</v>
      </c>
    </row>
    <row r="26" spans="2:11" x14ac:dyDescent="0.25">
      <c r="B26" s="555">
        <v>0</v>
      </c>
      <c r="C26" s="556"/>
      <c r="D26" s="555">
        <v>0</v>
      </c>
      <c r="E26" s="564"/>
      <c r="F26" s="556"/>
      <c r="G26" s="7" t="s">
        <v>275</v>
      </c>
      <c r="H26" s="5">
        <v>0</v>
      </c>
      <c r="I26" s="7" t="s">
        <v>275</v>
      </c>
      <c r="J26" s="6">
        <v>0</v>
      </c>
      <c r="K26" s="7" t="s">
        <v>275</v>
      </c>
    </row>
    <row r="27" spans="2:11" x14ac:dyDescent="0.25">
      <c r="B27" s="2"/>
      <c r="C27" s="2"/>
      <c r="D27" s="3"/>
      <c r="E27" s="3"/>
      <c r="F27" s="3"/>
      <c r="G27" s="3"/>
      <c r="H27" s="4"/>
      <c r="I27" s="3"/>
      <c r="J27" s="3"/>
      <c r="K27" s="3"/>
    </row>
    <row r="28" spans="2:11" ht="15.75" customHeight="1" x14ac:dyDescent="0.25">
      <c r="B28" s="233" t="s">
        <v>156</v>
      </c>
      <c r="C28" s="234"/>
      <c r="D28" s="234"/>
      <c r="E28" s="234"/>
      <c r="F28" s="234"/>
      <c r="G28" s="234"/>
      <c r="H28" s="234"/>
      <c r="I28" s="234"/>
      <c r="J28" s="234"/>
      <c r="K28" s="235"/>
    </row>
    <row r="29" spans="2:11" x14ac:dyDescent="0.25">
      <c r="B29" s="236" t="s">
        <v>334</v>
      </c>
      <c r="C29" s="237"/>
      <c r="D29" s="237"/>
      <c r="E29" s="237"/>
      <c r="F29" s="237"/>
      <c r="G29" s="237"/>
      <c r="H29" s="237"/>
      <c r="I29" s="237"/>
      <c r="J29" s="237"/>
      <c r="K29" s="251"/>
    </row>
    <row r="30" spans="2:11" x14ac:dyDescent="0.25">
      <c r="B30" s="236" t="s">
        <v>335</v>
      </c>
      <c r="C30" s="237"/>
      <c r="D30" s="237"/>
      <c r="E30" s="237"/>
      <c r="F30" s="237"/>
      <c r="G30" s="237"/>
      <c r="H30" s="237"/>
      <c r="I30" s="237"/>
      <c r="J30" s="255"/>
      <c r="K30" s="256"/>
    </row>
    <row r="31" spans="2:11" ht="38.25" customHeight="1" x14ac:dyDescent="0.25">
      <c r="B31" s="161" t="s">
        <v>32</v>
      </c>
      <c r="C31" s="163"/>
      <c r="D31" s="164" t="s">
        <v>33</v>
      </c>
      <c r="E31" s="165"/>
      <c r="F31" s="164" t="s">
        <v>34</v>
      </c>
      <c r="G31" s="165"/>
      <c r="H31" s="164" t="s">
        <v>35</v>
      </c>
      <c r="I31" s="165"/>
      <c r="J31" s="164" t="s">
        <v>36</v>
      </c>
      <c r="K31" s="165"/>
    </row>
    <row r="32" spans="2:11" ht="42" customHeight="1" x14ac:dyDescent="0.25">
      <c r="B32" s="218" t="s">
        <v>336</v>
      </c>
      <c r="C32" s="219"/>
      <c r="D32" s="574">
        <v>1</v>
      </c>
      <c r="E32" s="363"/>
      <c r="F32" s="574">
        <v>0</v>
      </c>
      <c r="G32" s="363"/>
      <c r="H32" s="575">
        <v>760000000</v>
      </c>
      <c r="I32" s="576"/>
      <c r="J32" s="275">
        <v>0</v>
      </c>
      <c r="K32" s="276"/>
    </row>
    <row r="33" spans="2:11" ht="21" customHeight="1" x14ac:dyDescent="0.25">
      <c r="B33" s="364" t="s">
        <v>337</v>
      </c>
      <c r="C33" s="365"/>
      <c r="D33" s="365"/>
      <c r="E33" s="365"/>
      <c r="F33" s="365"/>
      <c r="G33" s="365"/>
      <c r="H33" s="365"/>
      <c r="I33" s="365"/>
      <c r="J33" s="365"/>
      <c r="K33" s="366"/>
    </row>
    <row r="34" spans="2:11" ht="19.5" customHeight="1" x14ac:dyDescent="0.25">
      <c r="B34" s="367"/>
      <c r="C34" s="368"/>
      <c r="D34" s="368"/>
      <c r="E34" s="368"/>
      <c r="F34" s="368"/>
      <c r="G34" s="368"/>
      <c r="H34" s="368"/>
      <c r="I34" s="368"/>
      <c r="J34" s="368"/>
      <c r="K34" s="369"/>
    </row>
    <row r="35" spans="2:11" ht="25.5" customHeight="1" x14ac:dyDescent="0.25">
      <c r="B35" s="370"/>
      <c r="C35" s="371"/>
      <c r="D35" s="371"/>
      <c r="E35" s="371"/>
      <c r="F35" s="371"/>
      <c r="G35" s="371"/>
      <c r="H35" s="371"/>
      <c r="I35" s="371"/>
      <c r="J35" s="371"/>
      <c r="K35" s="372"/>
    </row>
    <row r="36" spans="2:11" ht="33.75" customHeight="1" x14ac:dyDescent="0.25">
      <c r="B36" s="161" t="s">
        <v>40</v>
      </c>
      <c r="C36" s="162"/>
      <c r="D36" s="162"/>
      <c r="E36" s="162"/>
      <c r="F36" s="162"/>
      <c r="G36" s="163"/>
      <c r="H36" s="164" t="s">
        <v>35</v>
      </c>
      <c r="I36" s="165"/>
      <c r="J36" s="164" t="s">
        <v>36</v>
      </c>
      <c r="K36" s="165"/>
    </row>
    <row r="37" spans="2:11" ht="15" customHeight="1" x14ac:dyDescent="0.25">
      <c r="B37" s="324" t="s">
        <v>338</v>
      </c>
      <c r="C37" s="325"/>
      <c r="D37" s="325"/>
      <c r="E37" s="325"/>
      <c r="F37" s="325"/>
      <c r="G37" s="326"/>
      <c r="H37" s="275">
        <v>80000000</v>
      </c>
      <c r="I37" s="276"/>
      <c r="J37" s="275">
        <v>0</v>
      </c>
      <c r="K37" s="276"/>
    </row>
    <row r="38" spans="2:11" x14ac:dyDescent="0.25">
      <c r="B38" s="364" t="s">
        <v>339</v>
      </c>
      <c r="C38" s="365"/>
      <c r="D38" s="365"/>
      <c r="E38" s="365"/>
      <c r="F38" s="365"/>
      <c r="G38" s="365"/>
      <c r="H38" s="365"/>
      <c r="I38" s="365"/>
      <c r="J38" s="365"/>
      <c r="K38" s="366"/>
    </row>
    <row r="39" spans="2:11" x14ac:dyDescent="0.25">
      <c r="B39" s="367"/>
      <c r="C39" s="368"/>
      <c r="D39" s="368"/>
      <c r="E39" s="368"/>
      <c r="F39" s="368"/>
      <c r="G39" s="368"/>
      <c r="H39" s="368"/>
      <c r="I39" s="368"/>
      <c r="J39" s="368"/>
      <c r="K39" s="369"/>
    </row>
    <row r="40" spans="2:11" ht="22.5" customHeight="1" x14ac:dyDescent="0.25">
      <c r="B40" s="370"/>
      <c r="C40" s="371"/>
      <c r="D40" s="371"/>
      <c r="E40" s="371"/>
      <c r="F40" s="371"/>
      <c r="G40" s="371"/>
      <c r="H40" s="371"/>
      <c r="I40" s="371"/>
      <c r="J40" s="371"/>
      <c r="K40" s="372"/>
    </row>
    <row r="41" spans="2:11" ht="26.25" customHeight="1" x14ac:dyDescent="0.25">
      <c r="B41" s="161" t="s">
        <v>40</v>
      </c>
      <c r="C41" s="162"/>
      <c r="D41" s="162"/>
      <c r="E41" s="162"/>
      <c r="F41" s="162"/>
      <c r="G41" s="163"/>
      <c r="H41" s="164" t="s">
        <v>35</v>
      </c>
      <c r="I41" s="183"/>
      <c r="J41" s="164" t="s">
        <v>36</v>
      </c>
      <c r="K41" s="165"/>
    </row>
    <row r="42" spans="2:11" ht="15" customHeight="1" x14ac:dyDescent="0.25">
      <c r="B42" s="549" t="s">
        <v>340</v>
      </c>
      <c r="C42" s="550"/>
      <c r="D42" s="550"/>
      <c r="E42" s="550"/>
      <c r="F42" s="550"/>
      <c r="G42" s="551"/>
      <c r="H42" s="296">
        <v>120000000</v>
      </c>
      <c r="I42" s="327"/>
      <c r="J42" s="552">
        <v>0</v>
      </c>
      <c r="K42" s="276"/>
    </row>
    <row r="43" spans="2:11" x14ac:dyDescent="0.25">
      <c r="B43" s="364" t="s">
        <v>339</v>
      </c>
      <c r="C43" s="365"/>
      <c r="D43" s="365"/>
      <c r="E43" s="365"/>
      <c r="F43" s="365"/>
      <c r="G43" s="365"/>
      <c r="H43" s="365"/>
      <c r="I43" s="365"/>
      <c r="J43" s="365"/>
      <c r="K43" s="366"/>
    </row>
    <row r="44" spans="2:11" x14ac:dyDescent="0.25">
      <c r="B44" s="367"/>
      <c r="C44" s="368"/>
      <c r="D44" s="368"/>
      <c r="E44" s="368"/>
      <c r="F44" s="368"/>
      <c r="G44" s="368"/>
      <c r="H44" s="368"/>
      <c r="I44" s="368"/>
      <c r="J44" s="368"/>
      <c r="K44" s="369"/>
    </row>
    <row r="45" spans="2:11" x14ac:dyDescent="0.25">
      <c r="B45" s="370"/>
      <c r="C45" s="371"/>
      <c r="D45" s="371"/>
      <c r="E45" s="371"/>
      <c r="F45" s="371"/>
      <c r="G45" s="371"/>
      <c r="H45" s="371"/>
      <c r="I45" s="371"/>
      <c r="J45" s="371"/>
      <c r="K45" s="372"/>
    </row>
    <row r="46" spans="2:11" ht="26.25" customHeight="1" x14ac:dyDescent="0.25">
      <c r="B46" s="161" t="s">
        <v>40</v>
      </c>
      <c r="C46" s="162"/>
      <c r="D46" s="162"/>
      <c r="E46" s="162"/>
      <c r="F46" s="162"/>
      <c r="G46" s="163"/>
      <c r="H46" s="164" t="s">
        <v>35</v>
      </c>
      <c r="I46" s="165"/>
      <c r="J46" s="164" t="s">
        <v>36</v>
      </c>
      <c r="K46" s="165"/>
    </row>
    <row r="47" spans="2:11" ht="15" customHeight="1" x14ac:dyDescent="0.25">
      <c r="B47" s="272" t="s">
        <v>341</v>
      </c>
      <c r="C47" s="273"/>
      <c r="D47" s="273"/>
      <c r="E47" s="273"/>
      <c r="F47" s="273"/>
      <c r="G47" s="274"/>
      <c r="H47" s="275">
        <v>80000000</v>
      </c>
      <c r="I47" s="276"/>
      <c r="J47" s="275">
        <v>0</v>
      </c>
      <c r="K47" s="276"/>
    </row>
    <row r="48" spans="2:11" x14ac:dyDescent="0.25">
      <c r="B48" s="364" t="s">
        <v>339</v>
      </c>
      <c r="C48" s="365"/>
      <c r="D48" s="365"/>
      <c r="E48" s="365"/>
      <c r="F48" s="365"/>
      <c r="G48" s="365"/>
      <c r="H48" s="365"/>
      <c r="I48" s="365"/>
      <c r="J48" s="365"/>
      <c r="K48" s="366"/>
    </row>
    <row r="49" spans="2:11" ht="33.75" customHeight="1" x14ac:dyDescent="0.25">
      <c r="B49" s="367"/>
      <c r="C49" s="368"/>
      <c r="D49" s="368"/>
      <c r="E49" s="368"/>
      <c r="F49" s="368"/>
      <c r="G49" s="368"/>
      <c r="H49" s="368"/>
      <c r="I49" s="368"/>
      <c r="J49" s="368"/>
      <c r="K49" s="369"/>
    </row>
    <row r="50" spans="2:11" x14ac:dyDescent="0.25">
      <c r="B50" s="370"/>
      <c r="C50" s="371"/>
      <c r="D50" s="371"/>
      <c r="E50" s="371"/>
      <c r="F50" s="371"/>
      <c r="G50" s="371"/>
      <c r="H50" s="371"/>
      <c r="I50" s="371"/>
      <c r="J50" s="371"/>
      <c r="K50" s="372"/>
    </row>
    <row r="51" spans="2:11" ht="26.25" customHeight="1" x14ac:dyDescent="0.25">
      <c r="B51" s="161" t="s">
        <v>40</v>
      </c>
      <c r="C51" s="162"/>
      <c r="D51" s="162"/>
      <c r="E51" s="162"/>
      <c r="F51" s="162"/>
      <c r="G51" s="163"/>
      <c r="H51" s="164" t="s">
        <v>35</v>
      </c>
      <c r="I51" s="183"/>
      <c r="J51" s="164" t="s">
        <v>36</v>
      </c>
      <c r="K51" s="165"/>
    </row>
    <row r="52" spans="2:11" ht="15" customHeight="1" x14ac:dyDescent="0.25">
      <c r="B52" s="272" t="s">
        <v>342</v>
      </c>
      <c r="C52" s="273"/>
      <c r="D52" s="273"/>
      <c r="E52" s="273"/>
      <c r="F52" s="273"/>
      <c r="G52" s="274"/>
      <c r="H52" s="275">
        <v>480000000</v>
      </c>
      <c r="I52" s="276"/>
      <c r="J52" s="275">
        <v>0</v>
      </c>
      <c r="K52" s="276"/>
    </row>
    <row r="53" spans="2:11" ht="23.25" customHeight="1" x14ac:dyDescent="0.25">
      <c r="B53" s="364" t="s">
        <v>339</v>
      </c>
      <c r="C53" s="365"/>
      <c r="D53" s="365"/>
      <c r="E53" s="365"/>
      <c r="F53" s="365"/>
      <c r="G53" s="365"/>
      <c r="H53" s="365"/>
      <c r="I53" s="365"/>
      <c r="J53" s="365"/>
      <c r="K53" s="366"/>
    </row>
    <row r="54" spans="2:11" ht="27.75" customHeight="1" x14ac:dyDescent="0.25">
      <c r="B54" s="367"/>
      <c r="C54" s="368"/>
      <c r="D54" s="368"/>
      <c r="E54" s="368"/>
      <c r="F54" s="368"/>
      <c r="G54" s="368"/>
      <c r="H54" s="368"/>
      <c r="I54" s="368"/>
      <c r="J54" s="368"/>
      <c r="K54" s="369"/>
    </row>
    <row r="55" spans="2:11" ht="26.25" customHeight="1" x14ac:dyDescent="0.25">
      <c r="B55" s="370"/>
      <c r="C55" s="371"/>
      <c r="D55" s="371"/>
      <c r="E55" s="371"/>
      <c r="F55" s="371"/>
      <c r="G55" s="371"/>
      <c r="H55" s="371"/>
      <c r="I55" s="371"/>
      <c r="J55" s="371"/>
      <c r="K55" s="372"/>
    </row>
    <row r="56" spans="2:11" ht="26.25" customHeight="1" x14ac:dyDescent="0.25">
      <c r="B56" s="236" t="s">
        <v>343</v>
      </c>
      <c r="C56" s="237"/>
      <c r="D56" s="237"/>
      <c r="E56" s="237"/>
      <c r="F56" s="237"/>
      <c r="G56" s="237"/>
      <c r="H56" s="237"/>
      <c r="I56" s="237"/>
      <c r="J56" s="255"/>
      <c r="K56" s="256"/>
    </row>
    <row r="57" spans="2:11" ht="26.25" customHeight="1" x14ac:dyDescent="0.25">
      <c r="B57" s="161" t="s">
        <v>32</v>
      </c>
      <c r="C57" s="163"/>
      <c r="D57" s="164" t="s">
        <v>33</v>
      </c>
      <c r="E57" s="165"/>
      <c r="F57" s="164" t="s">
        <v>34</v>
      </c>
      <c r="G57" s="165"/>
      <c r="H57" s="164" t="s">
        <v>35</v>
      </c>
      <c r="I57" s="165"/>
      <c r="J57" s="164" t="s">
        <v>36</v>
      </c>
      <c r="K57" s="165"/>
    </row>
    <row r="58" spans="2:11" ht="26.25" customHeight="1" x14ac:dyDescent="0.25">
      <c r="B58" s="218" t="s">
        <v>344</v>
      </c>
      <c r="C58" s="219"/>
      <c r="D58" s="574">
        <v>11</v>
      </c>
      <c r="E58" s="363"/>
      <c r="F58" s="574">
        <v>11</v>
      </c>
      <c r="G58" s="363"/>
      <c r="H58" s="575">
        <v>578830000</v>
      </c>
      <c r="I58" s="576"/>
      <c r="J58" s="275">
        <f>J63+J68</f>
        <v>334764802.79000002</v>
      </c>
      <c r="K58" s="276"/>
    </row>
    <row r="59" spans="2:11" ht="26.25" customHeight="1" x14ac:dyDescent="0.25">
      <c r="B59" s="516" t="s">
        <v>345</v>
      </c>
      <c r="C59" s="517"/>
      <c r="D59" s="517"/>
      <c r="E59" s="517"/>
      <c r="F59" s="517"/>
      <c r="G59" s="517"/>
      <c r="H59" s="517"/>
      <c r="I59" s="517"/>
      <c r="J59" s="517"/>
      <c r="K59" s="518"/>
    </row>
    <row r="60" spans="2:11" ht="26.25" customHeight="1" x14ac:dyDescent="0.25">
      <c r="B60" s="519"/>
      <c r="C60" s="520"/>
      <c r="D60" s="520"/>
      <c r="E60" s="520"/>
      <c r="F60" s="520"/>
      <c r="G60" s="520"/>
      <c r="H60" s="520"/>
      <c r="I60" s="520"/>
      <c r="J60" s="520"/>
      <c r="K60" s="521"/>
    </row>
    <row r="61" spans="2:11" ht="26.25" customHeight="1" x14ac:dyDescent="0.25">
      <c r="B61" s="522"/>
      <c r="C61" s="523"/>
      <c r="D61" s="523"/>
      <c r="E61" s="523"/>
      <c r="F61" s="523"/>
      <c r="G61" s="523"/>
      <c r="H61" s="523"/>
      <c r="I61" s="523"/>
      <c r="J61" s="523"/>
      <c r="K61" s="524"/>
    </row>
    <row r="62" spans="2:11" ht="26.25" customHeight="1" x14ac:dyDescent="0.25">
      <c r="B62" s="161" t="s">
        <v>40</v>
      </c>
      <c r="C62" s="162"/>
      <c r="D62" s="162"/>
      <c r="E62" s="162"/>
      <c r="F62" s="162"/>
      <c r="G62" s="163"/>
      <c r="H62" s="164" t="s">
        <v>35</v>
      </c>
      <c r="I62" s="165"/>
      <c r="J62" s="164" t="s">
        <v>36</v>
      </c>
      <c r="K62" s="165"/>
    </row>
    <row r="63" spans="2:11" ht="26.25" customHeight="1" x14ac:dyDescent="0.25">
      <c r="B63" s="324" t="s">
        <v>346</v>
      </c>
      <c r="C63" s="325"/>
      <c r="D63" s="325"/>
      <c r="E63" s="325"/>
      <c r="F63" s="325"/>
      <c r="G63" s="326"/>
      <c r="H63" s="275">
        <v>189256348</v>
      </c>
      <c r="I63" s="276"/>
      <c r="J63" s="275">
        <v>34500000</v>
      </c>
      <c r="K63" s="276"/>
    </row>
    <row r="64" spans="2:11" ht="26.25" customHeight="1" x14ac:dyDescent="0.25">
      <c r="B64" s="516" t="s">
        <v>347</v>
      </c>
      <c r="C64" s="517"/>
      <c r="D64" s="517"/>
      <c r="E64" s="517"/>
      <c r="F64" s="517"/>
      <c r="G64" s="517"/>
      <c r="H64" s="517"/>
      <c r="I64" s="517"/>
      <c r="J64" s="517"/>
      <c r="K64" s="518"/>
    </row>
    <row r="65" spans="2:11" ht="26.25" customHeight="1" x14ac:dyDescent="0.25">
      <c r="B65" s="519"/>
      <c r="C65" s="520"/>
      <c r="D65" s="520"/>
      <c r="E65" s="520"/>
      <c r="F65" s="520"/>
      <c r="G65" s="520"/>
      <c r="H65" s="520"/>
      <c r="I65" s="520"/>
      <c r="J65" s="520"/>
      <c r="K65" s="521"/>
    </row>
    <row r="66" spans="2:11" ht="26.25" customHeight="1" x14ac:dyDescent="0.25">
      <c r="B66" s="522"/>
      <c r="C66" s="523"/>
      <c r="D66" s="523"/>
      <c r="E66" s="523"/>
      <c r="F66" s="523"/>
      <c r="G66" s="523"/>
      <c r="H66" s="523"/>
      <c r="I66" s="523"/>
      <c r="J66" s="523"/>
      <c r="K66" s="524"/>
    </row>
    <row r="67" spans="2:11" ht="26.25" customHeight="1" x14ac:dyDescent="0.25">
      <c r="B67" s="161" t="s">
        <v>40</v>
      </c>
      <c r="C67" s="162"/>
      <c r="D67" s="162"/>
      <c r="E67" s="162"/>
      <c r="F67" s="162"/>
      <c r="G67" s="163"/>
      <c r="H67" s="164" t="s">
        <v>35</v>
      </c>
      <c r="I67" s="183"/>
      <c r="J67" s="164" t="s">
        <v>36</v>
      </c>
      <c r="K67" s="165"/>
    </row>
    <row r="68" spans="2:11" ht="26.25" customHeight="1" x14ac:dyDescent="0.25">
      <c r="B68" s="549" t="s">
        <v>348</v>
      </c>
      <c r="C68" s="550"/>
      <c r="D68" s="550"/>
      <c r="E68" s="550"/>
      <c r="F68" s="550"/>
      <c r="G68" s="551"/>
      <c r="H68" s="296">
        <v>389573652</v>
      </c>
      <c r="I68" s="327"/>
      <c r="J68" s="552">
        <v>300264802.79000002</v>
      </c>
      <c r="K68" s="276"/>
    </row>
    <row r="69" spans="2:11" ht="26.25" customHeight="1" x14ac:dyDescent="0.25">
      <c r="B69" s="516" t="s">
        <v>349</v>
      </c>
      <c r="C69" s="517"/>
      <c r="D69" s="517"/>
      <c r="E69" s="517"/>
      <c r="F69" s="517"/>
      <c r="G69" s="517"/>
      <c r="H69" s="517"/>
      <c r="I69" s="517"/>
      <c r="J69" s="517"/>
      <c r="K69" s="518"/>
    </row>
    <row r="70" spans="2:11" ht="34.5" customHeight="1" x14ac:dyDescent="0.25">
      <c r="B70" s="519"/>
      <c r="C70" s="520"/>
      <c r="D70" s="520"/>
      <c r="E70" s="520"/>
      <c r="F70" s="520"/>
      <c r="G70" s="520"/>
      <c r="H70" s="520"/>
      <c r="I70" s="520"/>
      <c r="J70" s="520"/>
      <c r="K70" s="521"/>
    </row>
    <row r="71" spans="2:11" ht="45.75" customHeight="1" x14ac:dyDescent="0.25">
      <c r="B71" s="522"/>
      <c r="C71" s="523"/>
      <c r="D71" s="523"/>
      <c r="E71" s="523"/>
      <c r="F71" s="523"/>
      <c r="G71" s="523"/>
      <c r="H71" s="523"/>
      <c r="I71" s="523"/>
      <c r="J71" s="523"/>
      <c r="K71" s="524"/>
    </row>
    <row r="72" spans="2:11" ht="15.75" customHeight="1" x14ac:dyDescent="0.25">
      <c r="B72" s="236" t="s">
        <v>350</v>
      </c>
      <c r="C72" s="237"/>
      <c r="D72" s="237"/>
      <c r="E72" s="237"/>
      <c r="F72" s="237"/>
      <c r="G72" s="237"/>
      <c r="H72" s="237"/>
      <c r="I72" s="237"/>
      <c r="J72" s="237"/>
      <c r="K72" s="251"/>
    </row>
    <row r="73" spans="2:11" ht="15" customHeight="1" x14ac:dyDescent="0.25">
      <c r="B73" s="236" t="s">
        <v>351</v>
      </c>
      <c r="C73" s="237"/>
      <c r="D73" s="237"/>
      <c r="E73" s="237"/>
      <c r="F73" s="237"/>
      <c r="G73" s="237"/>
      <c r="H73" s="237"/>
      <c r="I73" s="237"/>
      <c r="J73" s="237"/>
      <c r="K73" s="251"/>
    </row>
    <row r="74" spans="2:11" ht="38.25" customHeight="1" x14ac:dyDescent="0.25">
      <c r="B74" s="161" t="s">
        <v>32</v>
      </c>
      <c r="C74" s="163"/>
      <c r="D74" s="164" t="s">
        <v>33</v>
      </c>
      <c r="E74" s="165"/>
      <c r="F74" s="164" t="s">
        <v>45</v>
      </c>
      <c r="G74" s="165"/>
      <c r="H74" s="164" t="s">
        <v>35</v>
      </c>
      <c r="I74" s="165"/>
      <c r="J74" s="164" t="s">
        <v>36</v>
      </c>
      <c r="K74" s="165"/>
    </row>
    <row r="75" spans="2:11" ht="34.5" customHeight="1" x14ac:dyDescent="0.25">
      <c r="B75" s="385" t="s">
        <v>352</v>
      </c>
      <c r="C75" s="386"/>
      <c r="D75" s="535">
        <v>4</v>
      </c>
      <c r="E75" s="388"/>
      <c r="F75" s="535">
        <v>3</v>
      </c>
      <c r="G75" s="388"/>
      <c r="H75" s="275">
        <v>454700741</v>
      </c>
      <c r="I75" s="276"/>
      <c r="J75" s="275">
        <f>J80</f>
        <v>190158249</v>
      </c>
      <c r="K75" s="276"/>
    </row>
    <row r="76" spans="2:11" x14ac:dyDescent="0.25">
      <c r="B76" s="364" t="s">
        <v>353</v>
      </c>
      <c r="C76" s="365"/>
      <c r="D76" s="365"/>
      <c r="E76" s="365"/>
      <c r="F76" s="365"/>
      <c r="G76" s="365"/>
      <c r="H76" s="365"/>
      <c r="I76" s="365"/>
      <c r="J76" s="365"/>
      <c r="K76" s="366"/>
    </row>
    <row r="77" spans="2:11" ht="15" customHeight="1" x14ac:dyDescent="0.25">
      <c r="B77" s="367"/>
      <c r="C77" s="368"/>
      <c r="D77" s="368"/>
      <c r="E77" s="368"/>
      <c r="F77" s="368"/>
      <c r="G77" s="368"/>
      <c r="H77" s="368"/>
      <c r="I77" s="368"/>
      <c r="J77" s="368"/>
      <c r="K77" s="369"/>
    </row>
    <row r="78" spans="2:11" ht="15" customHeight="1" x14ac:dyDescent="0.25">
      <c r="B78" s="370"/>
      <c r="C78" s="371"/>
      <c r="D78" s="371"/>
      <c r="E78" s="371"/>
      <c r="F78" s="371"/>
      <c r="G78" s="371"/>
      <c r="H78" s="371"/>
      <c r="I78" s="371"/>
      <c r="J78" s="371"/>
      <c r="K78" s="372"/>
    </row>
    <row r="79" spans="2:11" ht="26.25" customHeight="1" x14ac:dyDescent="0.25">
      <c r="B79" s="161" t="s">
        <v>40</v>
      </c>
      <c r="C79" s="162"/>
      <c r="D79" s="162"/>
      <c r="E79" s="162"/>
      <c r="F79" s="162"/>
      <c r="G79" s="163"/>
      <c r="H79" s="164" t="s">
        <v>35</v>
      </c>
      <c r="I79" s="165"/>
      <c r="J79" s="164" t="s">
        <v>36</v>
      </c>
      <c r="K79" s="165"/>
    </row>
    <row r="80" spans="2:11" ht="24.75" customHeight="1" x14ac:dyDescent="0.25">
      <c r="B80" s="324" t="s">
        <v>338</v>
      </c>
      <c r="C80" s="325"/>
      <c r="D80" s="325"/>
      <c r="E80" s="325"/>
      <c r="F80" s="325"/>
      <c r="G80" s="326"/>
      <c r="H80" s="296">
        <v>454700741</v>
      </c>
      <c r="I80" s="327"/>
      <c r="J80" s="275">
        <v>190158249</v>
      </c>
      <c r="K80" s="276"/>
    </row>
    <row r="81" spans="2:11" x14ac:dyDescent="0.25">
      <c r="B81" s="516" t="s">
        <v>354</v>
      </c>
      <c r="C81" s="517"/>
      <c r="D81" s="517"/>
      <c r="E81" s="517"/>
      <c r="F81" s="517"/>
      <c r="G81" s="517"/>
      <c r="H81" s="517"/>
      <c r="I81" s="517"/>
      <c r="J81" s="517"/>
      <c r="K81" s="518"/>
    </row>
    <row r="82" spans="2:11" x14ac:dyDescent="0.25">
      <c r="B82" s="519"/>
      <c r="C82" s="520"/>
      <c r="D82" s="520"/>
      <c r="E82" s="520"/>
      <c r="F82" s="520"/>
      <c r="G82" s="520"/>
      <c r="H82" s="520"/>
      <c r="I82" s="520"/>
      <c r="J82" s="520"/>
      <c r="K82" s="521"/>
    </row>
    <row r="83" spans="2:11" x14ac:dyDescent="0.25">
      <c r="B83" s="522"/>
      <c r="C83" s="523"/>
      <c r="D83" s="523"/>
      <c r="E83" s="523"/>
      <c r="F83" s="523"/>
      <c r="G83" s="523"/>
      <c r="H83" s="523"/>
      <c r="I83" s="523"/>
      <c r="J83" s="523"/>
      <c r="K83" s="524"/>
    </row>
    <row r="85" spans="2:11" x14ac:dyDescent="0.25">
      <c r="B85" s="155" t="s">
        <v>69</v>
      </c>
      <c r="C85" s="156"/>
      <c r="D85" s="156"/>
      <c r="E85" s="156"/>
      <c r="F85" s="156"/>
      <c r="G85" s="156"/>
      <c r="H85" s="156"/>
      <c r="I85" s="156"/>
      <c r="J85" s="156"/>
      <c r="K85" s="157"/>
    </row>
    <row r="86" spans="2:11" x14ac:dyDescent="0.25">
      <c r="B86" s="155" t="s">
        <v>133</v>
      </c>
      <c r="C86" s="157"/>
      <c r="D86" s="155" t="s">
        <v>134</v>
      </c>
      <c r="E86" s="157"/>
      <c r="F86" s="155" t="s">
        <v>135</v>
      </c>
      <c r="G86" s="156"/>
      <c r="H86" s="157"/>
      <c r="I86" s="155" t="s">
        <v>176</v>
      </c>
      <c r="J86" s="156"/>
      <c r="K86" s="157"/>
    </row>
    <row r="87" spans="2:11" x14ac:dyDescent="0.25">
      <c r="B87" s="580" t="s">
        <v>355</v>
      </c>
      <c r="C87" s="582"/>
      <c r="D87" s="565">
        <v>1</v>
      </c>
      <c r="E87" s="566"/>
      <c r="F87" s="565">
        <v>0</v>
      </c>
      <c r="G87" s="567"/>
      <c r="H87" s="566"/>
      <c r="I87" s="568"/>
      <c r="J87" s="569"/>
      <c r="K87" s="570"/>
    </row>
    <row r="88" spans="2:11" ht="75" customHeight="1" x14ac:dyDescent="0.25">
      <c r="B88" s="580" t="s">
        <v>356</v>
      </c>
      <c r="C88" s="582"/>
      <c r="D88" s="312">
        <v>9</v>
      </c>
      <c r="E88" s="313"/>
      <c r="F88" s="312">
        <v>9</v>
      </c>
      <c r="G88" s="501"/>
      <c r="H88" s="313"/>
      <c r="I88" s="580" t="s">
        <v>357</v>
      </c>
      <c r="J88" s="581"/>
      <c r="K88" s="582"/>
    </row>
    <row r="89" spans="2:11" ht="34.5" customHeight="1" x14ac:dyDescent="0.25">
      <c r="B89" s="580" t="s">
        <v>358</v>
      </c>
      <c r="C89" s="582"/>
      <c r="D89" s="565">
        <v>1</v>
      </c>
      <c r="E89" s="566"/>
      <c r="F89" s="565">
        <v>0</v>
      </c>
      <c r="G89" s="567"/>
      <c r="H89" s="566"/>
      <c r="I89" s="568"/>
      <c r="J89" s="569"/>
      <c r="K89" s="570"/>
    </row>
  </sheetData>
  <mergeCells count="133">
    <mergeCell ref="B81:K83"/>
    <mergeCell ref="B80:G80"/>
    <mergeCell ref="H80:I80"/>
    <mergeCell ref="J80:K80"/>
    <mergeCell ref="B75:C75"/>
    <mergeCell ref="D75:E75"/>
    <mergeCell ref="F75:G75"/>
    <mergeCell ref="H75:I75"/>
    <mergeCell ref="J75:K75"/>
    <mergeCell ref="B76:K78"/>
    <mergeCell ref="J79:K79"/>
    <mergeCell ref="H79:I79"/>
    <mergeCell ref="B79:G79"/>
    <mergeCell ref="F57:G57"/>
    <mergeCell ref="H57:I57"/>
    <mergeCell ref="J57:K57"/>
    <mergeCell ref="B58:C58"/>
    <mergeCell ref="D58:E58"/>
    <mergeCell ref="F58:G58"/>
    <mergeCell ref="H58:I58"/>
    <mergeCell ref="J58:K58"/>
    <mergeCell ref="H67:I67"/>
    <mergeCell ref="J67:K67"/>
    <mergeCell ref="B10:K10"/>
    <mergeCell ref="B11:K11"/>
    <mergeCell ref="B12:K12"/>
    <mergeCell ref="B13:K13"/>
    <mergeCell ref="B15:K15"/>
    <mergeCell ref="B16:D16"/>
    <mergeCell ref="E16:H16"/>
    <mergeCell ref="I16:K16"/>
    <mergeCell ref="B6:K6"/>
    <mergeCell ref="B8:K8"/>
    <mergeCell ref="B9:D9"/>
    <mergeCell ref="E9:F9"/>
    <mergeCell ref="G9:I9"/>
    <mergeCell ref="J9:K9"/>
    <mergeCell ref="B21:C21"/>
    <mergeCell ref="D21:F21"/>
    <mergeCell ref="B23:K23"/>
    <mergeCell ref="B24:K24"/>
    <mergeCell ref="B25:C25"/>
    <mergeCell ref="D25:F25"/>
    <mergeCell ref="B17:D17"/>
    <mergeCell ref="E17:H17"/>
    <mergeCell ref="I17:K17"/>
    <mergeCell ref="B19:K19"/>
    <mergeCell ref="B20:C20"/>
    <mergeCell ref="D20:F20"/>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38:K40"/>
    <mergeCell ref="B41:G41"/>
    <mergeCell ref="H41:I41"/>
    <mergeCell ref="J41:K41"/>
    <mergeCell ref="B42:G42"/>
    <mergeCell ref="H42:I42"/>
    <mergeCell ref="J42:K42"/>
    <mergeCell ref="B36:G36"/>
    <mergeCell ref="H36:I36"/>
    <mergeCell ref="J36:K36"/>
    <mergeCell ref="B37:G37"/>
    <mergeCell ref="H37:I37"/>
    <mergeCell ref="J37:K37"/>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53:K55"/>
    <mergeCell ref="B72:K72"/>
    <mergeCell ref="B73:K73"/>
    <mergeCell ref="B74:C74"/>
    <mergeCell ref="D74:E74"/>
    <mergeCell ref="F74:G74"/>
    <mergeCell ref="H74:I74"/>
    <mergeCell ref="J74:K74"/>
    <mergeCell ref="B68:G68"/>
    <mergeCell ref="H68:I68"/>
    <mergeCell ref="J68:K68"/>
    <mergeCell ref="B69:K71"/>
    <mergeCell ref="B59:K61"/>
    <mergeCell ref="B62:G62"/>
    <mergeCell ref="H62:I62"/>
    <mergeCell ref="J62:K62"/>
    <mergeCell ref="B63:G63"/>
    <mergeCell ref="H63:I63"/>
    <mergeCell ref="J63:K63"/>
    <mergeCell ref="B64:K66"/>
    <mergeCell ref="B67:G67"/>
    <mergeCell ref="B56:K56"/>
    <mergeCell ref="B57:C57"/>
    <mergeCell ref="D57:E57"/>
    <mergeCell ref="B89:C89"/>
    <mergeCell ref="D89:E89"/>
    <mergeCell ref="F89:H89"/>
    <mergeCell ref="I89:K89"/>
    <mergeCell ref="B85:K85"/>
    <mergeCell ref="B86:C86"/>
    <mergeCell ref="D86:E86"/>
    <mergeCell ref="F86:H86"/>
    <mergeCell ref="I86:K86"/>
    <mergeCell ref="B88:C88"/>
    <mergeCell ref="D88:E88"/>
    <mergeCell ref="F88:H88"/>
    <mergeCell ref="I88:K88"/>
    <mergeCell ref="B87:C87"/>
    <mergeCell ref="D87:E87"/>
    <mergeCell ref="F87:H87"/>
    <mergeCell ref="I87:K87"/>
  </mergeCells>
  <pageMargins left="0.7" right="0.7" top="0.75" bottom="0.75" header="0.3" footer="0.3"/>
  <pageSetup scale="72"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70"/>
  <sheetViews>
    <sheetView showGridLines="0" view="pageBreakPreview" zoomScaleNormal="100" zoomScaleSheetLayoutView="100" workbookViewId="0">
      <selection activeCell="O59" sqref="O59"/>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232" t="s">
        <v>0</v>
      </c>
      <c r="C6" s="232"/>
      <c r="D6" s="232"/>
      <c r="E6" s="232"/>
      <c r="F6" s="232"/>
      <c r="G6" s="232"/>
      <c r="H6" s="232"/>
      <c r="I6" s="232"/>
      <c r="J6" s="232"/>
      <c r="K6" s="232"/>
    </row>
    <row r="8" spans="2:11" x14ac:dyDescent="0.25">
      <c r="B8" s="233" t="s">
        <v>143</v>
      </c>
      <c r="C8" s="234"/>
      <c r="D8" s="234"/>
      <c r="E8" s="234"/>
      <c r="F8" s="234"/>
      <c r="G8" s="234"/>
      <c r="H8" s="234"/>
      <c r="I8" s="234"/>
      <c r="J8" s="234"/>
      <c r="K8" s="235"/>
    </row>
    <row r="9" spans="2:11" ht="22.5" customHeight="1" x14ac:dyDescent="0.25">
      <c r="B9" s="236" t="s">
        <v>144</v>
      </c>
      <c r="C9" s="237"/>
      <c r="D9" s="237"/>
      <c r="E9" s="343" t="str">
        <f>'Infraestructura física'!E9</f>
        <v>Diciembre</v>
      </c>
      <c r="F9" s="344"/>
      <c r="G9" s="240" t="s">
        <v>145</v>
      </c>
      <c r="H9" s="241"/>
      <c r="I9" s="241"/>
      <c r="J9" s="242">
        <f>'Infraestructura física'!J9</f>
        <v>44582</v>
      </c>
      <c r="K9" s="243"/>
    </row>
    <row r="10" spans="2:11" x14ac:dyDescent="0.25">
      <c r="B10" s="236" t="s">
        <v>270</v>
      </c>
      <c r="C10" s="237"/>
      <c r="D10" s="237"/>
      <c r="E10" s="237"/>
      <c r="F10" s="237"/>
      <c r="G10" s="237"/>
      <c r="H10" s="237"/>
      <c r="I10" s="237"/>
      <c r="J10" s="237"/>
      <c r="K10" s="251"/>
    </row>
    <row r="11" spans="2:11" ht="15.75" customHeight="1" x14ac:dyDescent="0.25">
      <c r="B11" s="236" t="s">
        <v>359</v>
      </c>
      <c r="C11" s="237"/>
      <c r="D11" s="237"/>
      <c r="E11" s="237"/>
      <c r="F11" s="237"/>
      <c r="G11" s="237"/>
      <c r="H11" s="237"/>
      <c r="I11" s="237"/>
      <c r="J11" s="237"/>
      <c r="K11" s="251"/>
    </row>
    <row r="12" spans="2:11" x14ac:dyDescent="0.25">
      <c r="B12" s="236" t="s">
        <v>360</v>
      </c>
      <c r="C12" s="237"/>
      <c r="D12" s="237"/>
      <c r="E12" s="237"/>
      <c r="F12" s="237"/>
      <c r="G12" s="255"/>
      <c r="H12" s="255"/>
      <c r="I12" s="255"/>
      <c r="J12" s="255"/>
      <c r="K12" s="256"/>
    </row>
    <row r="13" spans="2:11" ht="15" customHeight="1" x14ac:dyDescent="0.25">
      <c r="B13" s="236" t="s">
        <v>333</v>
      </c>
      <c r="C13" s="237"/>
      <c r="D13" s="237"/>
      <c r="E13" s="237"/>
      <c r="F13" s="237"/>
      <c r="G13" s="255"/>
      <c r="H13" s="255"/>
      <c r="I13" s="255"/>
      <c r="J13" s="255"/>
      <c r="K13" s="256"/>
    </row>
    <row r="15" spans="2:11" ht="15.75" customHeight="1" x14ac:dyDescent="0.25">
      <c r="B15" s="257" t="s">
        <v>10</v>
      </c>
      <c r="C15" s="258"/>
      <c r="D15" s="258"/>
      <c r="E15" s="258"/>
      <c r="F15" s="258"/>
      <c r="G15" s="258"/>
      <c r="H15" s="258"/>
      <c r="I15" s="258"/>
      <c r="J15" s="258"/>
      <c r="K15" s="259"/>
    </row>
    <row r="16" spans="2:11" x14ac:dyDescent="0.25">
      <c r="B16" s="260" t="s">
        <v>11</v>
      </c>
      <c r="C16" s="261"/>
      <c r="D16" s="262"/>
      <c r="E16" s="260" t="s">
        <v>12</v>
      </c>
      <c r="F16" s="261"/>
      <c r="G16" s="261"/>
      <c r="H16" s="262"/>
      <c r="I16" s="260" t="s">
        <v>13</v>
      </c>
      <c r="J16" s="261"/>
      <c r="K16" s="262"/>
    </row>
    <row r="17" spans="2:11" x14ac:dyDescent="0.25">
      <c r="B17" s="579">
        <v>0.86</v>
      </c>
      <c r="C17" s="583"/>
      <c r="D17" s="584"/>
      <c r="E17" s="585">
        <v>0.98799999999999999</v>
      </c>
      <c r="F17" s="586"/>
      <c r="G17" s="586"/>
      <c r="H17" s="587"/>
      <c r="I17" s="579">
        <v>0.85</v>
      </c>
      <c r="J17" s="583"/>
      <c r="K17" s="584"/>
    </row>
    <row r="19" spans="2:11" x14ac:dyDescent="0.25">
      <c r="B19" s="257" t="s">
        <v>150</v>
      </c>
      <c r="C19" s="258"/>
      <c r="D19" s="258"/>
      <c r="E19" s="258"/>
      <c r="F19" s="258"/>
      <c r="G19" s="258"/>
      <c r="H19" s="258"/>
      <c r="I19" s="258"/>
      <c r="J19" s="258"/>
      <c r="K19" s="259"/>
    </row>
    <row r="20" spans="2:11" ht="24" x14ac:dyDescent="0.25">
      <c r="B20" s="266" t="s">
        <v>15</v>
      </c>
      <c r="C20" s="267"/>
      <c r="D20" s="266" t="s">
        <v>16</v>
      </c>
      <c r="E20" s="268"/>
      <c r="F20" s="267"/>
      <c r="G20" s="25" t="s">
        <v>151</v>
      </c>
      <c r="H20" s="25" t="s">
        <v>18</v>
      </c>
      <c r="I20" s="25" t="s">
        <v>19</v>
      </c>
      <c r="J20" s="1" t="s">
        <v>20</v>
      </c>
      <c r="K20" s="25" t="s">
        <v>152</v>
      </c>
    </row>
    <row r="21" spans="2:11" x14ac:dyDescent="0.25">
      <c r="B21" s="555">
        <v>206818844</v>
      </c>
      <c r="C21" s="556"/>
      <c r="D21" s="555">
        <v>204340906</v>
      </c>
      <c r="E21" s="564"/>
      <c r="F21" s="556"/>
      <c r="G21" s="7">
        <f>D21/B21</f>
        <v>0.98801879967958817</v>
      </c>
      <c r="H21" s="5">
        <f>J32+J54</f>
        <v>204340906</v>
      </c>
      <c r="I21" s="8">
        <f>H21/B21</f>
        <v>0.98801879967958817</v>
      </c>
      <c r="J21" s="6">
        <v>204340905</v>
      </c>
      <c r="K21" s="7">
        <f>J21/B21</f>
        <v>0.98801879484443889</v>
      </c>
    </row>
    <row r="22" spans="2:11" x14ac:dyDescent="0.25">
      <c r="B22" s="2"/>
      <c r="C22" s="2"/>
      <c r="D22" s="3"/>
      <c r="E22" s="3"/>
      <c r="F22" s="3"/>
      <c r="G22" s="3"/>
      <c r="H22" s="4"/>
      <c r="I22" s="3"/>
      <c r="J22" s="3"/>
      <c r="K22" s="3"/>
    </row>
    <row r="23" spans="2:11" ht="15.75" customHeight="1" x14ac:dyDescent="0.25">
      <c r="B23" s="257" t="s">
        <v>154</v>
      </c>
      <c r="C23" s="258"/>
      <c r="D23" s="258"/>
      <c r="E23" s="258"/>
      <c r="F23" s="258"/>
      <c r="G23" s="258"/>
      <c r="H23" s="258"/>
      <c r="I23" s="258"/>
      <c r="J23" s="258"/>
      <c r="K23" s="259"/>
    </row>
    <row r="24" spans="2:11" ht="15.75" customHeight="1" x14ac:dyDescent="0.25">
      <c r="B24" s="353" t="s">
        <v>155</v>
      </c>
      <c r="C24" s="354"/>
      <c r="D24" s="354"/>
      <c r="E24" s="354"/>
      <c r="F24" s="354"/>
      <c r="G24" s="354"/>
      <c r="H24" s="354"/>
      <c r="I24" s="354"/>
      <c r="J24" s="354"/>
      <c r="K24" s="355"/>
    </row>
    <row r="25" spans="2:11" ht="24" x14ac:dyDescent="0.25">
      <c r="B25" s="266" t="s">
        <v>15</v>
      </c>
      <c r="C25" s="267"/>
      <c r="D25" s="266" t="s">
        <v>16</v>
      </c>
      <c r="E25" s="268"/>
      <c r="F25" s="267"/>
      <c r="G25" s="25" t="s">
        <v>151</v>
      </c>
      <c r="H25" s="25" t="s">
        <v>18</v>
      </c>
      <c r="I25" s="25" t="s">
        <v>19</v>
      </c>
      <c r="J25" s="1" t="s">
        <v>20</v>
      </c>
      <c r="K25" s="25" t="s">
        <v>152</v>
      </c>
    </row>
    <row r="26" spans="2:11" x14ac:dyDescent="0.25">
      <c r="B26" s="555">
        <v>0</v>
      </c>
      <c r="C26" s="556"/>
      <c r="D26" s="555">
        <v>0</v>
      </c>
      <c r="E26" s="564"/>
      <c r="F26" s="556"/>
      <c r="G26" s="7" t="s">
        <v>275</v>
      </c>
      <c r="H26" s="5">
        <v>0</v>
      </c>
      <c r="I26" s="7" t="s">
        <v>275</v>
      </c>
      <c r="J26" s="6">
        <v>0</v>
      </c>
      <c r="K26" s="7" t="s">
        <v>275</v>
      </c>
    </row>
    <row r="27" spans="2:11" x14ac:dyDescent="0.25">
      <c r="B27" s="2"/>
      <c r="C27" s="2"/>
      <c r="D27" s="3"/>
      <c r="E27" s="3"/>
      <c r="F27" s="3"/>
      <c r="G27" s="3"/>
      <c r="H27" s="4"/>
      <c r="I27" s="3"/>
      <c r="J27" s="3"/>
      <c r="K27" s="3"/>
    </row>
    <row r="28" spans="2:11" ht="15.75" customHeight="1" x14ac:dyDescent="0.25">
      <c r="B28" s="233" t="s">
        <v>156</v>
      </c>
      <c r="C28" s="234"/>
      <c r="D28" s="234"/>
      <c r="E28" s="234"/>
      <c r="F28" s="234"/>
      <c r="G28" s="234"/>
      <c r="H28" s="234"/>
      <c r="I28" s="234"/>
      <c r="J28" s="234"/>
      <c r="K28" s="235"/>
    </row>
    <row r="29" spans="2:11" x14ac:dyDescent="0.25">
      <c r="B29" s="236" t="s">
        <v>361</v>
      </c>
      <c r="C29" s="237"/>
      <c r="D29" s="237"/>
      <c r="E29" s="237"/>
      <c r="F29" s="237"/>
      <c r="G29" s="237"/>
      <c r="H29" s="237"/>
      <c r="I29" s="237"/>
      <c r="J29" s="237"/>
      <c r="K29" s="251"/>
    </row>
    <row r="30" spans="2:11" x14ac:dyDescent="0.25">
      <c r="B30" s="236" t="s">
        <v>362</v>
      </c>
      <c r="C30" s="237"/>
      <c r="D30" s="237"/>
      <c r="E30" s="237"/>
      <c r="F30" s="237"/>
      <c r="G30" s="237"/>
      <c r="H30" s="237"/>
      <c r="I30" s="237"/>
      <c r="J30" s="255"/>
      <c r="K30" s="256"/>
    </row>
    <row r="31" spans="2:11" ht="38.25" customHeight="1" x14ac:dyDescent="0.25">
      <c r="B31" s="161" t="s">
        <v>32</v>
      </c>
      <c r="C31" s="163"/>
      <c r="D31" s="164" t="s">
        <v>33</v>
      </c>
      <c r="E31" s="165"/>
      <c r="F31" s="164" t="s">
        <v>34</v>
      </c>
      <c r="G31" s="165"/>
      <c r="H31" s="164" t="s">
        <v>35</v>
      </c>
      <c r="I31" s="165"/>
      <c r="J31" s="164" t="s">
        <v>36</v>
      </c>
      <c r="K31" s="165"/>
    </row>
    <row r="32" spans="2:11" ht="42" customHeight="1" x14ac:dyDescent="0.25">
      <c r="B32" s="218" t="s">
        <v>363</v>
      </c>
      <c r="C32" s="219"/>
      <c r="D32" s="574">
        <v>1</v>
      </c>
      <c r="E32" s="363"/>
      <c r="F32" s="574">
        <v>0.9</v>
      </c>
      <c r="G32" s="363"/>
      <c r="H32" s="575">
        <v>129828481</v>
      </c>
      <c r="I32" s="576"/>
      <c r="J32" s="275">
        <f>J37+J42+J47</f>
        <v>127350543</v>
      </c>
      <c r="K32" s="276"/>
    </row>
    <row r="33" spans="2:11" ht="21" customHeight="1" x14ac:dyDescent="0.25">
      <c r="B33" s="516" t="s">
        <v>364</v>
      </c>
      <c r="C33" s="517"/>
      <c r="D33" s="517"/>
      <c r="E33" s="517"/>
      <c r="F33" s="517"/>
      <c r="G33" s="517"/>
      <c r="H33" s="517"/>
      <c r="I33" s="517"/>
      <c r="J33" s="517"/>
      <c r="K33" s="518"/>
    </row>
    <row r="34" spans="2:11" ht="19.5" customHeight="1" x14ac:dyDescent="0.25">
      <c r="B34" s="519"/>
      <c r="C34" s="520"/>
      <c r="D34" s="520"/>
      <c r="E34" s="520"/>
      <c r="F34" s="520"/>
      <c r="G34" s="520"/>
      <c r="H34" s="520"/>
      <c r="I34" s="520"/>
      <c r="J34" s="520"/>
      <c r="K34" s="521"/>
    </row>
    <row r="35" spans="2:11" ht="25.5" customHeight="1" x14ac:dyDescent="0.25">
      <c r="B35" s="522"/>
      <c r="C35" s="523"/>
      <c r="D35" s="523"/>
      <c r="E35" s="523"/>
      <c r="F35" s="523"/>
      <c r="G35" s="523"/>
      <c r="H35" s="523"/>
      <c r="I35" s="523"/>
      <c r="J35" s="523"/>
      <c r="K35" s="524"/>
    </row>
    <row r="36" spans="2:11" ht="33.75" customHeight="1" x14ac:dyDescent="0.25">
      <c r="B36" s="161" t="s">
        <v>40</v>
      </c>
      <c r="C36" s="162"/>
      <c r="D36" s="162"/>
      <c r="E36" s="162"/>
      <c r="F36" s="162"/>
      <c r="G36" s="163"/>
      <c r="H36" s="164" t="s">
        <v>35</v>
      </c>
      <c r="I36" s="165"/>
      <c r="J36" s="164" t="s">
        <v>36</v>
      </c>
      <c r="K36" s="165"/>
    </row>
    <row r="37" spans="2:11" ht="23.45" customHeight="1" x14ac:dyDescent="0.25">
      <c r="B37" s="324" t="s">
        <v>365</v>
      </c>
      <c r="C37" s="325"/>
      <c r="D37" s="325"/>
      <c r="E37" s="325"/>
      <c r="F37" s="325"/>
      <c r="G37" s="326"/>
      <c r="H37" s="275">
        <v>49981810</v>
      </c>
      <c r="I37" s="276"/>
      <c r="J37" s="275">
        <v>49981810</v>
      </c>
      <c r="K37" s="276"/>
    </row>
    <row r="38" spans="2:11" x14ac:dyDescent="0.25">
      <c r="B38" s="364" t="s">
        <v>366</v>
      </c>
      <c r="C38" s="365"/>
      <c r="D38" s="365"/>
      <c r="E38" s="365"/>
      <c r="F38" s="365"/>
      <c r="G38" s="365"/>
      <c r="H38" s="365"/>
      <c r="I38" s="365"/>
      <c r="J38" s="365"/>
      <c r="K38" s="366"/>
    </row>
    <row r="39" spans="2:11" x14ac:dyDescent="0.25">
      <c r="B39" s="367"/>
      <c r="C39" s="368"/>
      <c r="D39" s="368"/>
      <c r="E39" s="368"/>
      <c r="F39" s="368"/>
      <c r="G39" s="368"/>
      <c r="H39" s="368"/>
      <c r="I39" s="368"/>
      <c r="J39" s="368"/>
      <c r="K39" s="369"/>
    </row>
    <row r="40" spans="2:11" ht="22.5" customHeight="1" x14ac:dyDescent="0.25">
      <c r="B40" s="370"/>
      <c r="C40" s="371"/>
      <c r="D40" s="371"/>
      <c r="E40" s="371"/>
      <c r="F40" s="371"/>
      <c r="G40" s="371"/>
      <c r="H40" s="371"/>
      <c r="I40" s="371"/>
      <c r="J40" s="371"/>
      <c r="K40" s="372"/>
    </row>
    <row r="41" spans="2:11" ht="26.25" customHeight="1" x14ac:dyDescent="0.25">
      <c r="B41" s="161" t="s">
        <v>40</v>
      </c>
      <c r="C41" s="162"/>
      <c r="D41" s="162"/>
      <c r="E41" s="162"/>
      <c r="F41" s="162"/>
      <c r="G41" s="163"/>
      <c r="H41" s="164" t="s">
        <v>35</v>
      </c>
      <c r="I41" s="183"/>
      <c r="J41" s="164" t="s">
        <v>36</v>
      </c>
      <c r="K41" s="165"/>
    </row>
    <row r="42" spans="2:11" ht="15" customHeight="1" x14ac:dyDescent="0.25">
      <c r="B42" s="549" t="s">
        <v>367</v>
      </c>
      <c r="C42" s="550"/>
      <c r="D42" s="550"/>
      <c r="E42" s="550"/>
      <c r="F42" s="550"/>
      <c r="G42" s="551"/>
      <c r="H42" s="296">
        <v>24190555</v>
      </c>
      <c r="I42" s="327"/>
      <c r="J42" s="552">
        <v>24190555</v>
      </c>
      <c r="K42" s="276"/>
    </row>
    <row r="43" spans="2:11" x14ac:dyDescent="0.25">
      <c r="B43" s="516" t="s">
        <v>368</v>
      </c>
      <c r="C43" s="517"/>
      <c r="D43" s="517"/>
      <c r="E43" s="517"/>
      <c r="F43" s="517"/>
      <c r="G43" s="517"/>
      <c r="H43" s="517"/>
      <c r="I43" s="517"/>
      <c r="J43" s="517"/>
      <c r="K43" s="518"/>
    </row>
    <row r="44" spans="2:11" x14ac:dyDescent="0.25">
      <c r="B44" s="519"/>
      <c r="C44" s="520"/>
      <c r="D44" s="520"/>
      <c r="E44" s="520"/>
      <c r="F44" s="520"/>
      <c r="G44" s="520"/>
      <c r="H44" s="520"/>
      <c r="I44" s="520"/>
      <c r="J44" s="520"/>
      <c r="K44" s="521"/>
    </row>
    <row r="45" spans="2:11" x14ac:dyDescent="0.25">
      <c r="B45" s="522"/>
      <c r="C45" s="523"/>
      <c r="D45" s="523"/>
      <c r="E45" s="523"/>
      <c r="F45" s="523"/>
      <c r="G45" s="523"/>
      <c r="H45" s="523"/>
      <c r="I45" s="523"/>
      <c r="J45" s="523"/>
      <c r="K45" s="524"/>
    </row>
    <row r="46" spans="2:11" ht="26.25" customHeight="1" x14ac:dyDescent="0.25">
      <c r="B46" s="161" t="s">
        <v>40</v>
      </c>
      <c r="C46" s="162"/>
      <c r="D46" s="162"/>
      <c r="E46" s="162"/>
      <c r="F46" s="162"/>
      <c r="G46" s="163"/>
      <c r="H46" s="164" t="s">
        <v>35</v>
      </c>
      <c r="I46" s="165"/>
      <c r="J46" s="164" t="s">
        <v>36</v>
      </c>
      <c r="K46" s="165"/>
    </row>
    <row r="47" spans="2:11" ht="15" customHeight="1" x14ac:dyDescent="0.25">
      <c r="B47" s="272" t="s">
        <v>369</v>
      </c>
      <c r="C47" s="273"/>
      <c r="D47" s="273"/>
      <c r="E47" s="273"/>
      <c r="F47" s="273"/>
      <c r="G47" s="274"/>
      <c r="H47" s="275">
        <v>55656116</v>
      </c>
      <c r="I47" s="276"/>
      <c r="J47" s="275">
        <v>53178178</v>
      </c>
      <c r="K47" s="276"/>
    </row>
    <row r="48" spans="2:11" ht="14.45" customHeight="1" x14ac:dyDescent="0.25">
      <c r="B48" s="516" t="s">
        <v>370</v>
      </c>
      <c r="C48" s="517"/>
      <c r="D48" s="517"/>
      <c r="E48" s="517"/>
      <c r="F48" s="517"/>
      <c r="G48" s="517"/>
      <c r="H48" s="517"/>
      <c r="I48" s="517"/>
      <c r="J48" s="517"/>
      <c r="K48" s="518"/>
    </row>
    <row r="49" spans="2:11" ht="33.75" customHeight="1" x14ac:dyDescent="0.25">
      <c r="B49" s="519"/>
      <c r="C49" s="520"/>
      <c r="D49" s="520"/>
      <c r="E49" s="520"/>
      <c r="F49" s="520"/>
      <c r="G49" s="520"/>
      <c r="H49" s="520"/>
      <c r="I49" s="520"/>
      <c r="J49" s="520"/>
      <c r="K49" s="521"/>
    </row>
    <row r="50" spans="2:11" ht="14.45" customHeight="1" x14ac:dyDescent="0.25">
      <c r="B50" s="522"/>
      <c r="C50" s="523"/>
      <c r="D50" s="523"/>
      <c r="E50" s="523"/>
      <c r="F50" s="523"/>
      <c r="G50" s="523"/>
      <c r="H50" s="523"/>
      <c r="I50" s="523"/>
      <c r="J50" s="523"/>
      <c r="K50" s="524"/>
    </row>
    <row r="51" spans="2:11" ht="15.75" customHeight="1" x14ac:dyDescent="0.25">
      <c r="B51" s="236" t="s">
        <v>371</v>
      </c>
      <c r="C51" s="237"/>
      <c r="D51" s="237"/>
      <c r="E51" s="237"/>
      <c r="F51" s="237"/>
      <c r="G51" s="237"/>
      <c r="H51" s="237"/>
      <c r="I51" s="237"/>
      <c r="J51" s="237"/>
      <c r="K51" s="251"/>
    </row>
    <row r="52" spans="2:11" x14ac:dyDescent="0.25">
      <c r="B52" s="236" t="s">
        <v>372</v>
      </c>
      <c r="C52" s="237"/>
      <c r="D52" s="237"/>
      <c r="E52" s="237"/>
      <c r="F52" s="237"/>
      <c r="G52" s="237"/>
      <c r="H52" s="237"/>
      <c r="I52" s="237"/>
      <c r="J52" s="255"/>
      <c r="K52" s="256"/>
    </row>
    <row r="53" spans="2:11" ht="38.25" customHeight="1" x14ac:dyDescent="0.25">
      <c r="B53" s="161" t="s">
        <v>32</v>
      </c>
      <c r="C53" s="163"/>
      <c r="D53" s="164" t="s">
        <v>33</v>
      </c>
      <c r="E53" s="165"/>
      <c r="F53" s="164" t="s">
        <v>45</v>
      </c>
      <c r="G53" s="165"/>
      <c r="H53" s="164" t="s">
        <v>35</v>
      </c>
      <c r="I53" s="165"/>
      <c r="J53" s="164" t="s">
        <v>36</v>
      </c>
      <c r="K53" s="165"/>
    </row>
    <row r="54" spans="2:11" ht="34.5" customHeight="1" x14ac:dyDescent="0.25">
      <c r="B54" s="385" t="s">
        <v>373</v>
      </c>
      <c r="C54" s="386"/>
      <c r="D54" s="535">
        <v>1</v>
      </c>
      <c r="E54" s="388"/>
      <c r="F54" s="535">
        <v>0.8</v>
      </c>
      <c r="G54" s="388"/>
      <c r="H54" s="275">
        <v>76990363</v>
      </c>
      <c r="I54" s="276"/>
      <c r="J54" s="275">
        <f>J59+J64</f>
        <v>76990363</v>
      </c>
      <c r="K54" s="276"/>
    </row>
    <row r="55" spans="2:11" ht="33.75" customHeight="1" x14ac:dyDescent="0.25">
      <c r="B55" s="364" t="s">
        <v>374</v>
      </c>
      <c r="C55" s="365"/>
      <c r="D55" s="365"/>
      <c r="E55" s="365"/>
      <c r="F55" s="365"/>
      <c r="G55" s="365"/>
      <c r="H55" s="365"/>
      <c r="I55" s="365"/>
      <c r="J55" s="365"/>
      <c r="K55" s="366"/>
    </row>
    <row r="56" spans="2:11" ht="30" customHeight="1" x14ac:dyDescent="0.25">
      <c r="B56" s="367"/>
      <c r="C56" s="368"/>
      <c r="D56" s="368"/>
      <c r="E56" s="368"/>
      <c r="F56" s="368"/>
      <c r="G56" s="368"/>
      <c r="H56" s="368"/>
      <c r="I56" s="368"/>
      <c r="J56" s="368"/>
      <c r="K56" s="369"/>
    </row>
    <row r="57" spans="2:11" ht="65.25" customHeight="1" x14ac:dyDescent="0.25">
      <c r="B57" s="370"/>
      <c r="C57" s="371"/>
      <c r="D57" s="371"/>
      <c r="E57" s="371"/>
      <c r="F57" s="371"/>
      <c r="G57" s="371"/>
      <c r="H57" s="371"/>
      <c r="I57" s="371"/>
      <c r="J57" s="371"/>
      <c r="K57" s="372"/>
    </row>
    <row r="58" spans="2:11" ht="26.25" customHeight="1" x14ac:dyDescent="0.25">
      <c r="B58" s="161" t="s">
        <v>40</v>
      </c>
      <c r="C58" s="162"/>
      <c r="D58" s="162"/>
      <c r="E58" s="162"/>
      <c r="F58" s="162"/>
      <c r="G58" s="163"/>
      <c r="H58" s="164" t="s">
        <v>35</v>
      </c>
      <c r="I58" s="165"/>
      <c r="J58" s="164" t="s">
        <v>36</v>
      </c>
      <c r="K58" s="165"/>
    </row>
    <row r="59" spans="2:11" ht="24.75" customHeight="1" x14ac:dyDescent="0.25">
      <c r="B59" s="324" t="s">
        <v>375</v>
      </c>
      <c r="C59" s="325"/>
      <c r="D59" s="325"/>
      <c r="E59" s="325"/>
      <c r="F59" s="325"/>
      <c r="G59" s="326"/>
      <c r="H59" s="296">
        <v>40588000</v>
      </c>
      <c r="I59" s="327"/>
      <c r="J59" s="275">
        <v>40588000</v>
      </c>
      <c r="K59" s="276"/>
    </row>
    <row r="60" spans="2:11" x14ac:dyDescent="0.25">
      <c r="B60" s="364" t="s">
        <v>376</v>
      </c>
      <c r="C60" s="365"/>
      <c r="D60" s="365"/>
      <c r="E60" s="365"/>
      <c r="F60" s="365"/>
      <c r="G60" s="365"/>
      <c r="H60" s="365"/>
      <c r="I60" s="365"/>
      <c r="J60" s="365"/>
      <c r="K60" s="366"/>
    </row>
    <row r="61" spans="2:11" x14ac:dyDescent="0.25">
      <c r="B61" s="367"/>
      <c r="C61" s="368"/>
      <c r="D61" s="368"/>
      <c r="E61" s="368"/>
      <c r="F61" s="368"/>
      <c r="G61" s="368"/>
      <c r="H61" s="368"/>
      <c r="I61" s="368"/>
      <c r="J61" s="368"/>
      <c r="K61" s="369"/>
    </row>
    <row r="62" spans="2:11" ht="29.25" customHeight="1" x14ac:dyDescent="0.25">
      <c r="B62" s="370"/>
      <c r="C62" s="371"/>
      <c r="D62" s="371"/>
      <c r="E62" s="371"/>
      <c r="F62" s="371"/>
      <c r="G62" s="371"/>
      <c r="H62" s="371"/>
      <c r="I62" s="371"/>
      <c r="J62" s="371"/>
      <c r="K62" s="372"/>
    </row>
    <row r="63" spans="2:11" ht="26.25" customHeight="1" x14ac:dyDescent="0.25">
      <c r="B63" s="161" t="s">
        <v>40</v>
      </c>
      <c r="C63" s="162"/>
      <c r="D63" s="162"/>
      <c r="E63" s="162"/>
      <c r="F63" s="162"/>
      <c r="G63" s="163"/>
      <c r="H63" s="164" t="s">
        <v>35</v>
      </c>
      <c r="I63" s="165"/>
      <c r="J63" s="164" t="s">
        <v>36</v>
      </c>
      <c r="K63" s="165"/>
    </row>
    <row r="64" spans="2:11" ht="15" customHeight="1" x14ac:dyDescent="0.25">
      <c r="B64" s="166" t="s">
        <v>377</v>
      </c>
      <c r="C64" s="167"/>
      <c r="D64" s="167"/>
      <c r="E64" s="167"/>
      <c r="F64" s="167"/>
      <c r="G64" s="168"/>
      <c r="H64" s="320">
        <v>36402363</v>
      </c>
      <c r="I64" s="321"/>
      <c r="J64" s="275">
        <v>36402363</v>
      </c>
      <c r="K64" s="276"/>
    </row>
    <row r="65" spans="2:11" ht="39" customHeight="1" x14ac:dyDescent="0.25">
      <c r="B65" s="364" t="s">
        <v>378</v>
      </c>
      <c r="C65" s="365"/>
      <c r="D65" s="365"/>
      <c r="E65" s="365"/>
      <c r="F65" s="365"/>
      <c r="G65" s="365"/>
      <c r="H65" s="365"/>
      <c r="I65" s="365"/>
      <c r="J65" s="365"/>
      <c r="K65" s="366"/>
    </row>
    <row r="66" spans="2:11" ht="32.25" customHeight="1" x14ac:dyDescent="0.25">
      <c r="B66" s="367"/>
      <c r="C66" s="368"/>
      <c r="D66" s="368"/>
      <c r="E66" s="368"/>
      <c r="F66" s="368"/>
      <c r="G66" s="368"/>
      <c r="H66" s="368"/>
      <c r="I66" s="368"/>
      <c r="J66" s="368"/>
      <c r="K66" s="369"/>
    </row>
    <row r="67" spans="2:11" ht="32.25" customHeight="1" x14ac:dyDescent="0.25">
      <c r="B67" s="370"/>
      <c r="C67" s="371"/>
      <c r="D67" s="371"/>
      <c r="E67" s="371"/>
      <c r="F67" s="371"/>
      <c r="G67" s="371"/>
      <c r="H67" s="371"/>
      <c r="I67" s="371"/>
      <c r="J67" s="371"/>
      <c r="K67" s="372"/>
    </row>
    <row r="68" spans="2:11" x14ac:dyDescent="0.25">
      <c r="B68" s="155" t="s">
        <v>69</v>
      </c>
      <c r="C68" s="156"/>
      <c r="D68" s="156"/>
      <c r="E68" s="156"/>
      <c r="F68" s="156"/>
      <c r="G68" s="156"/>
      <c r="H68" s="156"/>
      <c r="I68" s="156"/>
      <c r="J68" s="156"/>
      <c r="K68" s="157"/>
    </row>
    <row r="69" spans="2:11" x14ac:dyDescent="0.25">
      <c r="B69" s="155" t="s">
        <v>133</v>
      </c>
      <c r="C69" s="157"/>
      <c r="D69" s="155" t="s">
        <v>134</v>
      </c>
      <c r="E69" s="157"/>
      <c r="F69" s="155" t="s">
        <v>135</v>
      </c>
      <c r="G69" s="156"/>
      <c r="H69" s="157"/>
      <c r="I69" s="155" t="s">
        <v>176</v>
      </c>
      <c r="J69" s="156"/>
      <c r="K69" s="157"/>
    </row>
    <row r="70" spans="2:11" ht="29.45" customHeight="1" x14ac:dyDescent="0.25">
      <c r="B70" s="312" t="s">
        <v>379</v>
      </c>
      <c r="C70" s="313"/>
      <c r="D70" s="312">
        <v>25</v>
      </c>
      <c r="E70" s="313"/>
      <c r="F70" s="579">
        <v>0.85</v>
      </c>
      <c r="G70" s="501"/>
      <c r="H70" s="313"/>
      <c r="I70" s="580" t="s">
        <v>380</v>
      </c>
      <c r="J70" s="581"/>
      <c r="K70" s="582"/>
    </row>
  </sheetData>
  <mergeCells count="99">
    <mergeCell ref="B16:D16"/>
    <mergeCell ref="E16:H16"/>
    <mergeCell ref="I16:K16"/>
    <mergeCell ref="B6:K6"/>
    <mergeCell ref="B8:K8"/>
    <mergeCell ref="B9:D9"/>
    <mergeCell ref="E9:F9"/>
    <mergeCell ref="G9:I9"/>
    <mergeCell ref="J9:K9"/>
    <mergeCell ref="B10:K10"/>
    <mergeCell ref="B11:K11"/>
    <mergeCell ref="B12:K12"/>
    <mergeCell ref="B13:K13"/>
    <mergeCell ref="B15:K15"/>
    <mergeCell ref="B21:C21"/>
    <mergeCell ref="D21:F21"/>
    <mergeCell ref="B23:K23"/>
    <mergeCell ref="B24:K24"/>
    <mergeCell ref="B25:C25"/>
    <mergeCell ref="D25:F25"/>
    <mergeCell ref="B17:D17"/>
    <mergeCell ref="E17:H17"/>
    <mergeCell ref="I17:K17"/>
    <mergeCell ref="B19:K19"/>
    <mergeCell ref="B20:C20"/>
    <mergeCell ref="D20:F20"/>
    <mergeCell ref="B33:K35"/>
    <mergeCell ref="B26:C26"/>
    <mergeCell ref="D26:F26"/>
    <mergeCell ref="B28:K28"/>
    <mergeCell ref="B29:K29"/>
    <mergeCell ref="B30:K30"/>
    <mergeCell ref="B31:C31"/>
    <mergeCell ref="D31:E31"/>
    <mergeCell ref="F31:G31"/>
    <mergeCell ref="H31:I31"/>
    <mergeCell ref="J31:K31"/>
    <mergeCell ref="B32:C32"/>
    <mergeCell ref="D32:E32"/>
    <mergeCell ref="F32:G32"/>
    <mergeCell ref="H32:I32"/>
    <mergeCell ref="J32:K32"/>
    <mergeCell ref="B38:K40"/>
    <mergeCell ref="B41:G41"/>
    <mergeCell ref="H41:I41"/>
    <mergeCell ref="J41:K41"/>
    <mergeCell ref="B42:G42"/>
    <mergeCell ref="H42:I42"/>
    <mergeCell ref="J42:K42"/>
    <mergeCell ref="B36:G36"/>
    <mergeCell ref="H36:I36"/>
    <mergeCell ref="J36:K36"/>
    <mergeCell ref="B37:G37"/>
    <mergeCell ref="H37:I37"/>
    <mergeCell ref="J37:K37"/>
    <mergeCell ref="B48:K50"/>
    <mergeCell ref="B43:K45"/>
    <mergeCell ref="B46:G46"/>
    <mergeCell ref="H46:I46"/>
    <mergeCell ref="J46:K46"/>
    <mergeCell ref="B47:G47"/>
    <mergeCell ref="H47:I47"/>
    <mergeCell ref="J47:K47"/>
    <mergeCell ref="B55:K57"/>
    <mergeCell ref="B51:K51"/>
    <mergeCell ref="B52:K52"/>
    <mergeCell ref="B53:C53"/>
    <mergeCell ref="D53:E53"/>
    <mergeCell ref="F53:G53"/>
    <mergeCell ref="H53:I53"/>
    <mergeCell ref="J53:K53"/>
    <mergeCell ref="B54:C54"/>
    <mergeCell ref="D54:E54"/>
    <mergeCell ref="F54:G54"/>
    <mergeCell ref="H54:I54"/>
    <mergeCell ref="J54:K54"/>
    <mergeCell ref="B60:K62"/>
    <mergeCell ref="B63:G63"/>
    <mergeCell ref="H63:I63"/>
    <mergeCell ref="J63:K63"/>
    <mergeCell ref="B64:G64"/>
    <mergeCell ref="H64:I64"/>
    <mergeCell ref="J64:K64"/>
    <mergeCell ref="B58:G58"/>
    <mergeCell ref="H58:I58"/>
    <mergeCell ref="J58:K58"/>
    <mergeCell ref="B59:G59"/>
    <mergeCell ref="H59:I59"/>
    <mergeCell ref="J59:K59"/>
    <mergeCell ref="B65:K67"/>
    <mergeCell ref="B70:C70"/>
    <mergeCell ref="D70:E70"/>
    <mergeCell ref="F70:H70"/>
    <mergeCell ref="I70:K70"/>
    <mergeCell ref="B68:K68"/>
    <mergeCell ref="B69:C69"/>
    <mergeCell ref="D69:E69"/>
    <mergeCell ref="F69:H69"/>
    <mergeCell ref="I69:K69"/>
  </mergeCells>
  <pageMargins left="0.7" right="0.7" top="0.75" bottom="0.75" header="0.3" footer="0.3"/>
  <pageSetup scale="72"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33"/>
  <sheetViews>
    <sheetView showGridLines="0" tabSelected="1" view="pageBreakPreview" zoomScaleNormal="100" zoomScaleSheetLayoutView="100" workbookViewId="0">
      <selection activeCell="F132" sqref="F132:H132"/>
    </sheetView>
  </sheetViews>
  <sheetFormatPr baseColWidth="10" defaultColWidth="11.42578125" defaultRowHeight="15" x14ac:dyDescent="0.25"/>
  <cols>
    <col min="1" max="1" width="2.5703125" style="19" customWidth="1"/>
    <col min="2" max="2" width="16.7109375" style="19" customWidth="1"/>
    <col min="3" max="3" width="23.85546875" style="19" customWidth="1"/>
    <col min="4" max="4" width="12.28515625" style="19" customWidth="1"/>
    <col min="5" max="5" width="6.7109375" style="19" customWidth="1"/>
    <col min="6" max="6" width="18.85546875" style="19" customWidth="1"/>
    <col min="7" max="7" width="9.140625" style="19" customWidth="1"/>
    <col min="8" max="8" width="25.5703125" style="19" customWidth="1"/>
    <col min="9" max="9" width="10.5703125" style="19" customWidth="1"/>
    <col min="10" max="10" width="23.140625" style="19" customWidth="1"/>
    <col min="11" max="11" width="15.28515625" style="19" customWidth="1"/>
    <col min="12" max="12" width="1.5703125" style="19" customWidth="1"/>
    <col min="13" max="16384" width="11.42578125" style="19"/>
  </cols>
  <sheetData>
    <row r="6" spans="2:11" ht="18" customHeight="1" x14ac:dyDescent="0.25">
      <c r="B6" s="232" t="s">
        <v>0</v>
      </c>
      <c r="C6" s="232"/>
      <c r="D6" s="232"/>
      <c r="E6" s="232"/>
      <c r="F6" s="232"/>
      <c r="G6" s="232"/>
      <c r="H6" s="232"/>
      <c r="I6" s="232"/>
      <c r="J6" s="232"/>
      <c r="K6" s="232"/>
    </row>
    <row r="8" spans="2:11" ht="23.25" customHeight="1" x14ac:dyDescent="0.25">
      <c r="B8" s="665" t="s">
        <v>381</v>
      </c>
      <c r="C8" s="666"/>
      <c r="D8" s="666"/>
      <c r="E8" s="666"/>
      <c r="F8" s="666"/>
      <c r="G8" s="666"/>
      <c r="H8" s="666"/>
      <c r="I8" s="666"/>
      <c r="J8" s="666"/>
      <c r="K8" s="667"/>
    </row>
    <row r="9" spans="2:11" ht="22.5" customHeight="1" x14ac:dyDescent="0.25">
      <c r="B9" s="659" t="s">
        <v>144</v>
      </c>
      <c r="C9" s="660"/>
      <c r="D9" s="661"/>
      <c r="E9" s="668" t="s">
        <v>382</v>
      </c>
      <c r="F9" s="669"/>
      <c r="G9" s="665" t="s">
        <v>145</v>
      </c>
      <c r="H9" s="666"/>
      <c r="I9" s="667"/>
      <c r="J9" s="670">
        <v>44581</v>
      </c>
      <c r="K9" s="669"/>
    </row>
    <row r="10" spans="2:11" ht="69" customHeight="1" x14ac:dyDescent="0.25">
      <c r="B10" s="236" t="s">
        <v>383</v>
      </c>
      <c r="C10" s="237"/>
      <c r="D10" s="237"/>
      <c r="E10" s="237"/>
      <c r="F10" s="237"/>
      <c r="G10" s="255"/>
      <c r="H10" s="255"/>
      <c r="I10" s="255"/>
      <c r="J10" s="255"/>
      <c r="K10" s="256"/>
    </row>
    <row r="11" spans="2:11" ht="29.25" customHeight="1" x14ac:dyDescent="0.25">
      <c r="B11" s="236" t="s">
        <v>384</v>
      </c>
      <c r="C11" s="237"/>
      <c r="D11" s="237"/>
      <c r="E11" s="237"/>
      <c r="F11" s="237"/>
      <c r="G11" s="255"/>
      <c r="H11" s="255"/>
      <c r="I11" s="255"/>
      <c r="J11" s="255"/>
      <c r="K11" s="256"/>
    </row>
    <row r="12" spans="2:11" ht="20.25" customHeight="1" x14ac:dyDescent="0.25">
      <c r="B12" s="236" t="s">
        <v>385</v>
      </c>
      <c r="C12" s="237"/>
      <c r="D12" s="237"/>
      <c r="E12" s="237"/>
      <c r="F12" s="237"/>
      <c r="G12" s="255"/>
      <c r="H12" s="255"/>
      <c r="I12" s="255"/>
      <c r="J12" s="255"/>
      <c r="K12" s="256"/>
    </row>
    <row r="13" spans="2:11" ht="21" customHeight="1" x14ac:dyDescent="0.25">
      <c r="B13" s="659" t="s">
        <v>386</v>
      </c>
      <c r="C13" s="660"/>
      <c r="D13" s="660"/>
      <c r="E13" s="660"/>
      <c r="F13" s="660"/>
      <c r="G13" s="660"/>
      <c r="H13" s="660"/>
      <c r="I13" s="660"/>
      <c r="J13" s="660"/>
      <c r="K13" s="661"/>
    </row>
    <row r="14" spans="2:11" x14ac:dyDescent="0.25">
      <c r="B14"/>
      <c r="C14"/>
      <c r="D14"/>
      <c r="E14"/>
      <c r="F14"/>
      <c r="G14"/>
      <c r="H14"/>
      <c r="I14"/>
      <c r="J14"/>
      <c r="K14"/>
    </row>
    <row r="15" spans="2:11" ht="15.75" customHeight="1" x14ac:dyDescent="0.25">
      <c r="B15" s="257" t="s">
        <v>10</v>
      </c>
      <c r="C15" s="258"/>
      <c r="D15" s="258"/>
      <c r="E15" s="258"/>
      <c r="F15" s="258"/>
      <c r="G15" s="258"/>
      <c r="H15" s="258"/>
      <c r="I15" s="258"/>
      <c r="J15" s="258"/>
      <c r="K15" s="259"/>
    </row>
    <row r="16" spans="2:11" x14ac:dyDescent="0.25">
      <c r="B16" s="662" t="s">
        <v>11</v>
      </c>
      <c r="C16" s="663"/>
      <c r="D16" s="664"/>
      <c r="E16" s="662" t="s">
        <v>12</v>
      </c>
      <c r="F16" s="663"/>
      <c r="G16" s="663"/>
      <c r="H16" s="664"/>
      <c r="I16" s="662" t="s">
        <v>13</v>
      </c>
      <c r="J16" s="663"/>
      <c r="K16" s="664"/>
    </row>
    <row r="17" spans="2:11" ht="21" customHeight="1" x14ac:dyDescent="0.25">
      <c r="B17" s="655">
        <v>1</v>
      </c>
      <c r="C17" s="501"/>
      <c r="D17" s="313"/>
      <c r="E17" s="656">
        <v>0.78090000000000004</v>
      </c>
      <c r="F17" s="315"/>
      <c r="G17" s="315"/>
      <c r="H17" s="657"/>
      <c r="I17" s="658">
        <v>0.9425</v>
      </c>
      <c r="J17" s="315"/>
      <c r="K17" s="657"/>
    </row>
    <row r="18" spans="2:11" x14ac:dyDescent="0.25">
      <c r="B18"/>
      <c r="C18"/>
      <c r="D18"/>
      <c r="E18"/>
      <c r="F18"/>
      <c r="G18"/>
      <c r="H18"/>
      <c r="I18"/>
      <c r="J18"/>
      <c r="K18"/>
    </row>
    <row r="19" spans="2:11" ht="15" customHeight="1" x14ac:dyDescent="0.25">
      <c r="B19" s="257" t="s">
        <v>387</v>
      </c>
      <c r="C19" s="258"/>
      <c r="D19" s="258"/>
      <c r="E19" s="258"/>
      <c r="F19" s="258"/>
      <c r="G19" s="258"/>
      <c r="H19" s="258"/>
      <c r="I19" s="258"/>
      <c r="J19" s="258"/>
      <c r="K19" s="259"/>
    </row>
    <row r="20" spans="2:11" ht="29.25" customHeight="1" x14ac:dyDescent="0.25">
      <c r="B20" s="652" t="s">
        <v>15</v>
      </c>
      <c r="C20" s="653"/>
      <c r="D20" s="652" t="s">
        <v>16</v>
      </c>
      <c r="E20" s="654"/>
      <c r="F20" s="653"/>
      <c r="G20" s="34" t="s">
        <v>151</v>
      </c>
      <c r="H20" s="34" t="s">
        <v>18</v>
      </c>
      <c r="I20" s="34" t="s">
        <v>19</v>
      </c>
      <c r="J20" s="35" t="s">
        <v>20</v>
      </c>
      <c r="K20" s="34" t="s">
        <v>152</v>
      </c>
    </row>
    <row r="21" spans="2:11" ht="15" customHeight="1" x14ac:dyDescent="0.25">
      <c r="B21" s="649">
        <v>1023047918</v>
      </c>
      <c r="C21" s="650"/>
      <c r="D21" s="649">
        <v>935710891</v>
      </c>
      <c r="E21" s="651"/>
      <c r="F21" s="650"/>
      <c r="G21" s="46">
        <f>D21/B21</f>
        <v>0.91463056083361283</v>
      </c>
      <c r="H21" s="47">
        <v>908906654</v>
      </c>
      <c r="I21" s="46">
        <f>H21/B21</f>
        <v>0.88843018788099426</v>
      </c>
      <c r="J21" s="47">
        <v>851796130</v>
      </c>
      <c r="K21" s="46">
        <f>J21/B21</f>
        <v>0.8326062885355483</v>
      </c>
    </row>
    <row r="22" spans="2:11" x14ac:dyDescent="0.25">
      <c r="B22" s="36"/>
      <c r="C22" s="36"/>
      <c r="D22" s="37"/>
      <c r="E22" s="37"/>
      <c r="F22" s="37"/>
      <c r="G22" s="37"/>
      <c r="H22" s="38"/>
      <c r="I22" s="37"/>
      <c r="J22" s="37"/>
      <c r="K22" s="37"/>
    </row>
    <row r="23" spans="2:11" ht="15.75" customHeight="1" x14ac:dyDescent="0.25">
      <c r="B23" s="257" t="s">
        <v>388</v>
      </c>
      <c r="C23" s="258"/>
      <c r="D23" s="258"/>
      <c r="E23" s="258"/>
      <c r="F23" s="258"/>
      <c r="G23" s="258"/>
      <c r="H23" s="258"/>
      <c r="I23" s="258"/>
      <c r="J23" s="258"/>
      <c r="K23" s="259"/>
    </row>
    <row r="24" spans="2:11" ht="15.75" customHeight="1" x14ac:dyDescent="0.25">
      <c r="B24" s="353" t="s">
        <v>274</v>
      </c>
      <c r="C24" s="354"/>
      <c r="D24" s="354"/>
      <c r="E24" s="354"/>
      <c r="F24" s="354"/>
      <c r="G24" s="354"/>
      <c r="H24" s="354"/>
      <c r="I24" s="354"/>
      <c r="J24" s="354"/>
      <c r="K24" s="355"/>
    </row>
    <row r="25" spans="2:11" ht="24" customHeight="1" x14ac:dyDescent="0.25">
      <c r="B25" s="652" t="s">
        <v>15</v>
      </c>
      <c r="C25" s="653"/>
      <c r="D25" s="652" t="s">
        <v>16</v>
      </c>
      <c r="E25" s="654"/>
      <c r="F25" s="653"/>
      <c r="G25" s="34" t="s">
        <v>151</v>
      </c>
      <c r="H25" s="34" t="s">
        <v>18</v>
      </c>
      <c r="I25" s="34" t="s">
        <v>19</v>
      </c>
      <c r="J25" s="35" t="s">
        <v>20</v>
      </c>
      <c r="K25" s="34" t="s">
        <v>152</v>
      </c>
    </row>
    <row r="26" spans="2:11" ht="15" customHeight="1" x14ac:dyDescent="0.25">
      <c r="B26" s="629">
        <v>0</v>
      </c>
      <c r="C26" s="630"/>
      <c r="D26" s="629">
        <v>0</v>
      </c>
      <c r="E26" s="645"/>
      <c r="F26" s="630"/>
      <c r="G26" s="39" t="e">
        <f>D26/B26</f>
        <v>#DIV/0!</v>
      </c>
      <c r="H26" s="40">
        <v>0</v>
      </c>
      <c r="I26" s="39" t="e">
        <f>H26/B26</f>
        <v>#DIV/0!</v>
      </c>
      <c r="J26" s="41">
        <v>0</v>
      </c>
      <c r="K26" s="39" t="e">
        <f>J26/B26</f>
        <v>#DIV/0!</v>
      </c>
    </row>
    <row r="27" spans="2:11" x14ac:dyDescent="0.25">
      <c r="B27" s="36"/>
      <c r="C27" s="36"/>
      <c r="D27" s="37"/>
      <c r="E27" s="37"/>
      <c r="F27" s="37"/>
      <c r="G27" s="37"/>
      <c r="H27" s="38"/>
      <c r="I27" s="37"/>
      <c r="J27" s="37"/>
      <c r="K27" s="37"/>
    </row>
    <row r="28" spans="2:11" ht="15.75" customHeight="1" x14ac:dyDescent="0.25">
      <c r="B28" s="233" t="s">
        <v>389</v>
      </c>
      <c r="C28" s="234"/>
      <c r="D28" s="234"/>
      <c r="E28" s="234"/>
      <c r="F28" s="234"/>
      <c r="G28" s="234"/>
      <c r="H28" s="234"/>
      <c r="I28" s="234"/>
      <c r="J28" s="234"/>
      <c r="K28" s="235"/>
    </row>
    <row r="29" spans="2:11" ht="24" customHeight="1" x14ac:dyDescent="0.25">
      <c r="B29" s="631" t="s">
        <v>390</v>
      </c>
      <c r="C29" s="632"/>
      <c r="D29" s="632"/>
      <c r="E29" s="632"/>
      <c r="F29" s="632"/>
      <c r="G29" s="632"/>
      <c r="H29" s="632"/>
      <c r="I29" s="632"/>
      <c r="J29" s="632"/>
      <c r="K29" s="633"/>
    </row>
    <row r="30" spans="2:11" ht="21.75" customHeight="1" x14ac:dyDescent="0.25">
      <c r="B30" s="646" t="s">
        <v>391</v>
      </c>
      <c r="C30" s="647"/>
      <c r="D30" s="647"/>
      <c r="E30" s="647"/>
      <c r="F30" s="647"/>
      <c r="G30" s="647"/>
      <c r="H30" s="647"/>
      <c r="I30" s="647"/>
      <c r="J30" s="647"/>
      <c r="K30" s="648"/>
    </row>
    <row r="31" spans="2:11" ht="28.5" customHeight="1" x14ac:dyDescent="0.25">
      <c r="B31" s="233" t="s">
        <v>32</v>
      </c>
      <c r="C31" s="235"/>
      <c r="D31" s="233" t="s">
        <v>33</v>
      </c>
      <c r="E31" s="235"/>
      <c r="F31" s="233" t="s">
        <v>34</v>
      </c>
      <c r="G31" s="235"/>
      <c r="H31" s="233" t="s">
        <v>35</v>
      </c>
      <c r="I31" s="235"/>
      <c r="J31" s="233" t="s">
        <v>36</v>
      </c>
      <c r="K31" s="235"/>
    </row>
    <row r="32" spans="2:11" ht="30" customHeight="1" x14ac:dyDescent="0.25">
      <c r="B32" s="595" t="s">
        <v>373</v>
      </c>
      <c r="C32" s="596"/>
      <c r="D32" s="639">
        <v>2</v>
      </c>
      <c r="E32" s="640"/>
      <c r="F32" s="639">
        <v>2</v>
      </c>
      <c r="G32" s="640"/>
      <c r="H32" s="641">
        <v>848866456</v>
      </c>
      <c r="I32" s="642"/>
      <c r="J32" s="643">
        <v>764676830</v>
      </c>
      <c r="K32" s="644"/>
    </row>
    <row r="33" spans="2:11" ht="21" customHeight="1" x14ac:dyDescent="0.25">
      <c r="B33" s="595" t="s">
        <v>392</v>
      </c>
      <c r="C33" s="596"/>
      <c r="D33" s="596"/>
      <c r="E33" s="596"/>
      <c r="F33" s="596"/>
      <c r="G33" s="596"/>
      <c r="H33" s="596"/>
      <c r="I33" s="596"/>
      <c r="J33" s="596"/>
      <c r="K33" s="597"/>
    </row>
    <row r="34" spans="2:11" ht="19.5" customHeight="1" x14ac:dyDescent="0.25">
      <c r="B34" s="598"/>
      <c r="C34" s="599"/>
      <c r="D34" s="599"/>
      <c r="E34" s="599"/>
      <c r="F34" s="599"/>
      <c r="G34" s="599"/>
      <c r="H34" s="599"/>
      <c r="I34" s="599"/>
      <c r="J34" s="599"/>
      <c r="K34" s="600"/>
    </row>
    <row r="35" spans="2:11" ht="126.75" customHeight="1" x14ac:dyDescent="0.25">
      <c r="B35" s="601"/>
      <c r="C35" s="602"/>
      <c r="D35" s="602"/>
      <c r="E35" s="602"/>
      <c r="F35" s="602"/>
      <c r="G35" s="602"/>
      <c r="H35" s="602"/>
      <c r="I35" s="602"/>
      <c r="J35" s="602"/>
      <c r="K35" s="603"/>
    </row>
    <row r="36" spans="2:11" ht="19.5" customHeight="1" x14ac:dyDescent="0.25">
      <c r="B36" s="233" t="s">
        <v>40</v>
      </c>
      <c r="C36" s="234"/>
      <c r="D36" s="234"/>
      <c r="E36" s="234"/>
      <c r="F36" s="234"/>
      <c r="G36" s="235"/>
      <c r="H36" s="233" t="s">
        <v>35</v>
      </c>
      <c r="I36" s="235"/>
      <c r="J36" s="621" t="s">
        <v>36</v>
      </c>
      <c r="K36" s="622"/>
    </row>
    <row r="37" spans="2:11" ht="39" customHeight="1" x14ac:dyDescent="0.25">
      <c r="B37" s="610" t="s">
        <v>393</v>
      </c>
      <c r="C37" s="255"/>
      <c r="D37" s="255"/>
      <c r="E37" s="255"/>
      <c r="F37" s="255"/>
      <c r="G37" s="256"/>
      <c r="H37" s="623">
        <v>75435498</v>
      </c>
      <c r="I37" s="624"/>
      <c r="J37" s="625">
        <v>75435498</v>
      </c>
      <c r="K37" s="626"/>
    </row>
    <row r="38" spans="2:11" x14ac:dyDescent="0.25">
      <c r="B38" s="595" t="s">
        <v>394</v>
      </c>
      <c r="C38" s="596"/>
      <c r="D38" s="596"/>
      <c r="E38" s="596"/>
      <c r="F38" s="596"/>
      <c r="G38" s="596"/>
      <c r="H38" s="596"/>
      <c r="I38" s="596"/>
      <c r="J38" s="599"/>
      <c r="K38" s="600"/>
    </row>
    <row r="39" spans="2:11" ht="14.45" customHeight="1" x14ac:dyDescent="0.25">
      <c r="B39" s="598"/>
      <c r="C39" s="599"/>
      <c r="D39" s="599"/>
      <c r="E39" s="599"/>
      <c r="F39" s="599"/>
      <c r="G39" s="599"/>
      <c r="H39" s="599"/>
      <c r="I39" s="599"/>
      <c r="J39" s="599"/>
      <c r="K39" s="600"/>
    </row>
    <row r="40" spans="2:11" ht="230.25" customHeight="1" x14ac:dyDescent="0.25">
      <c r="B40" s="601"/>
      <c r="C40" s="602"/>
      <c r="D40" s="602"/>
      <c r="E40" s="602"/>
      <c r="F40" s="602"/>
      <c r="G40" s="602"/>
      <c r="H40" s="602"/>
      <c r="I40" s="602"/>
      <c r="J40" s="602"/>
      <c r="K40" s="603"/>
    </row>
    <row r="41" spans="2:11" ht="26.25" customHeight="1" x14ac:dyDescent="0.25">
      <c r="B41" s="233" t="s">
        <v>40</v>
      </c>
      <c r="C41" s="234"/>
      <c r="D41" s="234"/>
      <c r="E41" s="234"/>
      <c r="F41" s="234"/>
      <c r="G41" s="235"/>
      <c r="H41" s="621" t="s">
        <v>35</v>
      </c>
      <c r="I41" s="622"/>
      <c r="J41" s="621" t="s">
        <v>36</v>
      </c>
      <c r="K41" s="622"/>
    </row>
    <row r="42" spans="2:11" ht="41.25" customHeight="1" x14ac:dyDescent="0.25">
      <c r="B42" s="610" t="s">
        <v>395</v>
      </c>
      <c r="C42" s="255"/>
      <c r="D42" s="255"/>
      <c r="E42" s="255"/>
      <c r="F42" s="255"/>
      <c r="G42" s="255"/>
      <c r="H42" s="625">
        <v>366230739</v>
      </c>
      <c r="I42" s="637"/>
      <c r="J42" s="638">
        <v>344672974</v>
      </c>
      <c r="K42" s="626"/>
    </row>
    <row r="43" spans="2:11" x14ac:dyDescent="0.25">
      <c r="B43" s="595" t="s">
        <v>396</v>
      </c>
      <c r="C43" s="596"/>
      <c r="D43" s="596"/>
      <c r="E43" s="596"/>
      <c r="F43" s="596"/>
      <c r="G43" s="596"/>
      <c r="H43" s="599"/>
      <c r="I43" s="599"/>
      <c r="J43" s="599"/>
      <c r="K43" s="600"/>
    </row>
    <row r="44" spans="2:11" ht="14.45" customHeight="1" x14ac:dyDescent="0.25">
      <c r="B44" s="598"/>
      <c r="C44" s="599"/>
      <c r="D44" s="599"/>
      <c r="E44" s="599"/>
      <c r="F44" s="599"/>
      <c r="G44" s="599"/>
      <c r="H44" s="599"/>
      <c r="I44" s="599"/>
      <c r="J44" s="599"/>
      <c r="K44" s="600"/>
    </row>
    <row r="45" spans="2:11" ht="286.5" customHeight="1" x14ac:dyDescent="0.25">
      <c r="B45" s="601"/>
      <c r="C45" s="602"/>
      <c r="D45" s="602"/>
      <c r="E45" s="602"/>
      <c r="F45" s="602"/>
      <c r="G45" s="602"/>
      <c r="H45" s="602"/>
      <c r="I45" s="602"/>
      <c r="J45" s="602"/>
      <c r="K45" s="603"/>
    </row>
    <row r="46" spans="2:11" ht="26.25" customHeight="1" x14ac:dyDescent="0.25">
      <c r="B46" s="233" t="s">
        <v>40</v>
      </c>
      <c r="C46" s="234"/>
      <c r="D46" s="234"/>
      <c r="E46" s="234"/>
      <c r="F46" s="234"/>
      <c r="G46" s="235"/>
      <c r="H46" s="621" t="s">
        <v>35</v>
      </c>
      <c r="I46" s="622"/>
      <c r="J46" s="621" t="s">
        <v>36</v>
      </c>
      <c r="K46" s="622"/>
    </row>
    <row r="47" spans="2:11" ht="33.75" customHeight="1" x14ac:dyDescent="0.25">
      <c r="B47" s="610" t="s">
        <v>397</v>
      </c>
      <c r="C47" s="255"/>
      <c r="D47" s="255"/>
      <c r="E47" s="255"/>
      <c r="F47" s="255"/>
      <c r="G47" s="255"/>
      <c r="H47" s="625">
        <v>258253450</v>
      </c>
      <c r="I47" s="637"/>
      <c r="J47" s="638">
        <v>213612740</v>
      </c>
      <c r="K47" s="626"/>
    </row>
    <row r="48" spans="2:11" x14ac:dyDescent="0.25">
      <c r="B48" s="595" t="s">
        <v>398</v>
      </c>
      <c r="C48" s="596"/>
      <c r="D48" s="596"/>
      <c r="E48" s="596"/>
      <c r="F48" s="596"/>
      <c r="G48" s="596"/>
      <c r="H48" s="599"/>
      <c r="I48" s="599"/>
      <c r="J48" s="599"/>
      <c r="K48" s="600"/>
    </row>
    <row r="49" spans="2:11" ht="33.75" customHeight="1" x14ac:dyDescent="0.25">
      <c r="B49" s="598"/>
      <c r="C49" s="599"/>
      <c r="D49" s="599"/>
      <c r="E49" s="599"/>
      <c r="F49" s="599"/>
      <c r="G49" s="599"/>
      <c r="H49" s="599"/>
      <c r="I49" s="599"/>
      <c r="J49" s="599"/>
      <c r="K49" s="600"/>
    </row>
    <row r="50" spans="2:11" ht="409.5" customHeight="1" x14ac:dyDescent="0.25">
      <c r="B50" s="601"/>
      <c r="C50" s="602"/>
      <c r="D50" s="602"/>
      <c r="E50" s="602"/>
      <c r="F50" s="602"/>
      <c r="G50" s="602"/>
      <c r="H50" s="602"/>
      <c r="I50" s="602"/>
      <c r="J50" s="602"/>
      <c r="K50" s="603"/>
    </row>
    <row r="51" spans="2:11" ht="26.25" customHeight="1" x14ac:dyDescent="0.25">
      <c r="B51" s="233" t="s">
        <v>40</v>
      </c>
      <c r="C51" s="234"/>
      <c r="D51" s="234"/>
      <c r="E51" s="234"/>
      <c r="F51" s="234"/>
      <c r="G51" s="235"/>
      <c r="H51" s="621" t="s">
        <v>35</v>
      </c>
      <c r="I51" s="622"/>
      <c r="J51" s="621" t="s">
        <v>36</v>
      </c>
      <c r="K51" s="622"/>
    </row>
    <row r="52" spans="2:11" ht="37.5" customHeight="1" x14ac:dyDescent="0.25">
      <c r="B52" s="610" t="s">
        <v>399</v>
      </c>
      <c r="C52" s="255"/>
      <c r="D52" s="255"/>
      <c r="E52" s="255"/>
      <c r="F52" s="255"/>
      <c r="G52" s="255"/>
      <c r="H52" s="625">
        <v>148946769</v>
      </c>
      <c r="I52" s="637"/>
      <c r="J52" s="638">
        <v>130955618</v>
      </c>
      <c r="K52" s="626"/>
    </row>
    <row r="53" spans="2:11" ht="90" customHeight="1" x14ac:dyDescent="0.25">
      <c r="B53" s="595" t="s">
        <v>400</v>
      </c>
      <c r="C53" s="596"/>
      <c r="D53" s="596"/>
      <c r="E53" s="596"/>
      <c r="F53" s="596"/>
      <c r="G53" s="596"/>
      <c r="H53" s="599"/>
      <c r="I53" s="599"/>
      <c r="J53" s="599"/>
      <c r="K53" s="600"/>
    </row>
    <row r="54" spans="2:11" ht="12" customHeight="1" x14ac:dyDescent="0.25">
      <c r="B54" s="598"/>
      <c r="C54" s="599"/>
      <c r="D54" s="599"/>
      <c r="E54" s="599"/>
      <c r="F54" s="599"/>
      <c r="G54" s="599"/>
      <c r="H54" s="599"/>
      <c r="I54" s="599"/>
      <c r="J54" s="599"/>
      <c r="K54" s="600"/>
    </row>
    <row r="55" spans="2:11" ht="3.75" hidden="1" customHeight="1" x14ac:dyDescent="0.25">
      <c r="B55" s="601"/>
      <c r="C55" s="602"/>
      <c r="D55" s="602"/>
      <c r="E55" s="602"/>
      <c r="F55" s="602"/>
      <c r="G55" s="602"/>
      <c r="H55" s="602"/>
      <c r="I55" s="602"/>
      <c r="J55" s="602"/>
      <c r="K55" s="603"/>
    </row>
    <row r="56" spans="2:11" ht="27.75" customHeight="1" x14ac:dyDescent="0.25">
      <c r="B56" s="631" t="s">
        <v>401</v>
      </c>
      <c r="C56" s="632"/>
      <c r="D56" s="632"/>
      <c r="E56" s="632"/>
      <c r="F56" s="632"/>
      <c r="G56" s="632"/>
      <c r="H56" s="632"/>
      <c r="I56" s="632"/>
      <c r="J56" s="632"/>
      <c r="K56" s="633"/>
    </row>
    <row r="57" spans="2:11" ht="33" customHeight="1" x14ac:dyDescent="0.25">
      <c r="B57" s="634" t="s">
        <v>402</v>
      </c>
      <c r="C57" s="635"/>
      <c r="D57" s="635"/>
      <c r="E57" s="635"/>
      <c r="F57" s="635"/>
      <c r="G57" s="635"/>
      <c r="H57" s="635"/>
      <c r="I57" s="635"/>
      <c r="J57" s="635"/>
      <c r="K57" s="636"/>
    </row>
    <row r="58" spans="2:11" ht="38.25" customHeight="1" x14ac:dyDescent="0.25">
      <c r="B58" s="233" t="s">
        <v>32</v>
      </c>
      <c r="C58" s="235"/>
      <c r="D58" s="233" t="s">
        <v>33</v>
      </c>
      <c r="E58" s="235"/>
      <c r="F58" s="233" t="s">
        <v>45</v>
      </c>
      <c r="G58" s="235"/>
      <c r="H58" s="233" t="s">
        <v>35</v>
      </c>
      <c r="I58" s="235"/>
      <c r="J58" s="233" t="s">
        <v>36</v>
      </c>
      <c r="K58" s="235"/>
    </row>
    <row r="59" spans="2:11" ht="34.5" customHeight="1" x14ac:dyDescent="0.25">
      <c r="B59" s="627" t="s">
        <v>403</v>
      </c>
      <c r="C59" s="628"/>
      <c r="D59" s="499">
        <v>2</v>
      </c>
      <c r="E59" s="500"/>
      <c r="F59" s="499">
        <v>1</v>
      </c>
      <c r="G59" s="500"/>
      <c r="H59" s="629">
        <v>174181462</v>
      </c>
      <c r="I59" s="630"/>
      <c r="J59" s="629">
        <v>144229824</v>
      </c>
      <c r="K59" s="630"/>
    </row>
    <row r="60" spans="2:11" ht="15" customHeight="1" x14ac:dyDescent="0.25">
      <c r="B60" s="595" t="s">
        <v>404</v>
      </c>
      <c r="C60" s="596"/>
      <c r="D60" s="596"/>
      <c r="E60" s="596"/>
      <c r="F60" s="596"/>
      <c r="G60" s="596"/>
      <c r="H60" s="596"/>
      <c r="I60" s="596"/>
      <c r="J60" s="596"/>
      <c r="K60" s="597"/>
    </row>
    <row r="61" spans="2:11" ht="14.45" customHeight="1" x14ac:dyDescent="0.25">
      <c r="B61" s="598"/>
      <c r="C61" s="599"/>
      <c r="D61" s="599"/>
      <c r="E61" s="599"/>
      <c r="F61" s="599"/>
      <c r="G61" s="599"/>
      <c r="H61" s="599"/>
      <c r="I61" s="599"/>
      <c r="J61" s="599"/>
      <c r="K61" s="600"/>
    </row>
    <row r="62" spans="2:11" ht="114" customHeight="1" x14ac:dyDescent="0.25">
      <c r="B62" s="601"/>
      <c r="C62" s="602"/>
      <c r="D62" s="602"/>
      <c r="E62" s="602"/>
      <c r="F62" s="602"/>
      <c r="G62" s="602"/>
      <c r="H62" s="602"/>
      <c r="I62" s="602"/>
      <c r="J62" s="602"/>
      <c r="K62" s="603"/>
    </row>
    <row r="63" spans="2:11" ht="26.25" customHeight="1" x14ac:dyDescent="0.25">
      <c r="B63" s="233" t="s">
        <v>40</v>
      </c>
      <c r="C63" s="234"/>
      <c r="D63" s="234"/>
      <c r="E63" s="234"/>
      <c r="F63" s="234"/>
      <c r="G63" s="235"/>
      <c r="H63" s="233" t="s">
        <v>35</v>
      </c>
      <c r="I63" s="235"/>
      <c r="J63" s="621" t="s">
        <v>36</v>
      </c>
      <c r="K63" s="622"/>
    </row>
    <row r="64" spans="2:11" ht="24.75" customHeight="1" x14ac:dyDescent="0.25">
      <c r="B64" s="610" t="s">
        <v>405</v>
      </c>
      <c r="C64" s="255"/>
      <c r="D64" s="255"/>
      <c r="E64" s="255"/>
      <c r="F64" s="255"/>
      <c r="G64" s="256"/>
      <c r="H64" s="623">
        <v>72402176</v>
      </c>
      <c r="I64" s="624"/>
      <c r="J64" s="625">
        <v>51314072</v>
      </c>
      <c r="K64" s="626"/>
    </row>
    <row r="65" spans="2:11" x14ac:dyDescent="0.25">
      <c r="B65" s="595" t="s">
        <v>406</v>
      </c>
      <c r="C65" s="596"/>
      <c r="D65" s="596"/>
      <c r="E65" s="596"/>
      <c r="F65" s="596"/>
      <c r="G65" s="596"/>
      <c r="H65" s="596"/>
      <c r="I65" s="596"/>
      <c r="J65" s="599"/>
      <c r="K65" s="600"/>
    </row>
    <row r="66" spans="2:11" ht="14.45" customHeight="1" x14ac:dyDescent="0.25">
      <c r="B66" s="598"/>
      <c r="C66" s="599"/>
      <c r="D66" s="599"/>
      <c r="E66" s="599"/>
      <c r="F66" s="599"/>
      <c r="G66" s="599"/>
      <c r="H66" s="599"/>
      <c r="I66" s="599"/>
      <c r="J66" s="599"/>
      <c r="K66" s="600"/>
    </row>
    <row r="67" spans="2:11" ht="50.25" hidden="1" customHeight="1" x14ac:dyDescent="0.25">
      <c r="B67" s="601"/>
      <c r="C67" s="602"/>
      <c r="D67" s="602"/>
      <c r="E67" s="602"/>
      <c r="F67" s="602"/>
      <c r="G67" s="602"/>
      <c r="H67" s="602"/>
      <c r="I67" s="602"/>
      <c r="J67" s="602"/>
      <c r="K67" s="603"/>
    </row>
    <row r="68" spans="2:11" ht="26.25" customHeight="1" x14ac:dyDescent="0.25">
      <c r="B68" s="233" t="s">
        <v>40</v>
      </c>
      <c r="C68" s="234"/>
      <c r="D68" s="234"/>
      <c r="E68" s="234"/>
      <c r="F68" s="234"/>
      <c r="G68" s="235"/>
      <c r="H68" s="233" t="s">
        <v>35</v>
      </c>
      <c r="I68" s="235"/>
      <c r="J68" s="621" t="s">
        <v>36</v>
      </c>
      <c r="K68" s="622"/>
    </row>
    <row r="69" spans="2:11" ht="20.25" customHeight="1" x14ac:dyDescent="0.25">
      <c r="B69" s="610" t="s">
        <v>407</v>
      </c>
      <c r="C69" s="255"/>
      <c r="D69" s="255"/>
      <c r="E69" s="255"/>
      <c r="F69" s="255"/>
      <c r="G69" s="256"/>
      <c r="H69" s="623">
        <v>101779286</v>
      </c>
      <c r="I69" s="624"/>
      <c r="J69" s="625">
        <v>92915752</v>
      </c>
      <c r="K69" s="626"/>
    </row>
    <row r="70" spans="2:11" x14ac:dyDescent="0.25">
      <c r="B70" s="595" t="s">
        <v>408</v>
      </c>
      <c r="C70" s="596"/>
      <c r="D70" s="596"/>
      <c r="E70" s="596"/>
      <c r="F70" s="596"/>
      <c r="G70" s="596"/>
      <c r="H70" s="596"/>
      <c r="I70" s="596"/>
      <c r="J70" s="599"/>
      <c r="K70" s="600"/>
    </row>
    <row r="71" spans="2:11" ht="5.25" customHeight="1" x14ac:dyDescent="0.25">
      <c r="B71" s="598"/>
      <c r="C71" s="599"/>
      <c r="D71" s="599"/>
      <c r="E71" s="599"/>
      <c r="F71" s="599"/>
      <c r="G71" s="599"/>
      <c r="H71" s="599"/>
      <c r="I71" s="599"/>
      <c r="J71" s="599"/>
      <c r="K71" s="600"/>
    </row>
    <row r="72" spans="2:11" ht="194.25" customHeight="1" x14ac:dyDescent="0.25">
      <c r="B72" s="601"/>
      <c r="C72" s="602"/>
      <c r="D72" s="602"/>
      <c r="E72" s="602"/>
      <c r="F72" s="602"/>
      <c r="G72" s="602"/>
      <c r="H72" s="602"/>
      <c r="I72" s="602"/>
      <c r="J72" s="602"/>
      <c r="K72" s="603"/>
    </row>
    <row r="73" spans="2:11" ht="38.25" hidden="1" customHeight="1" x14ac:dyDescent="0.25">
      <c r="B73" s="612" t="s">
        <v>32</v>
      </c>
      <c r="C73" s="614"/>
      <c r="D73" s="607" t="s">
        <v>33</v>
      </c>
      <c r="E73" s="609"/>
      <c r="F73" s="607" t="s">
        <v>45</v>
      </c>
      <c r="G73" s="609"/>
      <c r="H73" s="607" t="s">
        <v>35</v>
      </c>
      <c r="I73" s="609"/>
      <c r="J73" s="607" t="s">
        <v>36</v>
      </c>
      <c r="K73" s="609"/>
    </row>
    <row r="74" spans="2:11" ht="34.5" hidden="1" customHeight="1" x14ac:dyDescent="0.25">
      <c r="B74" s="571"/>
      <c r="C74" s="573"/>
      <c r="D74" s="499"/>
      <c r="E74" s="500"/>
      <c r="F74" s="499"/>
      <c r="G74" s="500"/>
      <c r="H74" s="611">
        <f>H79+H84</f>
        <v>0</v>
      </c>
      <c r="I74" s="531"/>
      <c r="J74" s="611">
        <f>J79+J84</f>
        <v>0</v>
      </c>
      <c r="K74" s="531"/>
    </row>
    <row r="75" spans="2:11" ht="15" hidden="1" customHeight="1" x14ac:dyDescent="0.25">
      <c r="B75" s="595" t="s">
        <v>337</v>
      </c>
      <c r="C75" s="596"/>
      <c r="D75" s="596"/>
      <c r="E75" s="596"/>
      <c r="F75" s="596"/>
      <c r="G75" s="596"/>
      <c r="H75" s="596"/>
      <c r="I75" s="596"/>
      <c r="J75" s="596"/>
      <c r="K75" s="597"/>
    </row>
    <row r="76" spans="2:11" ht="14.45" hidden="1" customHeight="1" x14ac:dyDescent="0.25">
      <c r="B76" s="598"/>
      <c r="C76" s="599"/>
      <c r="D76" s="599"/>
      <c r="E76" s="599"/>
      <c r="F76" s="599"/>
      <c r="G76" s="599"/>
      <c r="H76" s="599"/>
      <c r="I76" s="599"/>
      <c r="J76" s="599"/>
      <c r="K76" s="600"/>
    </row>
    <row r="77" spans="2:11" hidden="1" x14ac:dyDescent="0.25">
      <c r="B77" s="601"/>
      <c r="C77" s="602"/>
      <c r="D77" s="602"/>
      <c r="E77" s="602"/>
      <c r="F77" s="602"/>
      <c r="G77" s="602"/>
      <c r="H77" s="602"/>
      <c r="I77" s="602"/>
      <c r="J77" s="602"/>
      <c r="K77" s="603"/>
    </row>
    <row r="78" spans="2:11" ht="26.25" hidden="1" customHeight="1" x14ac:dyDescent="0.25">
      <c r="B78" s="607" t="s">
        <v>40</v>
      </c>
      <c r="C78" s="608"/>
      <c r="D78" s="608"/>
      <c r="E78" s="608"/>
      <c r="F78" s="608"/>
      <c r="G78" s="609"/>
      <c r="H78" s="607" t="s">
        <v>35</v>
      </c>
      <c r="I78" s="609"/>
      <c r="J78" s="607" t="s">
        <v>36</v>
      </c>
      <c r="K78" s="609"/>
    </row>
    <row r="79" spans="2:11" ht="15" hidden="1" customHeight="1" x14ac:dyDescent="0.25">
      <c r="B79" s="571"/>
      <c r="C79" s="572"/>
      <c r="D79" s="572"/>
      <c r="E79" s="572"/>
      <c r="F79" s="572"/>
      <c r="G79" s="573"/>
      <c r="H79" s="611">
        <v>0</v>
      </c>
      <c r="I79" s="531"/>
      <c r="J79" s="611">
        <v>0</v>
      </c>
      <c r="K79" s="531"/>
    </row>
    <row r="80" spans="2:11" hidden="1" x14ac:dyDescent="0.25">
      <c r="B80" s="595" t="s">
        <v>339</v>
      </c>
      <c r="C80" s="596"/>
      <c r="D80" s="596"/>
      <c r="E80" s="596"/>
      <c r="F80" s="596"/>
      <c r="G80" s="596"/>
      <c r="H80" s="596"/>
      <c r="I80" s="596"/>
      <c r="J80" s="596"/>
      <c r="K80" s="597"/>
    </row>
    <row r="81" spans="2:11" ht="14.45" hidden="1" customHeight="1" x14ac:dyDescent="0.25">
      <c r="B81" s="598"/>
      <c r="C81" s="599"/>
      <c r="D81" s="599"/>
      <c r="E81" s="599"/>
      <c r="F81" s="599"/>
      <c r="G81" s="599"/>
      <c r="H81" s="599"/>
      <c r="I81" s="599"/>
      <c r="J81" s="599"/>
      <c r="K81" s="600"/>
    </row>
    <row r="82" spans="2:11" hidden="1" x14ac:dyDescent="0.25">
      <c r="B82" s="601"/>
      <c r="C82" s="602"/>
      <c r="D82" s="602"/>
      <c r="E82" s="602"/>
      <c r="F82" s="602"/>
      <c r="G82" s="602"/>
      <c r="H82" s="602"/>
      <c r="I82" s="602"/>
      <c r="J82" s="602"/>
      <c r="K82" s="603"/>
    </row>
    <row r="83" spans="2:11" ht="26.25" hidden="1" customHeight="1" x14ac:dyDescent="0.25">
      <c r="B83" s="607" t="s">
        <v>40</v>
      </c>
      <c r="C83" s="608"/>
      <c r="D83" s="608"/>
      <c r="E83" s="608"/>
      <c r="F83" s="608"/>
      <c r="G83" s="609"/>
      <c r="H83" s="607" t="s">
        <v>35</v>
      </c>
      <c r="I83" s="609"/>
      <c r="J83" s="607" t="s">
        <v>36</v>
      </c>
      <c r="K83" s="609"/>
    </row>
    <row r="84" spans="2:11" ht="15" hidden="1" customHeight="1" x14ac:dyDescent="0.25">
      <c r="B84" s="610"/>
      <c r="C84" s="255"/>
      <c r="D84" s="255"/>
      <c r="E84" s="255"/>
      <c r="F84" s="255"/>
      <c r="G84" s="256"/>
      <c r="H84" s="611">
        <v>0</v>
      </c>
      <c r="I84" s="531"/>
      <c r="J84" s="611">
        <v>0</v>
      </c>
      <c r="K84" s="531"/>
    </row>
    <row r="85" spans="2:11" hidden="1" x14ac:dyDescent="0.25">
      <c r="B85" s="595" t="s">
        <v>339</v>
      </c>
      <c r="C85" s="596"/>
      <c r="D85" s="596"/>
      <c r="E85" s="596"/>
      <c r="F85" s="596"/>
      <c r="G85" s="596"/>
      <c r="H85" s="596"/>
      <c r="I85" s="596"/>
      <c r="J85" s="596"/>
      <c r="K85" s="597"/>
    </row>
    <row r="86" spans="2:11" ht="14.45" hidden="1" customHeight="1" x14ac:dyDescent="0.25">
      <c r="B86" s="598"/>
      <c r="C86" s="599"/>
      <c r="D86" s="599"/>
      <c r="E86" s="599"/>
      <c r="F86" s="599"/>
      <c r="G86" s="599"/>
      <c r="H86" s="599"/>
      <c r="I86" s="599"/>
      <c r="J86" s="599"/>
      <c r="K86" s="600"/>
    </row>
    <row r="87" spans="2:11" hidden="1" x14ac:dyDescent="0.25">
      <c r="B87" s="601"/>
      <c r="C87" s="602"/>
      <c r="D87" s="602"/>
      <c r="E87" s="602"/>
      <c r="F87" s="602"/>
      <c r="G87" s="602"/>
      <c r="H87" s="602"/>
      <c r="I87" s="602"/>
      <c r="J87" s="602"/>
      <c r="K87" s="603"/>
    </row>
    <row r="88" spans="2:11" ht="15.75" hidden="1" customHeight="1" x14ac:dyDescent="0.25">
      <c r="B88" s="612" t="s">
        <v>409</v>
      </c>
      <c r="C88" s="613"/>
      <c r="D88" s="613"/>
      <c r="E88" s="613"/>
      <c r="F88" s="613"/>
      <c r="G88" s="613"/>
      <c r="H88" s="613"/>
      <c r="I88" s="613"/>
      <c r="J88" s="613"/>
      <c r="K88" s="614"/>
    </row>
    <row r="89" spans="2:11" ht="38.25" hidden="1" customHeight="1" x14ac:dyDescent="0.25">
      <c r="B89" s="612" t="s">
        <v>32</v>
      </c>
      <c r="C89" s="614"/>
      <c r="D89" s="607" t="s">
        <v>33</v>
      </c>
      <c r="E89" s="609"/>
      <c r="F89" s="607" t="s">
        <v>34</v>
      </c>
      <c r="G89" s="609"/>
      <c r="H89" s="607" t="s">
        <v>35</v>
      </c>
      <c r="I89" s="609"/>
      <c r="J89" s="607" t="s">
        <v>36</v>
      </c>
      <c r="K89" s="609"/>
    </row>
    <row r="90" spans="2:11" ht="26.25" hidden="1" customHeight="1" x14ac:dyDescent="0.25">
      <c r="B90" s="610"/>
      <c r="C90" s="256"/>
      <c r="D90" s="499"/>
      <c r="E90" s="500"/>
      <c r="F90" s="499"/>
      <c r="G90" s="500"/>
      <c r="H90" s="611">
        <f>H95</f>
        <v>0</v>
      </c>
      <c r="I90" s="531"/>
      <c r="J90" s="611">
        <f>J95</f>
        <v>0</v>
      </c>
      <c r="K90" s="531"/>
    </row>
    <row r="91" spans="2:11" ht="15" hidden="1" customHeight="1" x14ac:dyDescent="0.25">
      <c r="B91" s="595" t="s">
        <v>337</v>
      </c>
      <c r="C91" s="596"/>
      <c r="D91" s="596"/>
      <c r="E91" s="596"/>
      <c r="F91" s="596"/>
      <c r="G91" s="596"/>
      <c r="H91" s="596"/>
      <c r="I91" s="596"/>
      <c r="J91" s="596"/>
      <c r="K91" s="597"/>
    </row>
    <row r="92" spans="2:11" ht="14.45" hidden="1" customHeight="1" x14ac:dyDescent="0.25">
      <c r="B92" s="598"/>
      <c r="C92" s="599"/>
      <c r="D92" s="599"/>
      <c r="E92" s="599"/>
      <c r="F92" s="599"/>
      <c r="G92" s="599"/>
      <c r="H92" s="599"/>
      <c r="I92" s="599"/>
      <c r="J92" s="599"/>
      <c r="K92" s="600"/>
    </row>
    <row r="93" spans="2:11" hidden="1" x14ac:dyDescent="0.25">
      <c r="B93" s="601"/>
      <c r="C93" s="602"/>
      <c r="D93" s="602"/>
      <c r="E93" s="602"/>
      <c r="F93" s="602"/>
      <c r="G93" s="602"/>
      <c r="H93" s="602"/>
      <c r="I93" s="602"/>
      <c r="J93" s="602"/>
      <c r="K93" s="603"/>
    </row>
    <row r="94" spans="2:11" ht="26.25" hidden="1" customHeight="1" x14ac:dyDescent="0.25">
      <c r="B94" s="607" t="s">
        <v>40</v>
      </c>
      <c r="C94" s="608"/>
      <c r="D94" s="608"/>
      <c r="E94" s="608"/>
      <c r="F94" s="608"/>
      <c r="G94" s="609"/>
      <c r="H94" s="607" t="s">
        <v>35</v>
      </c>
      <c r="I94" s="609"/>
      <c r="J94" s="607" t="s">
        <v>36</v>
      </c>
      <c r="K94" s="609"/>
    </row>
    <row r="95" spans="2:11" ht="15" hidden="1" customHeight="1" x14ac:dyDescent="0.25">
      <c r="B95" s="610"/>
      <c r="C95" s="255"/>
      <c r="D95" s="255"/>
      <c r="E95" s="255"/>
      <c r="F95" s="255"/>
      <c r="G95" s="256"/>
      <c r="H95" s="611">
        <v>0</v>
      </c>
      <c r="I95" s="531"/>
      <c r="J95" s="611">
        <v>0</v>
      </c>
      <c r="K95" s="531"/>
    </row>
    <row r="96" spans="2:11" hidden="1" x14ac:dyDescent="0.25">
      <c r="B96" s="595" t="s">
        <v>339</v>
      </c>
      <c r="C96" s="596"/>
      <c r="D96" s="596"/>
      <c r="E96" s="596"/>
      <c r="F96" s="596"/>
      <c r="G96" s="596"/>
      <c r="H96" s="596"/>
      <c r="I96" s="596"/>
      <c r="J96" s="596"/>
      <c r="K96" s="597"/>
    </row>
    <row r="97" spans="2:11" ht="22.5" hidden="1" customHeight="1" x14ac:dyDescent="0.25">
      <c r="B97" s="598"/>
      <c r="C97" s="599"/>
      <c r="D97" s="599"/>
      <c r="E97" s="599"/>
      <c r="F97" s="599"/>
      <c r="G97" s="599"/>
      <c r="H97" s="599"/>
      <c r="I97" s="599"/>
      <c r="J97" s="599"/>
      <c r="K97" s="600"/>
    </row>
    <row r="98" spans="2:11" ht="22.5" hidden="1" customHeight="1" x14ac:dyDescent="0.25">
      <c r="B98" s="601"/>
      <c r="C98" s="602"/>
      <c r="D98" s="602"/>
      <c r="E98" s="602"/>
      <c r="F98" s="602"/>
      <c r="G98" s="602"/>
      <c r="H98" s="602"/>
      <c r="I98" s="602"/>
      <c r="J98" s="602"/>
      <c r="K98" s="603"/>
    </row>
    <row r="99" spans="2:11" ht="38.25" hidden="1" customHeight="1" x14ac:dyDescent="0.25">
      <c r="B99" s="612" t="s">
        <v>32</v>
      </c>
      <c r="C99" s="614"/>
      <c r="D99" s="607" t="s">
        <v>33</v>
      </c>
      <c r="E99" s="609"/>
      <c r="F99" s="607" t="s">
        <v>34</v>
      </c>
      <c r="G99" s="609"/>
      <c r="H99" s="607" t="s">
        <v>35</v>
      </c>
      <c r="I99" s="609"/>
      <c r="J99" s="607" t="s">
        <v>36</v>
      </c>
      <c r="K99" s="609"/>
    </row>
    <row r="100" spans="2:11" ht="33.75" hidden="1" customHeight="1" x14ac:dyDescent="0.25">
      <c r="B100" s="499"/>
      <c r="C100" s="500"/>
      <c r="D100" s="499"/>
      <c r="E100" s="500"/>
      <c r="F100" s="499"/>
      <c r="G100" s="500"/>
      <c r="H100" s="619">
        <f>H105</f>
        <v>0</v>
      </c>
      <c r="I100" s="620"/>
      <c r="J100" s="619">
        <f>J105</f>
        <v>0</v>
      </c>
      <c r="K100" s="620"/>
    </row>
    <row r="101" spans="2:11" ht="15" hidden="1" customHeight="1" x14ac:dyDescent="0.25">
      <c r="B101" s="595" t="s">
        <v>337</v>
      </c>
      <c r="C101" s="596"/>
      <c r="D101" s="596"/>
      <c r="E101" s="596"/>
      <c r="F101" s="596"/>
      <c r="G101" s="596"/>
      <c r="H101" s="596"/>
      <c r="I101" s="596"/>
      <c r="J101" s="596"/>
      <c r="K101" s="597"/>
    </row>
    <row r="102" spans="2:11" ht="14.45" hidden="1" customHeight="1" x14ac:dyDescent="0.25">
      <c r="B102" s="598"/>
      <c r="C102" s="599"/>
      <c r="D102" s="599"/>
      <c r="E102" s="599"/>
      <c r="F102" s="599"/>
      <c r="G102" s="599"/>
      <c r="H102" s="599"/>
      <c r="I102" s="599"/>
      <c r="J102" s="599"/>
      <c r="K102" s="600"/>
    </row>
    <row r="103" spans="2:11" hidden="1" x14ac:dyDescent="0.25">
      <c r="B103" s="601"/>
      <c r="C103" s="602"/>
      <c r="D103" s="602"/>
      <c r="E103" s="602"/>
      <c r="F103" s="602"/>
      <c r="G103" s="602"/>
      <c r="H103" s="602"/>
      <c r="I103" s="602"/>
      <c r="J103" s="602"/>
      <c r="K103" s="603"/>
    </row>
    <row r="104" spans="2:11" ht="26.25" hidden="1" customHeight="1" x14ac:dyDescent="0.25">
      <c r="B104" s="607" t="s">
        <v>40</v>
      </c>
      <c r="C104" s="608"/>
      <c r="D104" s="608"/>
      <c r="E104" s="608"/>
      <c r="F104" s="608"/>
      <c r="G104" s="609"/>
      <c r="H104" s="607" t="s">
        <v>35</v>
      </c>
      <c r="I104" s="609"/>
      <c r="J104" s="607" t="s">
        <v>36</v>
      </c>
      <c r="K104" s="609"/>
    </row>
    <row r="105" spans="2:11" ht="15" hidden="1" customHeight="1" x14ac:dyDescent="0.25">
      <c r="B105" s="571"/>
      <c r="C105" s="572"/>
      <c r="D105" s="572"/>
      <c r="E105" s="572"/>
      <c r="F105" s="572"/>
      <c r="G105" s="573"/>
      <c r="H105" s="615">
        <v>0</v>
      </c>
      <c r="I105" s="616"/>
      <c r="J105" s="617">
        <v>0</v>
      </c>
      <c r="K105" s="618"/>
    </row>
    <row r="106" spans="2:11" hidden="1" x14ac:dyDescent="0.25">
      <c r="B106" s="595" t="s">
        <v>339</v>
      </c>
      <c r="C106" s="596"/>
      <c r="D106" s="596"/>
      <c r="E106" s="596"/>
      <c r="F106" s="596"/>
      <c r="G106" s="596"/>
      <c r="H106" s="596"/>
      <c r="I106" s="596"/>
      <c r="J106" s="596"/>
      <c r="K106" s="597"/>
    </row>
    <row r="107" spans="2:11" ht="14.45" hidden="1" customHeight="1" x14ac:dyDescent="0.25">
      <c r="B107" s="598"/>
      <c r="C107" s="599"/>
      <c r="D107" s="599"/>
      <c r="E107" s="599"/>
      <c r="F107" s="599"/>
      <c r="G107" s="599"/>
      <c r="H107" s="599"/>
      <c r="I107" s="599"/>
      <c r="J107" s="599"/>
      <c r="K107" s="600"/>
    </row>
    <row r="108" spans="2:11" hidden="1" x14ac:dyDescent="0.25">
      <c r="B108" s="601"/>
      <c r="C108" s="602"/>
      <c r="D108" s="602"/>
      <c r="E108" s="602"/>
      <c r="F108" s="602"/>
      <c r="G108" s="602"/>
      <c r="H108" s="602"/>
      <c r="I108" s="602"/>
      <c r="J108" s="602"/>
      <c r="K108" s="603"/>
    </row>
    <row r="109" spans="2:11" ht="15.75" hidden="1" customHeight="1" x14ac:dyDescent="0.25">
      <c r="B109" s="612" t="s">
        <v>410</v>
      </c>
      <c r="C109" s="613"/>
      <c r="D109" s="613"/>
      <c r="E109" s="613"/>
      <c r="F109" s="613"/>
      <c r="G109" s="613"/>
      <c r="H109" s="613"/>
      <c r="I109" s="613"/>
      <c r="J109" s="613"/>
      <c r="K109" s="614"/>
    </row>
    <row r="110" spans="2:11" ht="15.75" hidden="1" customHeight="1" x14ac:dyDescent="0.25">
      <c r="B110" s="612" t="s">
        <v>411</v>
      </c>
      <c r="C110" s="613"/>
      <c r="D110" s="613"/>
      <c r="E110" s="613"/>
      <c r="F110" s="613"/>
      <c r="G110" s="613"/>
      <c r="H110" s="613"/>
      <c r="I110" s="613"/>
      <c r="J110" s="613"/>
      <c r="K110" s="614"/>
    </row>
    <row r="111" spans="2:11" ht="38.25" hidden="1" customHeight="1" x14ac:dyDescent="0.25">
      <c r="B111" s="607" t="s">
        <v>32</v>
      </c>
      <c r="C111" s="609"/>
      <c r="D111" s="607" t="s">
        <v>33</v>
      </c>
      <c r="E111" s="609"/>
      <c r="F111" s="607" t="s">
        <v>34</v>
      </c>
      <c r="G111" s="609"/>
      <c r="H111" s="607" t="s">
        <v>35</v>
      </c>
      <c r="I111" s="609"/>
      <c r="J111" s="607" t="s">
        <v>36</v>
      </c>
      <c r="K111" s="609"/>
    </row>
    <row r="112" spans="2:11" ht="30.75" hidden="1" customHeight="1" x14ac:dyDescent="0.25">
      <c r="B112" s="571"/>
      <c r="C112" s="573"/>
      <c r="D112" s="499"/>
      <c r="E112" s="500"/>
      <c r="F112" s="499"/>
      <c r="G112" s="500"/>
      <c r="H112" s="611">
        <f>H117+H122</f>
        <v>0</v>
      </c>
      <c r="I112" s="531"/>
      <c r="J112" s="611">
        <f>J117+J122</f>
        <v>0</v>
      </c>
      <c r="K112" s="531"/>
    </row>
    <row r="113" spans="2:11" ht="15" hidden="1" customHeight="1" x14ac:dyDescent="0.25">
      <c r="B113" s="595" t="s">
        <v>337</v>
      </c>
      <c r="C113" s="596"/>
      <c r="D113" s="596"/>
      <c r="E113" s="596"/>
      <c r="F113" s="596"/>
      <c r="G113" s="596"/>
      <c r="H113" s="596"/>
      <c r="I113" s="596"/>
      <c r="J113" s="596"/>
      <c r="K113" s="597"/>
    </row>
    <row r="114" spans="2:11" ht="14.45" hidden="1" customHeight="1" x14ac:dyDescent="0.25">
      <c r="B114" s="598"/>
      <c r="C114" s="599"/>
      <c r="D114" s="599"/>
      <c r="E114" s="599"/>
      <c r="F114" s="599"/>
      <c r="G114" s="599"/>
      <c r="H114" s="599"/>
      <c r="I114" s="599"/>
      <c r="J114" s="599"/>
      <c r="K114" s="600"/>
    </row>
    <row r="115" spans="2:11" hidden="1" x14ac:dyDescent="0.25">
      <c r="B115" s="601"/>
      <c r="C115" s="602"/>
      <c r="D115" s="602"/>
      <c r="E115" s="602"/>
      <c r="F115" s="602"/>
      <c r="G115" s="602"/>
      <c r="H115" s="602"/>
      <c r="I115" s="602"/>
      <c r="J115" s="602"/>
      <c r="K115" s="603"/>
    </row>
    <row r="116" spans="2:11" ht="26.25" hidden="1" customHeight="1" x14ac:dyDescent="0.25">
      <c r="B116" s="607" t="s">
        <v>40</v>
      </c>
      <c r="C116" s="608"/>
      <c r="D116" s="608"/>
      <c r="E116" s="608"/>
      <c r="F116" s="608"/>
      <c r="G116" s="609"/>
      <c r="H116" s="607" t="s">
        <v>35</v>
      </c>
      <c r="I116" s="609"/>
      <c r="J116" s="607" t="s">
        <v>36</v>
      </c>
      <c r="K116" s="609"/>
    </row>
    <row r="117" spans="2:11" ht="24.75" hidden="1" customHeight="1" x14ac:dyDescent="0.25">
      <c r="B117" s="610"/>
      <c r="C117" s="255"/>
      <c r="D117" s="255"/>
      <c r="E117" s="255"/>
      <c r="F117" s="255"/>
      <c r="G117" s="256"/>
      <c r="H117" s="611">
        <v>0</v>
      </c>
      <c r="I117" s="531"/>
      <c r="J117" s="611">
        <v>0</v>
      </c>
      <c r="K117" s="531"/>
    </row>
    <row r="118" spans="2:11" hidden="1" x14ac:dyDescent="0.25">
      <c r="B118" s="595" t="s">
        <v>339</v>
      </c>
      <c r="C118" s="596"/>
      <c r="D118" s="596"/>
      <c r="E118" s="596"/>
      <c r="F118" s="596"/>
      <c r="G118" s="596"/>
      <c r="H118" s="596"/>
      <c r="I118" s="596"/>
      <c r="J118" s="596"/>
      <c r="K118" s="597"/>
    </row>
    <row r="119" spans="2:11" ht="14.45" hidden="1" customHeight="1" x14ac:dyDescent="0.25">
      <c r="B119" s="598"/>
      <c r="C119" s="599"/>
      <c r="D119" s="599"/>
      <c r="E119" s="599"/>
      <c r="F119" s="599"/>
      <c r="G119" s="599"/>
      <c r="H119" s="599"/>
      <c r="I119" s="599"/>
      <c r="J119" s="599"/>
      <c r="K119" s="600"/>
    </row>
    <row r="120" spans="2:11" hidden="1" x14ac:dyDescent="0.25">
      <c r="B120" s="601"/>
      <c r="C120" s="602"/>
      <c r="D120" s="602"/>
      <c r="E120" s="602"/>
      <c r="F120" s="602"/>
      <c r="G120" s="602"/>
      <c r="H120" s="602"/>
      <c r="I120" s="602"/>
      <c r="J120" s="602"/>
      <c r="K120" s="603"/>
    </row>
    <row r="121" spans="2:11" ht="26.25" hidden="1" customHeight="1" x14ac:dyDescent="0.25">
      <c r="B121" s="607" t="s">
        <v>40</v>
      </c>
      <c r="C121" s="608"/>
      <c r="D121" s="608"/>
      <c r="E121" s="608"/>
      <c r="F121" s="608"/>
      <c r="G121" s="609"/>
      <c r="H121" s="607" t="s">
        <v>35</v>
      </c>
      <c r="I121" s="609"/>
      <c r="J121" s="607" t="s">
        <v>36</v>
      </c>
      <c r="K121" s="609"/>
    </row>
    <row r="122" spans="2:11" ht="34.5" hidden="1" customHeight="1" x14ac:dyDescent="0.25">
      <c r="B122" s="610"/>
      <c r="C122" s="255"/>
      <c r="D122" s="255"/>
      <c r="E122" s="255"/>
      <c r="F122" s="255"/>
      <c r="G122" s="256"/>
      <c r="H122" s="611">
        <v>0</v>
      </c>
      <c r="I122" s="531"/>
      <c r="J122" s="611">
        <v>0</v>
      </c>
      <c r="K122" s="531"/>
    </row>
    <row r="123" spans="2:11" hidden="1" x14ac:dyDescent="0.25">
      <c r="B123" s="595" t="s">
        <v>339</v>
      </c>
      <c r="C123" s="596"/>
      <c r="D123" s="596"/>
      <c r="E123" s="596"/>
      <c r="F123" s="596"/>
      <c r="G123" s="596"/>
      <c r="H123" s="596"/>
      <c r="I123" s="596"/>
      <c r="J123" s="596"/>
      <c r="K123" s="597"/>
    </row>
    <row r="124" spans="2:11" ht="14.45" hidden="1" customHeight="1" x14ac:dyDescent="0.25">
      <c r="B124" s="598"/>
      <c r="C124" s="599"/>
      <c r="D124" s="599"/>
      <c r="E124" s="599"/>
      <c r="F124" s="599"/>
      <c r="G124" s="599"/>
      <c r="H124" s="599"/>
      <c r="I124" s="599"/>
      <c r="J124" s="599"/>
      <c r="K124" s="600"/>
    </row>
    <row r="125" spans="2:11" hidden="1" x14ac:dyDescent="0.25">
      <c r="B125" s="601"/>
      <c r="C125" s="602"/>
      <c r="D125" s="602"/>
      <c r="E125" s="602"/>
      <c r="F125" s="602"/>
      <c r="G125" s="602"/>
      <c r="H125" s="602"/>
      <c r="I125" s="602"/>
      <c r="J125" s="602"/>
      <c r="K125" s="603"/>
    </row>
    <row r="126" spans="2:11" hidden="1" x14ac:dyDescent="0.25">
      <c r="B126"/>
      <c r="C126"/>
      <c r="D126"/>
      <c r="E126"/>
      <c r="F126"/>
      <c r="G126"/>
      <c r="H126"/>
      <c r="I126"/>
      <c r="J126"/>
      <c r="K126"/>
    </row>
    <row r="127" spans="2:11" x14ac:dyDescent="0.25">
      <c r="B127" s="155" t="s">
        <v>69</v>
      </c>
      <c r="C127" s="156"/>
      <c r="D127" s="156"/>
      <c r="E127" s="156"/>
      <c r="F127" s="156"/>
      <c r="G127" s="156"/>
      <c r="H127" s="156"/>
      <c r="I127" s="156"/>
      <c r="J127" s="156"/>
      <c r="K127" s="157"/>
    </row>
    <row r="128" spans="2:11" x14ac:dyDescent="0.25">
      <c r="B128" s="155" t="s">
        <v>133</v>
      </c>
      <c r="C128" s="157"/>
      <c r="D128" s="155" t="s">
        <v>134</v>
      </c>
      <c r="E128" s="157"/>
      <c r="F128" s="155" t="s">
        <v>135</v>
      </c>
      <c r="G128" s="156"/>
      <c r="H128" s="157"/>
      <c r="I128" s="155" t="s">
        <v>176</v>
      </c>
      <c r="J128" s="156"/>
      <c r="K128" s="157"/>
    </row>
    <row r="129" spans="2:11" ht="50.25" customHeight="1" x14ac:dyDescent="0.25">
      <c r="B129" s="588" t="s">
        <v>412</v>
      </c>
      <c r="C129" s="589"/>
      <c r="D129" s="604">
        <v>4</v>
      </c>
      <c r="E129" s="589"/>
      <c r="F129" s="604">
        <v>4</v>
      </c>
      <c r="G129" s="604"/>
      <c r="H129" s="589"/>
      <c r="I129" s="593" t="s">
        <v>413</v>
      </c>
      <c r="J129" s="593"/>
      <c r="K129" s="594"/>
    </row>
    <row r="130" spans="2:11" ht="408.75" customHeight="1" x14ac:dyDescent="0.25">
      <c r="B130" s="588" t="s">
        <v>414</v>
      </c>
      <c r="C130" s="589"/>
      <c r="D130" s="604">
        <v>4</v>
      </c>
      <c r="E130" s="589"/>
      <c r="F130" s="604">
        <v>4</v>
      </c>
      <c r="G130" s="604"/>
      <c r="H130" s="589"/>
      <c r="I130" s="605" t="s">
        <v>415</v>
      </c>
      <c r="J130" s="605"/>
      <c r="K130" s="606"/>
    </row>
    <row r="131" spans="2:11" ht="409.5" customHeight="1" x14ac:dyDescent="0.25">
      <c r="B131" s="588" t="s">
        <v>416</v>
      </c>
      <c r="C131" s="589"/>
      <c r="D131" s="604">
        <v>30</v>
      </c>
      <c r="E131" s="589"/>
      <c r="F131" s="604">
        <v>23</v>
      </c>
      <c r="G131" s="604"/>
      <c r="H131" s="589"/>
      <c r="I131" s="593" t="s">
        <v>417</v>
      </c>
      <c r="J131" s="593"/>
      <c r="K131" s="594"/>
    </row>
    <row r="132" spans="2:11" ht="61.5" customHeight="1" x14ac:dyDescent="0.25">
      <c r="B132" s="588" t="s">
        <v>418</v>
      </c>
      <c r="C132" s="589"/>
      <c r="D132" s="590">
        <v>0.8</v>
      </c>
      <c r="E132" s="589"/>
      <c r="F132" s="591">
        <v>0.85699999999999998</v>
      </c>
      <c r="G132" s="591"/>
      <c r="H132" s="592"/>
      <c r="I132" s="593" t="s">
        <v>419</v>
      </c>
      <c r="J132" s="593"/>
      <c r="K132" s="594"/>
    </row>
    <row r="133" spans="2:11" x14ac:dyDescent="0.25">
      <c r="B133" s="20"/>
      <c r="C133" s="20"/>
      <c r="D133" s="20"/>
      <c r="E133" s="20"/>
      <c r="F133" s="20"/>
      <c r="G133" s="20"/>
      <c r="H133" s="20"/>
      <c r="I133" s="20"/>
      <c r="J133" s="20"/>
      <c r="K133" s="20"/>
    </row>
  </sheetData>
  <mergeCells count="207">
    <mergeCell ref="B10:K10"/>
    <mergeCell ref="B11:K11"/>
    <mergeCell ref="B12:K12"/>
    <mergeCell ref="B13:K13"/>
    <mergeCell ref="B15:K15"/>
    <mergeCell ref="B16:D16"/>
    <mergeCell ref="E16:H16"/>
    <mergeCell ref="I16:K16"/>
    <mergeCell ref="B6:K6"/>
    <mergeCell ref="B8:K8"/>
    <mergeCell ref="B9:D9"/>
    <mergeCell ref="E9:F9"/>
    <mergeCell ref="G9:I9"/>
    <mergeCell ref="J9:K9"/>
    <mergeCell ref="B21:C21"/>
    <mergeCell ref="D21:F21"/>
    <mergeCell ref="B23:K23"/>
    <mergeCell ref="B24:K24"/>
    <mergeCell ref="B25:C25"/>
    <mergeCell ref="D25:F25"/>
    <mergeCell ref="B17:D17"/>
    <mergeCell ref="E17:H17"/>
    <mergeCell ref="I17:K17"/>
    <mergeCell ref="B19:K19"/>
    <mergeCell ref="B20:C20"/>
    <mergeCell ref="D20:F20"/>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38:K40"/>
    <mergeCell ref="B41:G41"/>
    <mergeCell ref="H41:I41"/>
    <mergeCell ref="J41:K41"/>
    <mergeCell ref="B42:G42"/>
    <mergeCell ref="H42:I42"/>
    <mergeCell ref="J42:K42"/>
    <mergeCell ref="B36:G36"/>
    <mergeCell ref="H36:I36"/>
    <mergeCell ref="J36:K36"/>
    <mergeCell ref="B37:G37"/>
    <mergeCell ref="H37:I37"/>
    <mergeCell ref="J37:K37"/>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59:C59"/>
    <mergeCell ref="D59:E59"/>
    <mergeCell ref="F59:G59"/>
    <mergeCell ref="H59:I59"/>
    <mergeCell ref="J59:K59"/>
    <mergeCell ref="B60:K62"/>
    <mergeCell ref="B53:K55"/>
    <mergeCell ref="B56:K56"/>
    <mergeCell ref="B57:K57"/>
    <mergeCell ref="B58:C58"/>
    <mergeCell ref="D58:E58"/>
    <mergeCell ref="F58:G58"/>
    <mergeCell ref="H58:I58"/>
    <mergeCell ref="J58:K58"/>
    <mergeCell ref="B65:K67"/>
    <mergeCell ref="B68:G68"/>
    <mergeCell ref="H68:I68"/>
    <mergeCell ref="J68:K68"/>
    <mergeCell ref="B69:G69"/>
    <mergeCell ref="H69:I69"/>
    <mergeCell ref="J69:K69"/>
    <mergeCell ref="B63:G63"/>
    <mergeCell ref="H63:I63"/>
    <mergeCell ref="J63:K63"/>
    <mergeCell ref="B64:G64"/>
    <mergeCell ref="H64:I64"/>
    <mergeCell ref="J64:K64"/>
    <mergeCell ref="B74:C74"/>
    <mergeCell ref="D74:E74"/>
    <mergeCell ref="F74:G74"/>
    <mergeCell ref="H74:I74"/>
    <mergeCell ref="J74:K74"/>
    <mergeCell ref="B75:K77"/>
    <mergeCell ref="B70:K72"/>
    <mergeCell ref="B73:C73"/>
    <mergeCell ref="D73:E73"/>
    <mergeCell ref="F73:G73"/>
    <mergeCell ref="H73:I73"/>
    <mergeCell ref="J73:K73"/>
    <mergeCell ref="B80:K82"/>
    <mergeCell ref="B83:G83"/>
    <mergeCell ref="H83:I83"/>
    <mergeCell ref="J83:K83"/>
    <mergeCell ref="B84:G84"/>
    <mergeCell ref="H84:I84"/>
    <mergeCell ref="J84:K84"/>
    <mergeCell ref="B78:G78"/>
    <mergeCell ref="H78:I78"/>
    <mergeCell ref="J78:K78"/>
    <mergeCell ref="B79:G79"/>
    <mergeCell ref="H79:I79"/>
    <mergeCell ref="J79:K79"/>
    <mergeCell ref="B90:C90"/>
    <mergeCell ref="D90:E90"/>
    <mergeCell ref="F90:G90"/>
    <mergeCell ref="H90:I90"/>
    <mergeCell ref="J90:K90"/>
    <mergeCell ref="B91:K93"/>
    <mergeCell ref="B85:K87"/>
    <mergeCell ref="B88:K88"/>
    <mergeCell ref="B89:C89"/>
    <mergeCell ref="D89:E89"/>
    <mergeCell ref="F89:G89"/>
    <mergeCell ref="H89:I89"/>
    <mergeCell ref="J89:K89"/>
    <mergeCell ref="B96:K98"/>
    <mergeCell ref="B99:C99"/>
    <mergeCell ref="D99:E99"/>
    <mergeCell ref="F99:G99"/>
    <mergeCell ref="H99:I99"/>
    <mergeCell ref="J99:K99"/>
    <mergeCell ref="B94:G94"/>
    <mergeCell ref="H94:I94"/>
    <mergeCell ref="J94:K94"/>
    <mergeCell ref="B95:G95"/>
    <mergeCell ref="H95:I95"/>
    <mergeCell ref="J95:K95"/>
    <mergeCell ref="B104:G104"/>
    <mergeCell ref="H104:I104"/>
    <mergeCell ref="J104:K104"/>
    <mergeCell ref="B105:G105"/>
    <mergeCell ref="H105:I105"/>
    <mergeCell ref="J105:K105"/>
    <mergeCell ref="B100:C100"/>
    <mergeCell ref="D100:E100"/>
    <mergeCell ref="F100:G100"/>
    <mergeCell ref="H100:I100"/>
    <mergeCell ref="J100:K100"/>
    <mergeCell ref="B101:K103"/>
    <mergeCell ref="B112:C112"/>
    <mergeCell ref="D112:E112"/>
    <mergeCell ref="F112:G112"/>
    <mergeCell ref="H112:I112"/>
    <mergeCell ref="J112:K112"/>
    <mergeCell ref="B113:K115"/>
    <mergeCell ref="B106:K108"/>
    <mergeCell ref="B109:K109"/>
    <mergeCell ref="B110:K110"/>
    <mergeCell ref="B111:C111"/>
    <mergeCell ref="D111:E111"/>
    <mergeCell ref="F111:G111"/>
    <mergeCell ref="H111:I111"/>
    <mergeCell ref="J111:K111"/>
    <mergeCell ref="B118:K120"/>
    <mergeCell ref="B121:G121"/>
    <mergeCell ref="H121:I121"/>
    <mergeCell ref="J121:K121"/>
    <mergeCell ref="B122:G122"/>
    <mergeCell ref="H122:I122"/>
    <mergeCell ref="J122:K122"/>
    <mergeCell ref="B116:G116"/>
    <mergeCell ref="H116:I116"/>
    <mergeCell ref="J116:K116"/>
    <mergeCell ref="B117:G117"/>
    <mergeCell ref="H117:I117"/>
    <mergeCell ref="J117:K117"/>
    <mergeCell ref="B132:C132"/>
    <mergeCell ref="D132:E132"/>
    <mergeCell ref="F132:H132"/>
    <mergeCell ref="I132:K132"/>
    <mergeCell ref="B123:K125"/>
    <mergeCell ref="B127:K127"/>
    <mergeCell ref="B128:C128"/>
    <mergeCell ref="D128:E128"/>
    <mergeCell ref="F128:H128"/>
    <mergeCell ref="I128:K128"/>
    <mergeCell ref="B129:C129"/>
    <mergeCell ref="D129:E129"/>
    <mergeCell ref="F129:H129"/>
    <mergeCell ref="I129:K129"/>
    <mergeCell ref="B130:C130"/>
    <mergeCell ref="D130:E130"/>
    <mergeCell ref="F130:H130"/>
    <mergeCell ref="I130:K130"/>
    <mergeCell ref="B131:C131"/>
    <mergeCell ref="D131:E131"/>
    <mergeCell ref="F131:H131"/>
    <mergeCell ref="I131:K131"/>
  </mergeCells>
  <pageMargins left="0.7" right="0.7" top="0.75" bottom="0.75" header="0.3" footer="0.3"/>
  <pageSetup scale="52"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Generación de estudios geográfi</vt:lpstr>
      <vt:lpstr>Levantamiento de la red geodesi</vt:lpstr>
      <vt:lpstr>Generación de estudios de suelo</vt:lpstr>
      <vt:lpstr>Actualización y gestión catastr</vt:lpstr>
      <vt:lpstr>Gestión del conocimiento</vt:lpstr>
      <vt:lpstr>Gestión institucional</vt:lpstr>
      <vt:lpstr>Infraestructura física</vt:lpstr>
      <vt:lpstr>Gestión documental</vt:lpstr>
      <vt:lpstr>Difusión y Mercadeo </vt:lpstr>
      <vt:lpstr>'Actualización y gestión catastr'!Área_de_impresión</vt:lpstr>
      <vt:lpstr>'Difusión y Mercadeo '!Área_de_impresión</vt:lpstr>
      <vt:lpstr>'Generación de estudios de suelo'!Área_de_impresión</vt:lpstr>
      <vt:lpstr>'Gestión del conocimiento'!Área_de_impresión</vt:lpstr>
      <vt:lpstr>'Gestión documental'!Área_de_impresión</vt:lpstr>
      <vt:lpstr>'Gestión institucional'!Área_de_impresión</vt:lpstr>
      <vt:lpstr>'Infraestructura física'!Área_de_impresión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Lida Carolina Zuleta Aleman</cp:lastModifiedBy>
  <cp:revision/>
  <dcterms:created xsi:type="dcterms:W3CDTF">2021-04-12T22:39:27Z</dcterms:created>
  <dcterms:modified xsi:type="dcterms:W3CDTF">2022-03-09T20:58:19Z</dcterms:modified>
  <cp:category/>
  <cp:contentStatus/>
</cp:coreProperties>
</file>