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hidePivotFieldList="1" defaultThemeVersion="124226"/>
  <mc:AlternateContent xmlns:mc="http://schemas.openxmlformats.org/markup-compatibility/2006">
    <mc:Choice Requires="x15">
      <x15ac:absPath xmlns:x15ac="http://schemas.microsoft.com/office/spreadsheetml/2010/11/ac" url="C:\Users\RUISEÑORA\Desktop\IGAC 2020-2021\Cooperación Internacional\Página Web\Publicaciones seguimientos\"/>
    </mc:Choice>
  </mc:AlternateContent>
  <xr:revisionPtr revIDLastSave="0" documentId="13_ncr:1_{A2B8C3D4-D81A-4A77-A532-09F70F10711C}" xr6:coauthVersionLast="47" xr6:coauthVersionMax="47" xr10:uidLastSave="{00000000-0000-0000-0000-000000000000}"/>
  <bookViews>
    <workbookView xWindow="-120" yWindow="-120" windowWidth="29040" windowHeight="15840" tabRatio="790" xr2:uid="{00000000-000D-0000-FFFF-FFFF00000000}"/>
  </bookViews>
  <sheets>
    <sheet name="Modelo de gestión PG" sheetId="3" r:id="rId1"/>
    <sheet name="Impacto" sheetId="8" state="hidden" r:id="rId2"/>
    <sheet name="Materialidad" sheetId="9" state="hidden" r:id="rId3"/>
    <sheet name="Ej. Materialidad " sheetId="10" state="hidden" r:id="rId4"/>
    <sheet name="Ej. Materialidad  (2)" sheetId="11" state="hidden" r:id="rId5"/>
    <sheet name="Alineación ODS-Principios PG" sheetId="1" r:id="rId6"/>
    <sheet name="Hoja1" sheetId="12" state="hidden" r:id="rId7"/>
    <sheet name="Art. Modelo IGAC - Riesgos" sheetId="5" r:id="rId8"/>
    <sheet name="Art. Modelo IGAC - Estratégico" sheetId="6" r:id="rId9"/>
    <sheet name="Art. Modelo IGAC - Medición" sheetId="7" r:id="rId10"/>
    <sheet name="Art. Publicación" sheetId="13" r:id="rId11"/>
    <sheet name="Sensibilizaciones" sheetId="4" state="hidden" r:id="rId12"/>
  </sheets>
  <definedNames>
    <definedName name="_xlnm._FilterDatabase" localSheetId="5" hidden="1">'Alineación ODS-Principios PG'!$A$18:$AY$18</definedName>
    <definedName name="_xlnm._FilterDatabase" localSheetId="8" hidden="1">'Art. Modelo IGAC - Estratégico'!$B$12:$F$28</definedName>
    <definedName name="_xlnm._FilterDatabase" localSheetId="9" hidden="1">'Art. Modelo IGAC - Medición'!$B$3:$Q$3</definedName>
    <definedName name="_xlnm._FilterDatabase" localSheetId="7" hidden="1">'Art. Modelo IGAC - Riesgos'!$B$15:$K$65</definedName>
  </definedNames>
  <calcPr calcId="191029"/>
  <pivotCaches>
    <pivotCache cacheId="0" r:id="rId13"/>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42" i="7" l="1"/>
  <c r="P40" i="7"/>
  <c r="P35" i="7"/>
  <c r="P21" i="7"/>
  <c r="P4" i="7"/>
  <c r="P10" i="7" s="1"/>
  <c r="V29" i="1" l="1"/>
  <c r="V28" i="1"/>
  <c r="V24" i="1"/>
  <c r="Q29" i="1"/>
  <c r="Q28" i="1"/>
  <c r="Q24" i="1"/>
  <c r="M29" i="1" l="1"/>
  <c r="M28" i="1"/>
  <c r="M24" i="1" l="1"/>
  <c r="M20" i="1" l="1"/>
  <c r="M21" i="1"/>
  <c r="M22" i="1"/>
  <c r="M23" i="1"/>
  <c r="M25" i="1"/>
  <c r="M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XIMENA RUISEÑORA</author>
  </authors>
  <commentList>
    <comment ref="E19" authorId="0" shapeId="0" xr:uid="{00000000-0006-0000-0000-000001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E20" authorId="0" shapeId="0" xr:uid="{00000000-0006-0000-0000-000002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H20" authorId="0" shapeId="0" xr:uid="{00000000-0006-0000-0000-000003000000}">
      <text>
        <r>
          <rPr>
            <b/>
            <sz val="11"/>
            <color indexed="81"/>
            <rFont val="Tahoma"/>
            <family val="2"/>
          </rPr>
          <t>XIMENA RUISEÑORA:</t>
        </r>
        <r>
          <rPr>
            <sz val="11"/>
            <color indexed="81"/>
            <rFont val="Tahoma"/>
            <family val="2"/>
          </rPr>
          <t xml:space="preserve">
Guia: https://assets.ctfassets.net/27p7ivvbl4bs/c15L6fPoswiGYUy64Uy4k/d2d1c2b218757846743c6eb335d5b380/CONPES_3918_Anexos.pdf
https://www.igac.gov.co/es/contenido/areas-estrategicas/catastro/igac-para-atencion-y-reparacion-victimas
http://www.icde.org.co/sites/default/files/BoletinCulturaGeo0003F.pdf</t>
        </r>
      </text>
    </comment>
    <comment ref="E21" authorId="0" shapeId="0" xr:uid="{00000000-0006-0000-0000-000004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E22" authorId="0" shapeId="0" xr:uid="{00000000-0006-0000-0000-000005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H22" authorId="0" shapeId="0" xr:uid="{00000000-0006-0000-0000-000006000000}">
      <text>
        <r>
          <rPr>
            <b/>
            <sz val="11"/>
            <color indexed="81"/>
            <rFont val="Tahoma"/>
            <family val="2"/>
          </rPr>
          <t>XIMENA RUISEÑORA:</t>
        </r>
        <r>
          <rPr>
            <sz val="11"/>
            <color indexed="81"/>
            <rFont val="Tahoma"/>
            <family val="2"/>
          </rPr>
          <t xml:space="preserve">
Guia: https://assets.ctfassets.net/27p7ivvbl4bs/c15L6fPoswiGYUy64Uy4k/d2d1c2b218757846743c6eb335d5b380/CONPES_3918_Anexos.pdf
https://www.igac.gov.co/es/contenido/areas-estrategicas/catastro/igac-para-atencion-y-reparacion-victimas
http://www.icde.org.co/sites/default/files/BoletinCulturaGeo0003F.pdf</t>
        </r>
      </text>
    </comment>
    <comment ref="E23" authorId="0" shapeId="0" xr:uid="{00000000-0006-0000-0000-000007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H23" authorId="0" shapeId="0" xr:uid="{00000000-0006-0000-0000-000008000000}">
      <text>
        <r>
          <rPr>
            <b/>
            <sz val="11"/>
            <color indexed="81"/>
            <rFont val="Tahoma"/>
            <family val="2"/>
          </rPr>
          <t>XIMENA RUISEÑORA:</t>
        </r>
        <r>
          <rPr>
            <sz val="11"/>
            <color indexed="81"/>
            <rFont val="Tahoma"/>
            <family val="2"/>
          </rPr>
          <t xml:space="preserve">
Guia: https://assets.ctfassets.net/27p7ivvbl4bs/c15L6fPoswiGYUy64Uy4k/d2d1c2b218757846743c6eb335d5b380/CONPES_3918_Anexos.pdf
https://www.igac.gov.co/es/contenido/areas-estrategicas/catastro/igac-para-atencion-y-reparacion-victimas
http://www.icde.org.co/sites/default/files/BoletinCulturaGeo0003F.pdf</t>
        </r>
      </text>
    </comment>
    <comment ref="E25" authorId="0" shapeId="0" xr:uid="{00000000-0006-0000-0000-000009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H25" authorId="0" shapeId="0" xr:uid="{00000000-0006-0000-0000-00000A000000}">
      <text>
        <r>
          <rPr>
            <b/>
            <sz val="11"/>
            <color indexed="81"/>
            <rFont val="Tahoma"/>
            <family val="2"/>
          </rPr>
          <t>XIMENA RUISEÑORA:</t>
        </r>
        <r>
          <rPr>
            <sz val="11"/>
            <color indexed="81"/>
            <rFont val="Tahoma"/>
            <family val="2"/>
          </rPr>
          <t xml:space="preserve">
Guia: https://assets.ctfassets.net/27p7ivvbl4bs/c15L6fPoswiGYUy64Uy4k/d2d1c2b218757846743c6eb335d5b380/CONPES_3918_Anexos.pdf
https://www.igac.gov.co/es/contenido/areas-estrategicas/catastro/igac-para-atencion-y-reparacion-victimas
http://www.icde.org.co/sites/default/files/BoletinCulturaGeo0003F.pdf</t>
        </r>
      </text>
    </comment>
    <comment ref="E26" authorId="0" shapeId="0" xr:uid="{00000000-0006-0000-0000-00000B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H27" authorId="0" shapeId="0" xr:uid="{00000000-0006-0000-0000-00000C000000}">
      <text>
        <r>
          <rPr>
            <b/>
            <sz val="11"/>
            <color indexed="81"/>
            <rFont val="Tahoma"/>
            <family val="2"/>
          </rPr>
          <t>XIMENA RUISEÑORA:
Guía:</t>
        </r>
        <r>
          <rPr>
            <sz val="11"/>
            <color indexed="81"/>
            <rFont val="Tahoma"/>
            <family val="2"/>
          </rPr>
          <t xml:space="preserve">
https://oij.org/no-dejar-nadie-atras-pueblos-indigenas-y-la-agenda-2030-en-los-paises-de-iberoamerica/#:~:text=Finalmente%2C%20el%20ODS%2016%20%E2%80%9CPaz,acceso%20a%20derechos%20de%20tod</t>
        </r>
        <r>
          <rPr>
            <sz val="9"/>
            <color indexed="81"/>
            <rFont val="Tahoma"/>
            <family val="2"/>
          </rPr>
          <t>os.</t>
        </r>
      </text>
    </comment>
    <comment ref="D28" authorId="0" shapeId="0" xr:uid="{00000000-0006-0000-0000-00000D000000}">
      <text>
        <r>
          <rPr>
            <sz val="9"/>
            <color indexed="81"/>
            <rFont val="Tahoma"/>
            <family val="2"/>
          </rPr>
          <t>La subdirección de agrología no tiene metas plan nacional de desarrollo, se relacionan las metas de los proyectos de inversión</t>
        </r>
      </text>
    </comment>
    <comment ref="D29" authorId="0" shapeId="0" xr:uid="{00000000-0006-0000-0000-00000E000000}">
      <text>
        <r>
          <rPr>
            <sz val="9"/>
            <color indexed="81"/>
            <rFont val="Tahoma"/>
            <family val="2"/>
          </rPr>
          <t>La subdirección de agrología no tiene metas plan nacional de desarrollo, se relacionan las metas de los proyectos de inversión</t>
        </r>
      </text>
    </comment>
  </commentList>
</comments>
</file>

<file path=xl/sharedStrings.xml><?xml version="1.0" encoding="utf-8"?>
<sst xmlns="http://schemas.openxmlformats.org/spreadsheetml/2006/main" count="1076" uniqueCount="507">
  <si>
    <t>PACTOS DEL PND</t>
  </si>
  <si>
    <t>Porcentaje del área geográfica con caracterización geográfica</t>
  </si>
  <si>
    <t>Porcentaje de área geográfica en municipios PDET con catastro actualizado</t>
  </si>
  <si>
    <t>Gestores catastrales habilitados</t>
  </si>
  <si>
    <t>Geoservicios publicados y disponibles</t>
  </si>
  <si>
    <t>INDICADORES</t>
  </si>
  <si>
    <t>Porcentaje del área geográfica con catastro actualizado  </t>
  </si>
  <si>
    <t xml:space="preserve">Porcentaje de implementación del Sistema Nacional de Información de Catastro Multipropósito </t>
  </si>
  <si>
    <t>Porcentaje del área geográfica con cartografía básica a las escalas y con la temporalidad adecuadas</t>
  </si>
  <si>
    <t>SEGUIMIENTO 2019</t>
  </si>
  <si>
    <t>Meta 2019</t>
  </si>
  <si>
    <t>Avance cuantitativo</t>
  </si>
  <si>
    <t>SEGUIMIENTO 2020</t>
  </si>
  <si>
    <t>Meta 2020</t>
  </si>
  <si>
    <t>% de avance a diciembre de 2019</t>
  </si>
  <si>
    <t>Avance cualitativo</t>
  </si>
  <si>
    <t>Para el año 2019 se generaron 3.820.715,53 productos de Cartografía básica a escalas medianas, que equivalen al 3% del área geográfica con cartografía básica a las escalas y con la temporalidad adecuadas, del total del área geográfica continental e insular del pais. Se generaron los siguientes productos: -Productos cartograficos a escala 1:25.000 (539.436 ha). -Modelo digital de terreno - DTM de la Plata 10K (25.849,515 ha). -Modelo digital de elevación TREx (533.474 ha). -Ortofoto Ibagué 10K (29.016 ha). -Ortofoto, Modelo digital de terreno - DTM, vectores y salidas gráficas de Boyacá (574.922,91 ha). -Modelo digital de Terreno Trex (303.000 ha). -Entrega de 100 hojas 25k (1.420.174,1 ha). -Ortofotomosaico/ortoimagen, DTM, 10k para los municipios de: Mahates - Bolívar (43.218 ha). Córdoba - Bolívar (59.731 ha). El Guamo - Bolívar (38.317 ha). Puerto Lleras - Meta (253.577 ha).</t>
  </si>
  <si>
    <t>Al finalizar la vigencia 2019, se contó con 8 gestores catastrales habilitados: Bogotá, Cali, Antioquia, Medellín, Barranquilla, Área Metropolitana de Centro Occidente, Área Metropolitana de Bucaramanga y el Departamento del Valle.</t>
  </si>
  <si>
    <t>A diciembre de 2019 se realizó mantenimiento a ciento ochenta y tres (183) Geoservicios publicados y disponibles en el Portal Geográfico Nacional. Así mismo se realizó la incorporación de dos (2) nuevos geoservicios los cuales se encuentran disponibles en el PGN, estos geoservicios pertenecen a la Infraestructura de Datos Espaciales para el Distrito Capital (IDECA) y hacen parte del sector Territorial y Fronteras. A la fecha se cuenta con un acumulado de ciento ochenta y cinco (185) geoservicios publicados y disponibles en el PGN. La meta se ha superado debido que algunas entidades fueron más receptivas a los requerimientos y demandas de la información geográfica para ser incorporada al PGN y por lo tanto han participado con más geoservicios publicados.</t>
  </si>
  <si>
    <t>Para el año 2019 se generaron los estudios técnicos sobre geografía, que equivalen al 23% del área geográfica con caracterización geográfica, del área total geográfica continental e insular del país. En el mes de diciembre se concluyeron los procesos económicos y de ocupación y apropiación del territorio para la región Piedemonte Amazónico de Putumayo y Cauca. En cuanto al mapa turístico de Putumayo, se realizaron ajustes a partir de las sugerencias de la imprenta nacional de Colombia; se actualizaron los videos y se creó el QR para el mapa departamental de Putumayo.</t>
  </si>
  <si>
    <t>Observaciones</t>
  </si>
  <si>
    <t>Indicador de periodicidad anual</t>
  </si>
  <si>
    <t>Indicador de periodicidad semestral</t>
  </si>
  <si>
    <t>Indicador de periodicidad trimestral</t>
  </si>
  <si>
    <t>A diciembre de 2019, se realizó la puesta en producción del módulo de habilitación, que permite la radicación de una solicitud por parte de un interesado en ser gestor con sus respectivos requisitos, asignando la tarea de revisión y aprobación del componente jurídico, técnico y financiero, hasta el cargue de la resolución de habilitación o rechazo.</t>
  </si>
  <si>
    <t xml:space="preserve">
XI.    Pacto por la Construcción de Paz: Cultura de la legalidad, convivencia, estabilización y víctimas
XVI. Pacto por la descentralización: conectar territorios, gobiernos y poblaciones</t>
  </si>
  <si>
    <t>XVI. Pacto por la descentralización: conectar territorios, gobiernos y poblaciones</t>
  </si>
  <si>
    <t xml:space="preserve">RESPONSABLE </t>
  </si>
  <si>
    <t>XII. Pacto por la equidad de oportunidades para grupos étnicos: indígenas, negros, afrocolombianos, raizales, palenqueros y Rrom</t>
  </si>
  <si>
    <t>El  IGAC, de conformidad con sus competencias aporta al programa marco de operación, mediante el diseño, desarrollo e implementación de un sistema de información geográfica Indígena, del cual se liberó la primera versión durante la vigencia 2018, siendo objeto de la vigencia 2019 la atención de soportes a las funcionalidades existentes.  Durante las vigencias 2018-2019, el IGAC en comunicación y coordinación con la Comisión Nacional de Territorios Indígenas, puso en marcha este Sistema de Información Geográfica el cual reposa en la plataforma tecnológica del IGAC. Dicha herramienta fue diseñada y construida con el fin de brindar una herramienta tecnológica para la consulta de información geográfica de importancia para las comunidades indígenas del territorio nacional.</t>
  </si>
  <si>
    <t>ODS PRINCIPAL ASOCIADO</t>
  </si>
  <si>
    <t>META ODS PRINCIPAL ASOCIADO</t>
  </si>
  <si>
    <t>META ODS SECUNDARIO ASOCIADO</t>
  </si>
  <si>
    <t>ODS SECUNDARIO ASOCIADO</t>
  </si>
  <si>
    <t>1.Poner fin a la pobreza</t>
  </si>
  <si>
    <t>1.4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</si>
  <si>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16. Promover sociedades, justas, pacíficas e inclusivas</t>
  </si>
  <si>
    <t>16.3 Promover el estado de derecho en los planos nacional e internacional y garantizar la igualdad de acceso a la justicia para todos</t>
  </si>
  <si>
    <t>11. Lograr que las ciudades y los asentamientos humanos sean inclusivos, seguros, resilientes y sostenibles</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</si>
  <si>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</si>
  <si>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 xml:space="preserve">Servicio de análisis químicos, físicos, mineralógicos y biológicos de suelos
</t>
  </si>
  <si>
    <t>2. Poner fin al hambre, lograr la seguridad alimentaria y la mejora de la nutrición y promover la agricultura sostenible</t>
  </si>
  <si>
    <t>2.4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</si>
  <si>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Garantizar modalidades de consumo y producción sostenibles</t>
  </si>
  <si>
    <t>12.2 De aquí a 2030, lograr la gestión sostenible y el uso eficiente de los recursos naturales</t>
  </si>
  <si>
    <t>9. Construir infraestructuras resilientes, promover la industrialización inclusiva y sostenible y fomentar la innovación</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</si>
  <si>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</si>
  <si>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16.7 Garantizar la adopción en todos los niveles de decisiones inclusivas, participativas y representativas que respondan a las necesidades</t>
  </si>
  <si>
    <t>16.6 Crear a todos los niveles instituciones eficaces y transparentes que rindan cuentas</t>
  </si>
  <si>
    <t>Sistema de información agrologica actualizado</t>
  </si>
  <si>
    <t>PROYECTO DE INVERSIÓN</t>
  </si>
  <si>
    <t xml:space="preserve">Generación de estudios geográficos e investigaciones para la caracterización, análisis y delimitación geográfica del territorio Nacional </t>
  </si>
  <si>
    <t>Levantamiento, generación y actualización de la red geodésica y la cartografía básica a nivel Nacional</t>
  </si>
  <si>
    <t>Generación de estudios de suelos, tierras y aplicaciones agrológicas como insumo para el ordenamiento integral y el manejo sostenible del territorio a nivel Nacional</t>
  </si>
  <si>
    <t>Fortalecimiento de la gestión del conocimiento y la innovación en el ámbito geográfico del territorio Nacional</t>
  </si>
  <si>
    <t>Porcentaje de implementación del programa marco de operación del sistema de información Geográfico -SIG (SIG Indígena)</t>
  </si>
  <si>
    <t>Actualización y gestión catastral Nacional</t>
  </si>
  <si>
    <t xml:space="preserve">Fortalecimiento de la gestión institucional del IGAC a nivel Nacional </t>
  </si>
  <si>
    <t>PRINCIPIOS PACTO GLOBAL</t>
  </si>
  <si>
    <t>8. Promover el crecimiento económico sostenido, inclusivo y sostenible, el empleo pleno y productivo y el trabajo decente para todos</t>
  </si>
  <si>
    <t>8.8  Proteger los derechos laborales y promover un entorno de trabajo seguro y sin riesgos para todos los trabajadores, incluidos los trabajadores migrantes, en particular las mujeres migrantes y las personas con empleos precarios</t>
  </si>
  <si>
    <t xml:space="preserve">Oficina Talento Humano
Oficina Asesora Jurídica
Oficina Asesora de Planeación
</t>
  </si>
  <si>
    <r>
      <rPr>
        <b/>
        <sz val="14"/>
        <color theme="1"/>
        <rFont val="Arial"/>
        <family val="2"/>
      </rPr>
      <t>Principio 1:</t>
    </r>
    <r>
      <rPr>
        <sz val="14"/>
        <color theme="1"/>
        <rFont val="Arial"/>
        <family val="2"/>
      </rPr>
      <t xml:space="preserve"> Las empresas deben apoyar y respetar la protección de los derechos humanos reconocidos a nivel internacional.</t>
    </r>
  </si>
  <si>
    <r>
      <rPr>
        <b/>
        <sz val="14"/>
        <color rgb="FF000000"/>
        <rFont val="Arial"/>
        <family val="2"/>
      </rPr>
      <t>Principio 1:</t>
    </r>
    <r>
      <rPr>
        <sz val="14"/>
        <color rgb="FF000000"/>
        <rFont val="Arial"/>
        <family val="2"/>
      </rPr>
      <t xml:space="preserve"> Las empresas deben apoyar y respetar la protección de los derechos humanos reconocidos a nivel internacional.
</t>
    </r>
    <r>
      <rPr>
        <b/>
        <sz val="14"/>
        <color rgb="FF000000"/>
        <rFont val="Arial"/>
        <family val="2"/>
      </rPr>
      <t xml:space="preserve">
Principio 7: </t>
    </r>
    <r>
      <rPr>
        <sz val="14"/>
        <color rgb="FF000000"/>
        <rFont val="Arial"/>
        <family val="2"/>
      </rPr>
      <t xml:space="preserve"> Apoyar la aplicación de un criterio de precaución respecto de los problemas ambientales.
</t>
    </r>
    <r>
      <rPr>
        <b/>
        <sz val="14"/>
        <color rgb="FF000000"/>
        <rFont val="Arial"/>
        <family val="2"/>
      </rPr>
      <t xml:space="preserve">
Principio 8: </t>
    </r>
    <r>
      <rPr>
        <sz val="14"/>
        <color rgb="FF000000"/>
        <rFont val="Arial"/>
        <family val="2"/>
      </rPr>
      <t>Adoptar iniciativas para promover una mayor responsabilidad ambiental</t>
    </r>
  </si>
  <si>
    <r>
      <rPr>
        <b/>
        <sz val="14"/>
        <color theme="1"/>
        <rFont val="Arial"/>
        <family val="2"/>
      </rPr>
      <t>Principio 1:</t>
    </r>
    <r>
      <rPr>
        <sz val="14"/>
        <color theme="1"/>
        <rFont val="Arial"/>
        <family val="2"/>
      </rPr>
      <t xml:space="preserve"> Las empresas deben apoyar y respetar la protección de los derechos humanos reconocidos a nivel internacional.
</t>
    </r>
    <r>
      <rPr>
        <b/>
        <sz val="14"/>
        <color theme="1"/>
        <rFont val="Arial"/>
        <family val="2"/>
      </rPr>
      <t xml:space="preserve">
Principio 7:</t>
    </r>
    <r>
      <rPr>
        <sz val="14"/>
        <color theme="1"/>
        <rFont val="Arial"/>
        <family val="2"/>
      </rPr>
      <t xml:space="preserve">  Apoyar la aplicación de un criterio de precaución respecto de los problemas ambientales.
</t>
    </r>
  </si>
  <si>
    <r>
      <rPr>
        <b/>
        <sz val="14"/>
        <color theme="1"/>
        <rFont val="Arial"/>
        <family val="2"/>
      </rPr>
      <t xml:space="preserve">Principio 1: </t>
    </r>
    <r>
      <rPr>
        <sz val="14"/>
        <color theme="1"/>
        <rFont val="Arial"/>
        <family val="2"/>
      </rPr>
      <t>Las empresas deben apoyar y respetar la protección de los derechos humanos reconocidos a nivel internacional.</t>
    </r>
  </si>
  <si>
    <r>
      <rPr>
        <b/>
        <sz val="14"/>
        <color theme="1"/>
        <rFont val="Arial"/>
        <family val="2"/>
      </rPr>
      <t>Principio 1</t>
    </r>
    <r>
      <rPr>
        <sz val="14"/>
        <color theme="1"/>
        <rFont val="Arial"/>
        <family val="2"/>
      </rPr>
      <t>: Las empresas deben apoyar y respetar la protección de los derechos humanos reconocidos a nivel internacional.</t>
    </r>
  </si>
  <si>
    <t>Se finalizó el proceso de actualización catastral de los 9 municipios programados en 2019. A 1 de enero de 2020, se reportan 2.564.383,61 hectáreas. actualizadas catastralmente a nivel nacional, las cuales corresponden al 2,25% del área geográfica del país. La meta programada fue establecida en 8,5%, por lo cual se cumplió en un 27%; esto se debe a la reprogramación que se realizó, para adelantar el proceso de actualización catastral del área rural de Cumaribo (6.559.728,12 Ha.) en la vigencia 2020, debido a la necesidad de contar con los procedimientos de catastro multipropósito y los lineamientos para la gestión catastral que se debe adelantar en los municipios con presencia de grupos étnicos, adoptados.</t>
  </si>
  <si>
    <t>Se llevó a cabo la actualización de los municipios de La Jagua de Ibirico, Cesar, Ovejas y Sucre (PDET). Estos municipios pertenecen a la jurisdicción del IGAC y cuentan con un área total de 121.595,52 Ha. Teniendo en cuenta que los municipios PDET tienen un área geográfica de 39.084.775,05 de hectáreas, se da cumplimiento al 0,31% de la meta del cuatrienio, según lo programado.</t>
  </si>
  <si>
    <t>En el mes de diciembre se generaron ortoimágenes de 216.500 ha de los departamentos de Putumayo, Bolívar, Córdoba, Caquetá, Norte de Santander, Cauca, Cundinamarca y Meta; y Modelo Digital de Elevación de 5.283.577 hectáreas localizadas en los departamentos de Antioquia, Arauca, Bolívar, Boyacá, Casanaré, Cesár, Chocó, Córdoba, La Guajira, Magdalena, Meta, Norte de Santander, Sucre, Vichada, para un total al mes de 5.500.077 ha generadas o actualizadas de productos cartográficos y un total para la vigencia 2020 de 13.418.129 ha, correspondiente al 11,76% del área geográfica con cartografía básica a las escalas y con la temporalidad adecuada.</t>
  </si>
  <si>
    <t xml:space="preserve">Durante la vigencia 2020 se llevó a cabo la actualización de 18.154.513,15 hectáreas correspondientes al 15,91% de avance según la meta definida para este mismo año (20,1%). Estas hectáreas se discriminan de la siguiente manera:
*Área actualizada por IGAC: 6.952.631,42 Has, 6,09% Área total país y 10,16% Meta Área PND.
*Área actualizada por otros gestores catastrales: 388.132,19 Has, 0,34% Área total país y 0,57% Meta Área PND
*Área que permanece actualizada (5 últimos años): 1.651.876,00Has, 1,45% Área total país y 2,41% Meta Área PND
*Conservación Catastral 2019 -2020: 9.161.873,54 Has, 8,03% Área total país y 13,38% Meta Área PND
Frente a la meta del cuatrienio (60%) se logró el 26,5% de avance.
</t>
  </si>
  <si>
    <t>Para el mes de diciembre, se finalizó la caracterización territorial de cuarenta y tres (43) municipios: Gachancipá, Florencia, Albania, Belén de los Andaquies, El Doncello, El Paujil, La Montañita, Milán, Morelia, San José de Fragua, Valparaiso, San Vicente del Caguán, La Macarena, Puerto Gaitán, Planadas. Boavita, Covarachía, Cuítiva, Iza, Tipacoque, Chimá, Momil, Purísima de la Concepción, San Andrés de Sotavento, Tuchín, Aracataca, Fundación, Cabuyaro, Cumbitara, El Rosario, Leiva, Chalán, Morroa, Tolú viejo. Agustin Codazzi, Astrea, Becerril, El Paso, Manaure balcón del Cesar, Puebo Bello, San Diego, Tamalameque, Dibulla, correspondiente a 7.447.043,27 ha, para un total en la vigencia 2020 de 16.231.703,44 ha y 95 caracterizaciones.</t>
  </si>
  <si>
    <t>Durante la vigencia 2020 se llevó a cabo la actualización de  3.916.657,39  hectáreas correspondientes al 10.02% de avance real frente a la meta de esta vigencia correspondiente al 19,97%. Se logró el  50,17% de cumplimiento de la meta.
 Frente a la meta del cuatrienio (100% del área de los municipios PDET con catastro actualizado) se logró el 10,02% de avance.</t>
  </si>
  <si>
    <t>Con corte a Diciembre 31 de 2020, respecto a la implementación del Sistema Nacional de Información de Catastro Multipróposito, se logró un porcentaje de cumplimiento del 15%, obteniendo un acumulado a la fecha del 20%. En resumen, con relación a las etapas de Análisis y Diseño, durante la vigencia se realizaron las siguientes actividades: 1. Generación de Insumos catastrales: Se adoptó el uso de herramientas para la extracción de datos, de los sistemas de información catastrales COBOL y SNC, requeridos para la generación de insumos catastrales definidos en el modelo LADM_COL 3.0. Se anexa: Instructivo ETL-SNC y Video_instructivo_ETL_snc (1). 2. Adopción de modelos extendidos y de aplicación LADM_COL: Se publicó la resolución 499 de 2020 de adopción del modelo extendido catastro registro en su versión 3.0. Se formalizó el modelo de aplicación de levantamiento catastral 1.0 y el modelo estándar de interoperabilidad catastro y registro en su versión 1.0. Adicional, se implementó el micrositio de catastro multipropósito que contiene toda la información oficial reglamentada por el IGAC. Se anexa: Resolución 499_conjunta_snr_-_igac, Micrositio Catastro multipropósito y Diseño. 3. Interrelación Catastro Registro: Se habilitó el servicio de consulta de la información registral por parte de la SNR, que permite la consulta en línea de la información registral, utilizada por las direcciones territoriales del IGAC, con el objetivo de validar la información que está siendo radicada por un ciudadano y la que se encuentra publicada en los sistemas de la SNR, de esta forma se mejora la calidad de la información que ingresa a los sistemas del IGAC. Se anexa: Interrelación Catastro - Registro_Informe Cruce 28122020.xlsx. 4.Puesta en producción del sistema de transición: Se configuró e instaló 16 microservicios y dos servicios de base de datos para el sistema de información Catastro Multipropósito, el cual cuenta con el módulo de gestión de insumos para que los gestores y operadores puedan gestionar las solicitudes de información requeridas para los procesos de levantamiento catastral. Se habilitaron los usuarios a la Agencia Nacional de Tierras, la Superintendencia de Notariado y Registro, y Parques Nacionales, así mismo se hizo la capacitación en el módulo de administración del sistema, a funcionarios del IGAC. Se anexa: Parte_2.mp4 5. Protocolo de asignación NUPRE: Se elaboró el documento de protocolo de asignación de NUPRE (Identificador único predial), en este documento se define la estrategia de entrega a los gestores catastrales. Se anexa: Documento_Protocolo_Nupre 6. Sistema de captura de información en campo con enfoque multipropósito - CICA: Se implementó el componente Web y Móvil del sistema de captura en campo, que incorpora las variables establecidas en el modelo de aplicación de levantamiento catastral 1.0 LADM_COL. Con el uso de esta herramienta se realizo la captura en campo del proceso de actualización catastral en los municipios de Risaralda (Apia, Balboa, La Celia, Belén de Umbría, Guática, Marsella, Santuario y Pueblo Rico; así mismo se hizo la entrega de dicha versión a los municipios de Cumaribo (Vichada), Gachancipá (Cundinamarca), Villavicencio y Soacha(Cundinamarca). Se anexa : Manual_de_Usuario_CICA 7. Elaboración Diagnóstico del Sistema Nacional Catastral v 1.0, el cual tiene como objetivo, establecer una hoja de ruta a intervenir, lo anterior a partir de la evaluación del estado actual del Sistema de Información Nacional Catastral, a nivel funcional y técnico, en la cual se pueda evidenciar de forma objetiva los puntos de mejora, relacionados a la optimización del sistema. Se anexa: 20201130_Diagnóstico SNC 8. Documento de diseño de Arquitectura de Referencia SNC. Se anexa: Presentación Diseño de Arquitectura</t>
  </si>
  <si>
    <t>El mes de  diciembre se  habilitaron 2 gestores catastrales, por medio de los siguientes actos administrativos:  Resolución 1030 del 10 de  diciembre de 2020. que habilita como gestor catastral  Municipio de Sincelejo-Sucre; y  Resolución 1057 del 16 de  diciembre de 2020 que habilita como gestor catastral al Municipio de Sesquilé-Cundinamarca. Durante la vigencia 2011 se logró la habilitación de 11 gestores catastrales. 
El avance acumulado de gestores catastrales habilitados a 2020 fue de 19 gestores catastrales, logrando un avance  para el cuatrienio, de 95%</t>
  </si>
  <si>
    <t>En el mes de diciembre se realizó el monitoreo automático de los geoservicios del Portal Geográfico Nacional mediante la herramienta libre GeoHealthCheck optimizando el seguimiento de 335 geoservicios, de estos geoservicios se identifica que 320 geoservcios se encuentran operando plenamente y 15 geoservicios se encuentran operando parcialmente. Así mismo, se realizó la incorporación de 37 nuevos geoservicios correspondientes a las siguientes entidades: Alcaldía de Medellín, Autoridad Nacional de Licencias Ambientales - ANLA, Gobernación de Antioquia, Infraestructura de Datos Espaciales de Bogotá - IDECA, Instituto Nacional de Vías - INVIAS, Instituto Amazónico de Investigaciones Científicas - SINCHI, Unidad de Planeación Minero Energética – UPME y la Unidad de Planificación Rural Agropecuaria - UPRA, estos geoservicios sumaron al inventario 134 nuevas URL. En total, se cuenta con 372 geoservicios publicados y disponibles en el Portal Geográfico Nacional, de los cuales 357 geoservicios se encuentran operando plenamente y 15 geoservicios se encuentran operando parcialmente. Por otra parte, para la vigencia 2020 se programó una meta de 200 geoservicios publicados y disponibles en el Portal Geográfico Nacional, sin embargo, debido a la optimización del proceso de monitoreo (implementación herramienta libre GeoHealthCheck), a las gestiones realizadas permanentemente con las entidades productoras de los recursos geográficos para mantener la activación de sus geoservicios y a las gestiones realizadas con las diferentes entidades para la incorporación de nuevos geoservicios al Portal Geográfico Nacional, se logró superar la meta con 172 geoservicios más de lo programado , teniendo un cumplimiento del 186%.</t>
  </si>
  <si>
    <t>En el mes de diciembre se ajustaron los documentos generados en las diferentes etapas del proyecto, de acuerdo con las observaciones de la Comisión Nacional de Territorios Indígenas - CNTI y se realizó la validación de la documentación. Así mismo, se generó actas de aprobación de los productos finales y del compromiso de capacitación para el año 2020, también se realizaron las respectivas correcciones al Sistema de Información Geográfica SIG Indígenas, de acuerdo a las incidencias reportadas por la Comisión Nacional de Territorios Indígenas - CNTI. Por otra parte, para la vigencia 2020 se programó una meta del 30% de implementación del programa marco de operación del sistema de información Geográfico -SIG Indígena, la cual se cumplió al 100% desarrollando las siguientes etapas: 1.) Planeación del proyecto vigencia 2020 (8%), 2.) Análisis de nuevas funcionalidades para el SIG indígenas (9%),3.) Transferencia de Conocimiento (10%) y 4.) Soporte de funcionamiento del SIG Indígenas (3%)</t>
  </si>
  <si>
    <t xml:space="preserve">Ejecución del programa de auditoria. Cargue de riesgos cuarto cuatrimestre. Actualización documental. Continuación del ejercicio de arquitectura de procesos. Acompañamiento auditoria de re certificación. Monitoreo de acciones correctivas y de mejora. </t>
  </si>
  <si>
    <t>Durante el mes de diciembre el Laboratorio Nacional de Suelos realizó un total de 7.358 análisis, de los cuales 3.482 corresponden a misionales</t>
  </si>
  <si>
    <t>Se interpretaron 121.378 ha, escala 1:25.000 en el Cesar. Se actualizaron las Á.H.T. de 6 municipios: Socha, Tasco y Socotá(Boyacá), 40% en Timbiquí–Cauca; 40% en Riohacha–La Guajira y 40% en Villavicencio–Meta. Total avance: 353.625,81 ha. En Mapa Nacional de Suelos se entrega el 99,5% de la labor.
Culminación de la fase de reconocimiento de suelos y ejecución de 316 observaciones detalladas en un área de 15.942 ha, en los municipios de Subachoque, Zipaquirá y Pacho y se culminó la descripción de 182 perfiles; se realizó la toma de 1.506 muestras y se solicitaron 3.502 análisis de lab.
Durante el mes de diciembre el laboratorio realizó un total de 7.358 de los cuales 3.876 corresponden a venta por ventanilla.</t>
  </si>
  <si>
    <t>No aplica</t>
  </si>
  <si>
    <t xml:space="preserve">Sistema de Gestión implementado
Documentos de planeación con seguimientos realizados
</t>
  </si>
  <si>
    <t>ÁREA TEMÁTICA</t>
  </si>
  <si>
    <t>Derechos Humanos</t>
  </si>
  <si>
    <t>Riesgo</t>
  </si>
  <si>
    <t>Tipo de riesgo</t>
  </si>
  <si>
    <t>Factor Externo</t>
  </si>
  <si>
    <t>Factor Interno</t>
  </si>
  <si>
    <t>Factor del proceso</t>
  </si>
  <si>
    <t>Causas</t>
  </si>
  <si>
    <t>Consecuencias</t>
  </si>
  <si>
    <t>Inoportuna atención a las peticiones, quejas, reclamos, denuncias y sugerencias, solicitados por los ciudadanos y grupos de interés en los diferentes canales de atención</t>
  </si>
  <si>
    <t>De Cumplimiento</t>
  </si>
  <si>
    <t>Legales y reglamentarios</t>
  </si>
  <si>
    <t>Comunicación Interna</t>
  </si>
  <si>
    <t>Comunicación entre los procesos</t>
  </si>
  <si>
    <t>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t>
  </si>
  <si>
    <t>1. Acciones de tutelas
2. Imposibilidad del seguimiento en tiempo real
3. Reprocesos y demora en las en la atención</t>
  </si>
  <si>
    <t>Inoportunidad en la ejecución de mantenimientos preventivos de la infraestructura tecnológica de la entidad</t>
  </si>
  <si>
    <t>Operativo</t>
  </si>
  <si>
    <t>Económicos y financieros</t>
  </si>
  <si>
    <t>Estratégico</t>
  </si>
  <si>
    <t xml:space="preserve">1. Mala o ausente programación de mantenimientos
2. Falta de recursos para la adquisición de insumos para la realización de mantenimientos
3. Ausencia o inasistencia del personal crítico de la OIT cuyo conocimiento especializado es requerido para el desarrollo de la jornada normal de trabajo </t>
  </si>
  <si>
    <t>1. Inoperatividad de la plataforma tecnológica para el cumplimiento de los objetivos institucionales 
2. Errores masivos sobre la plataforma tecnológica y en los sistemas de información
3. Daños en la infraestructura tecnológica
4. Afectación de los procesos de la entidad
5. Afectaciones en la prestación del servicio al usuario final
6. Pérdidas económicas
7. Sanciones legales</t>
  </si>
  <si>
    <t>Incumplimiento de la normatividad, estándares y/o procedimientos de información geográfica en la generación, actualización y publicación de metodologías, estudios e investigaciones geográficas, deslindes y de la delimitación de entidades territoriales</t>
  </si>
  <si>
    <t>Tecnología</t>
  </si>
  <si>
    <t>Interacciones con otros procesos</t>
  </si>
  <si>
    <t>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t>
  </si>
  <si>
    <t>1. Sobrecostos
2. Reprocesos
3. Demandas que podrían desencadenar en indemnizaciones que deba pagar la Entidad
4. Pérdida de imagen y credibilidad
5. Quejas y reclamos de los usuarios
6. Investigaciones y sanciones disciplinarias</t>
  </si>
  <si>
    <t>Incumplimiento en los tiempos programados para la generación, actualización y publicación de metodologías, estudios e investigaciones geográficas, deslindes y delimitación de las entidades territoriales.</t>
  </si>
  <si>
    <t>Procesos</t>
  </si>
  <si>
    <t>Transversalidad</t>
  </si>
  <si>
    <t>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t>
  </si>
  <si>
    <t xml:space="preserve">1. Perjuicio en la imagen institucional y pérdida de credibilidad en el IGAC
2. Obstaculiza la operación de otros procesos misionales del instituto
3. Pérdida de  oportunidades para ofertar convenios interinstitucionales 
4. Quejas y reclamos de los usuarios
5. Demandas que podrían desencadenar en indemnizaciones que deba pagar la Entidad
6. Investigaciones y sanciones disciplinarias
7. Afectación en el presupuesto mayor a 300 millones y hasta 400 millones de pesos anuales reflejado en el recorte por la no ejecución de lo programado
</t>
  </si>
  <si>
    <t>Inoportunidad en la entrega y publicación de la información geodésica a los usuarios</t>
  </si>
  <si>
    <t>Tecnológicos</t>
  </si>
  <si>
    <t>Personal</t>
  </si>
  <si>
    <t>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t>
  </si>
  <si>
    <t>1. Demandas y procesos legales en contra del Instituto
2. Quejas e inconformidad de los usuarios
3. Perjuicio en la imagen institucional del IGAC
4. Impacto negativo en los proyectos de los usuarios a nivel económico y en tiempo
5. Obstaculiza la operación de los demás procesos misionales del Instituto
6. Aunque se materialice el riesgo es posible recrear, disponer y/o publicar la información en un tiempo mayor a 8 horas</t>
  </si>
  <si>
    <t>Incumplimiento de estándares de calidad nacionales e internacionales en la generación de información geodésica</t>
  </si>
  <si>
    <t>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t>
  </si>
  <si>
    <t>1. Entrega de resultados que presentan valores fuera de los rangos de precisión establecidos.
2. Obtención de resultados de baja precisión o incorrectos, que desobedecen a los lineamientos de los estándares definidos.
3. Generación de información de baja precisión, con posibles vacíos, saltos de ciclo, bajo volumen de información, entre otros, que imposibilitan la calidad del proceso final.
4. Reclamos de los usuarios que recibieron la información geodésica sin el cumplimiento de estándares</t>
  </si>
  <si>
    <t>Pérdida de la memoria institucional</t>
  </si>
  <si>
    <t>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t>
  </si>
  <si>
    <t>Inoportunidad en la prestación de servicios o en la entrega de productos</t>
  </si>
  <si>
    <t>Operativos</t>
  </si>
  <si>
    <t>Diseño del proceso</t>
  </si>
  <si>
    <t xml:space="preserve">1. Inadecuada gestión de la infraestructura física y tecnológica (mantenimiento de instalaciones- laboratorio-aulas- baños-pisos- etc.)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t>
  </si>
  <si>
    <t>1. Sanciones penales o disciplinarias
2. Se producen investigaciones fiscales.
3. Se presentarían intermitencias o dificultades en la operación del proceso
4. Se producen investigaciones disciplinarias.
5. Aunque se materialice el riesgo es posible recrear, disponer y/o publicar la información en un tiempo mayor a 8 horas
6. Afectación en el presupuesto mayor a 200 millones y hasta 300 millones de pesos anuales
7. Afecta la imagen de la Entidad</t>
  </si>
  <si>
    <t>Posibilidad de entregar un  producto o prestar un  servicio que no cumpla con las especificaciones técnicas establecidas o con las necesidades y expectativas de los usuarios</t>
  </si>
  <si>
    <t>Procedimientos asociados</t>
  </si>
  <si>
    <t>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t>
  </si>
  <si>
    <t>1. Quejas, reclamos e insatisfacción de los usuarios y demás partes interesadas a las que se entrega el producto o servicio.
2. Afecta la imagen institucional de manera negativa 
3. Pérdida de la consecución de nuevos clientes, proyectos o convenios
4. Pérdida del reconocimiento como centro de investigación ante el Ministerio de ciencias
5. Se producen investigaciones disciplinarias.
6. Demandas contra el Instituto.</t>
  </si>
  <si>
    <t>Indisponibilidad de infraestructura tecnológica para soportar los servicios de TI requeridos  por la entidad</t>
  </si>
  <si>
    <t>Tecnológico</t>
  </si>
  <si>
    <t>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t>
  </si>
  <si>
    <t>1. Fallas en la prestación de los servicios tecnológicos a usuarios internos y externos 
2. Sanciones legales
3. Pérdida de imagen institucional
4. Investigaciones y sanciones disciplinarias
5. Insatisfacción de los usuarios</t>
  </si>
  <si>
    <t xml:space="preserve">Inadecuada supervisión de contratos de adquisición de bienes, obras y servicios </t>
  </si>
  <si>
    <t>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t>
  </si>
  <si>
    <t xml:space="preserve">1. Sanciones de orden disciplinario y contractuales.
2. Demandas judiciales
3. Incumplimiento de metas
</t>
  </si>
  <si>
    <t>Incumplimiento de los estándares de producción (calidad) en la prestación del servicio público Catastral por excepción</t>
  </si>
  <si>
    <t>1. Falta de conocimiento de los procedimientos establecidos.
2. Recursos inadecuados o insuficientes.</t>
  </si>
  <si>
    <t>1. Afectación  de la Calidad del servicio
2. Investigaciones Disciplinarias
3. Pérdida de Imagen Institucional</t>
  </si>
  <si>
    <t>Inoportunidad en los tiempos establecidos para la entrega de los productos resultados del  proceso de formación y actualización catastral con los municipios en jurisdicción del IGAC</t>
  </si>
  <si>
    <t>1. Sanciones
2. Detrimento patrimonial
3. Pérdida de imagen institucional</t>
  </si>
  <si>
    <t>Inoportunidad en los tiempos establecidos para la entrega de los avalúos comerciales</t>
  </si>
  <si>
    <t xml:space="preserve">1. Situaciones de orden Público en  los municipios a Intervenir
2. Condiciones medioambientales que afectan la prestación del servicio.
</t>
  </si>
  <si>
    <t xml:space="preserve">1. Sanciones
2. Pérdida de imagen institucional.
</t>
  </si>
  <si>
    <t>Incumplimiento de las especificaciones y estándares de producción cartográfica</t>
  </si>
  <si>
    <t>1. Deslegitimización y poca confiabilidad en la información y los productos producidos por el instituto
2. Incurrencia en reprocesos, afectando el cumplimiento de los cronogramas establecidos.
3. Pérdida de recursos económicos de la entidad territorial que contrató la elaboración de los productos cartográficos
4. Afectación en la mala planeación y ordenamiento del territorio, incurriendo en decisiones erróneas por parte de los entes territoriales.
5. Demandas contra el IGAC de parte de la entidad con la que se tiene el convenio</t>
  </si>
  <si>
    <t>Incumplimiento de los tiempos programados para la atención de requerimientos de usuarios internos y externos en la producción, actualización y disposición de información cartográfica básica</t>
  </si>
  <si>
    <t>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t>
  </si>
  <si>
    <t>1. Mala imagen para el IGAC
2. Insatisfacción de los usuarios internos y externos
3. Demandas contra el IGAC de parte de la entidad con la que se tiene el convenio
4. Impacta la ejecución de varios procesos de la Entidad
5. Atraso en los procesos de los usuarios externos que requieren los productos generados por este proceso</t>
  </si>
  <si>
    <t>Incumplimiento de términos en los procesos Disciplinarios</t>
  </si>
  <si>
    <t>1. Condiciones Ambientales que puedan afectar el desarrollo de las actividades del proceso</t>
  </si>
  <si>
    <t>1. Sanciones
2. Pérdida de imagen de la Entidad
3. Disminución de la calidad del Servicio</t>
  </si>
  <si>
    <t>El responsable en el GIT de Servicio al Ciudadano realiza seguimiento mensual al estado de PQRSD registradas en el sistema de gestión documental CORDIS a cargo de la Sede Central o de las Direcciones Territoriales, identificando las que presentan retrasos de vigencias anteriores con el fin de que sean atendidas y se dé respuesta por parte de la entidad. En caso de encontrar PQRSD con atrasos superiores a la vigencia anterior se generan acciones correctivas por parte del responsable a cargo de las PQRSD (Área en Sede Central o Dirección Territorial) para solventar la situación. 
Evidencia: Correo electrónico de seguimiento desde el GIT de Servicio al Ciudadano</t>
  </si>
  <si>
    <t>Trimestralmente el Coordinador del GIT de Infraestructura Tecnológica realiza seguimiento al cronograma de mantenimientos preventivos de la infraestructura tecnológica programados en la vigencia, con el fin de asegurar la disponibilidad de los servicios de TI. En caso de identificar retrasos se informa a la jefatura de la OITpara que se realicen las gestiones pertinentes para efectuar las actividades.
Evidencia: Cronograma de mantenimiento con seguimiento y/o control registro de mantenimientos</t>
  </si>
  <si>
    <t>El Coordinador  GIT de Estudios Geográficos y Ordenamiento Territorial y el Coordinador GIT de Fronteras y Limites de Entidades Territoriales y/o responsables delegadas por ellos, en cada etapa validan que el producto a generar esté acorde con la normatividad vigente, estándares y procedimientos, haciendo las observaciones sobre los documentos de investigación con control de cambios. En caso de que no se cumplan dichas especificaciones, el producto se devuelve al responsable para su ajuste. 
Evidencia: Documentos de investigación versionados con control de cambios y/o correos electrónicos con la revisión del informe final de deslindes.</t>
  </si>
  <si>
    <t>Los Coordinadores del GIT de Estudios geográficos y ordenamiento territorial y GIT Fronteras y limites de entidades territoriales, realizan el seguimiento mensual de los productos del plan de acción y del proyecto de inversión, reportando los avances en las herramientas dispuestas para este fin. En caso de observar actividades que no se han cumplido, se justifican los motivos de atraso y se informa a la Subdirección de geografía y cartografía. 
Evidencia: Herramientas para el seguimiento del plan de acción y proyectos de inversión, y/o correo electrónico enviando con el seguimiento.</t>
  </si>
  <si>
    <t>El Profesional responsable de la Red MAGNA-ECO, monitorea todos los días el funcionamiento de las estaciones, descargando los archivos que proporciona cada una el día anterior (o el acumulado si se realiza teniendo en cuenta el fin de semana) y corroborando que la información este completa y sin errores.  En caso de no recibir información de alguna de las estaciones o se encuentran errores en los archivos descargados, se realiza contacto con la entidad donde se encuentra la estación para su conexión y se programará visita de mantenimiento.
Evidencia: Matriz de seguimiento a la Red MAGNA-ECO</t>
  </si>
  <si>
    <t>Mensualmente el Coordinador del GIT Gestión Geodésica revisa el cálculo de coordenadas o datos geodésicos comprobando que se cumplan todas las etapas del procedimiento y que genere resultados de  forma correcta; en caso de detectar un incumplimiento, se comunica con el responsable del procesamiento para que se realicen las acciones a las que haya lugar y así rehacer el cálculo.
Evidencia: Archivo de estaciones procesadas CP IGA Bernese 5.2 con el nombre y cargo de la persona que realizó la revisión del cálculo de las coordenadas, y/o correo electrónico como evidencia de la comunicación de las inconformidades del cálculo y su corrección (si aplica).</t>
  </si>
  <si>
    <t>Los tecnólogos dentro del GIT de Gestión Documental realizan seguimiento semestral a través de visitas técnicas programadas a las Unidades Administrativas de la Sede Central, en la implementación de los lineamientos, Tabla de Retención Documental  TRD y normatividad vigente. En el caso de identificar incumplimiento en la aplicación de los lineamientos archivísticos por parte de las Unidades Administrativas, la coordinadora del GIT de Gestión Documental solicitará al líder del proceso se realicen las correcciones necesarias e informe de su cumplimiento. 
Evidencias: Registros de asistencia y actas de reunión. Para el caso de incumplimiento envío correos electrónicos.</t>
  </si>
  <si>
    <t>El Jefe de la Oficina CIAF o el funcionario asignado, verifica mensualmente el cumplimiento de las actividades propuestas en el Plan de Acción Anual (PAA) y los cronogramas de los proyectos, analizando los informes entregados a través de correo electrónico por cada Coordinador de GIT. En caso de encontrar algún retraso, o posible retraso, se toman las decisiones y reprogramaciones necesarias para cumplir las metas anuales.
Evidencia: Informe mensual consolidado de seguimiento al Plan de Acción Anual (PAA) y/o correos lectrónicos de entrega de informes</t>
  </si>
  <si>
    <t>El responsable de cada proyecto de investigación o de desarrollo de tecnologías GIS del proceso de Gestión del Conocimiento, Investigación e  Innovación, verifica en la periodicidad establecida en el procedimiento, el cumplimiento de las especificaciones del producto o servicio mediante reuniones de seguimiento. En caso de encontrar un producto o servicio que tenga algún inconveniente se debe enviar a reproceso. 
Evidencia: Acta de reunión de seguimiento.</t>
  </si>
  <si>
    <t>El Coordinador del GIT de Infraestructura Tecnológica mensualmente revisa la vigencia de los contratos de soporte y genera alertas informando al Jefe de la Oficina de Informática y Telecomunicaciones respecto de los vencimientos cercanos. En caso que la alerta de vencimiento de contratos no se genere oportunamente, se gestiona con la alta dirección la asignación de los recursos requeridos.  
Evidencia:  Correos electrónicos</t>
  </si>
  <si>
    <t xml:space="preserve">El supervisor del contrato revisa el informe de actividades presentado por el contratista y aprueba mediante acta de supervisión, de acuerdo con la periodicidad establecida en el contrato, con el fin de dar trámite al pago correspondiente. En caso de que se presenten inconsistencias o inconformidades en el informe presentado, el supervisor lo rechaza a través del SECOP y retorna al contratista para su ajuste respectivo. 
Evidencias: 
1. Sede Central y Direcciones Territoriales: Acta de supervisión aprobada, consolidado de contratos a cargo con la supervisión realizada, pantallazos en SECOP del total de contratos a cargo supervisados y/o cualquier otro mecanismo que permita validar la supervisión del total de contratos a cargo. </t>
  </si>
  <si>
    <t>El Director Territorial elabora el cronograma mensual de los trámites que serán atendidos durante el mes, dando prioridad a los más antiguos, realizando seguimiento semanal a su ejecución, sea él o a quien designe. Al final del mes se debe evaluar el cumplimiento del cronograma, identificar los trámites progrramados y no atendidos, así como las causales, y proponer las acciones respectivas con el fin de dar cumplimiento en el mes siguiente. En caso de identificar novedades en el cumplimiento se reprograman las actividades.
Evidencia: 
1. Direcciones Territoriales: Cronograma de trabajo, reporte del seguimiento semanal y relación de acciones (si aplica).</t>
  </si>
  <si>
    <t>El Director Territorial y el Subdirector de Catastro, a partir del inicio del convenio, elaboran el cronograma y tablero de control de ejecución del proceso de formación o actualización catastral. El Director Territorial, la Subdirección de catastro y las áreas que sean requeridas en el marco del proceso, realizan seguimiento 2 veces al mes al cronograma de ejecución a fin de identificar retrasos, causas y definir las acciones a realizar para el cumplimiento.
Evidencia: 
1. Direcciones Territoriales y Subdirección de Catastro (Sede Central): Cronograma de trabajo, Tableros de control, las listas de asistencia al seguimiento y/o actas de reunión.</t>
  </si>
  <si>
    <t>El Subdirector de Catastro, o quien haga sus veces, así como los Directores Territoriales, realizan seguimiento 2 veces al mes a la ejecución de los avalúos comerciales, con el fin de verificar el cumplimiento de los tiempos de respuesta e identificar situaciones que afecten la oportunidad en la entrega de los mismos.
Evidencia: 
1. Direcciones Territoriales: Listas de asistencia a reuniones de seguimiento y/o actas de reunión.
2. Subdirección de Catastro (Sede Central): Listas de asistencia a reuniones de seguimiento y/o actas de reunión.</t>
  </si>
  <si>
    <t>Antes y después de la comisión, el Coordinador del GIT de Producción Cartográfica o Funcionario asignado a comisión de campo, realiza verificación de equipos para control terrestre y clasificación de campo para realizar el trabajo asignado llevando a cabo pruebas de funcionamiento. En caso de encontrar fallas en los equipos, los reporta al responsable del almacén para que actualice el listado sobre el estado operativo de los equipos y se programe su revisión y mantenimiento respectivo.
Evidencia: Formato con el registro de Verificación de equipos e instrumentos auxiliares geodésicos y topográficos.</t>
  </si>
  <si>
    <t>El funcionario o contratista del GIT de Producción Cartográfica asignado a una comisión para realizar el trabajo de control terrestre o clasificación de campo, verifica las condiciones de orden público en la zona de trabajo, comunicándose con las autoridades civiles y militares del lugar, y gestiona los permisos o autorizaciones con esas autoridades. En caso de no obtener los permisos se reporta al  profesional encargado del GIT de Producción Cartográfica para posponer la comisión de campo hasta que las condiciones de seguridad sean las adecuadas, solicitando prórrogas con los usuarios externos
Evidencia: Correos electrónicos remitidos a las autoridades civiles y militares del lugar, documentos de autoridades civiles y militares (cuando aplique) y/o prórrogas al contrato (cuando aplique).</t>
  </si>
  <si>
    <t>Desde Sede Central se hace seguimiento semestralmente a los procesos disciplinarios por parte del (de  los) profesional(es) designado(s) para esta actividad dentro del GIT Control Disciplinario, con el propósito de verificar el cumplimiento de los parámetros normativos establecidos para el adelantamiento de la acción disciplinaria. En caso de encontrar que los expedientes no están actualizados y/o igualados, se requiere a la persona responsable del manejo del Archivo de Gestión del GIT Control Disciplinario para que actualice e iguale la información. 
Evidencia:  
1. Registro de asistencia y/o Convocatoria a reunión vía correo electrónico donde se verifica el estado del expediente. (Control de Legalidad)
2. Comunicaciones Internas enviadas por correo electrónico con información sobre la normatividad disciplinaria vigente y el código de ética</t>
  </si>
  <si>
    <t>Gestión Geográfica</t>
  </si>
  <si>
    <t>Gestión Geodésica</t>
  </si>
  <si>
    <t>Responsable</t>
  </si>
  <si>
    <t>Posibilidad que se generen factores que afecten el cumplimiento del Plan de Trabajo  del Sistema de Gestión de Seguridad y Salud en el Trabajo para la vigencia 2021</t>
  </si>
  <si>
    <t>1. Recursos inadecuados e insuficientes (económicos, humanos y técnicos)   
2. Falta de entrenamiento.
3. Incumplimiento  de los Procedimientos.
4. Falta de personal</t>
  </si>
  <si>
    <t>1. Sanciones para la Entidad
2. Accidentes, incidentes y enfermedades laborales
3. Interrupción de las actividades.
4. Reprocesos en las actividades.</t>
  </si>
  <si>
    <t>Posibilidad que se generen factores que afecten el cumplimiento del Plan de Previsión de Recursos Humanos para la vigencia 2021</t>
  </si>
  <si>
    <t xml:space="preserve">1. Desconocimiento o incumplimiento de los lineamientos internos de talento humano.
2. Recursos inadecuados e insuficientes (económicos, humanos y técnicos)                       
3. Actualización normatividad                                         
4. Reestructuración y/o rediseño del IGAC               
5. Incumplimiento en los tiempos establecidos para dar a respuestas por parte del CNSC a la entidad.                                                              </t>
  </si>
  <si>
    <t>1. Quejas y reclamos por parte de los Funcionarios
2. Impide que las dependencias del IGAC cumplan oportunamente sus procesos por falta de personal para ejecutarlos
3. Disminución de la Calidad del Servicio
4. Afecta el cumplimiento del Plan Estratégico de Talento Humano.                                                                                         
5. Afecta el cumplimiento misional del Instituto                                            
6. Demandas, acciones de tutela de personal externo, interesados en los procesos de vinculación.</t>
  </si>
  <si>
    <t>Posibilidad que se generen factores que afecten el cumplimiento del Plan Institucional de Capacitación para la vigencia 2021</t>
  </si>
  <si>
    <t>1. Incumplimiento del  Procedimiento
2. Retrasos en la ejecución de las actividades del PIC con motivo del periodo de Emergencia Sanitaria.</t>
  </si>
  <si>
    <t>1. Quejas y reclamos por parte de los Funcionarios
2. Interrupción de las actividades de acuerdo con el cronograma establecido.
3. Afectación a la Calidad del Servicio</t>
  </si>
  <si>
    <t>Inoportunidad en la prestación de servicios administrativos y/o infraestructura física para el funcionamiento de la entidad</t>
  </si>
  <si>
    <t>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t>
  </si>
  <si>
    <t>1. Deterioro o pérdida de los bienes, equipos o inmuebles de la entidad.
2. Afectaciones en las condiciones físicas para la ejecución de funciones de los servidores públicos.
3. Afectación en la prestación del servicio al usuario.
4. Sanciones de orden disciplinario, penal y fiscal en contra de la entidad o de los funcionarios.</t>
  </si>
  <si>
    <t>Inoportunidad o imprecisión en la  difusión de la información de la gestión institucional</t>
  </si>
  <si>
    <t>1. Desconocimiento de los procedimientos
2. Incumplimiento de  los lineamientos dados por la oficina de difusión y mercadeo
3. Planeación inadecuada de las actividades.
4. Inoportunidad en la invitación para participación en eventos.</t>
  </si>
  <si>
    <t>1. Pérdida de imagen institucional
2. Disminución de la calidad del servicio
3. Baja participación de asistentes en los eventos programados
4. Afectación en el posicionamiento de la imagen  de la entidad</t>
  </si>
  <si>
    <t>Estándares Laborales</t>
  </si>
  <si>
    <t xml:space="preserve">El responsable en el GIT de Gestión de Talento Humano y el líder del SGSST,  realiza seguimiento mensual al Plan de Seguridad y Salud en el Trabajo a través de la verificación y validación de las actividades programadas y su cumplimiento, contrastando el informe mensual con el soporte de las evidencias subidas en el Drive. En caso de no realizar la actividad se hará la  reprogramación correspondiente.                      
Evidencias:  
Informe mensual soportado con las evidencias en DRIVE y/o reporte del indicador de cumplimiento. </t>
  </si>
  <si>
    <t xml:space="preserve">El responsable en el GIT de Gestión de Talento Humano realiza seguimiento mensual al Plan de Previsión de Recursos Humanos a través de la verificación y validación de las actividades programadas y su cumplimiento, contrastando el informe mensual con el soporte de las evidencias subidas en el Drive. En caso de no realizar la actividad se hará la  reprogramación correspondiente.                                                           
Evidencias:  Informe mensual soportado con las evidencias en DRIVE y/o reporte del indicador de cumplimiento. </t>
  </si>
  <si>
    <t>El responsable en el GIT de Gestión de Talento Humano realiza seguimiento mensual al Plan Institucional de Capacitación a través de la verificación y validación de las actividades programada y su cumplimiento, contrastando el informe mensual con el soporte de las evidencias subidas en el Drive y  en caso de no realizar la actividad  se hará la  reprogramación correspondiente.
Evidencias:  Informe mensual soportado con las evidencias en DRIVE y/o reporte del indicador de cumplimiento y/o reportes de seguimiento de capacitación desde las Direcciones Territoriales</t>
  </si>
  <si>
    <t xml:space="preserve">El responsable en el GIT de servicios administrativos verifica trimestralmente el Plan Anual de Adquisiciones del proceso, incluyendo los servicios esenciales (aseo, cafeteria, vigilancia y seguros), con el fin de realizar el seguimiento a su cumplimiento. En caso de que se presenten variaciones o se requieran hacer modificaciones (si aplica), se revisa el Plan y se remite al proceso de Gestión Contractual para su aprobación y actualización. 
Evidencia: Verificación trimestral del Plan Anual de Adquisiciones del proceso con los servicios esenciales  y/o correo que evidencie la solicitud de modificaciones al PAA (Si aplica). </t>
  </si>
  <si>
    <t>Trimestralmente se centraliza la difusión de información institucional a través del proceso de Gestión de Comunicaciones  y Mercadeo quien consolida las necesidades enviadas por las dependencias y Direcciones Territoriales, las valida y viabiliza acorde con la estrategia de comunicaciones del instituto. En casos excepcionales, el proceso establece acciones de contingencia para cumplir con el requerimiento.
Evidencia: Base de datos en Excel con información consolidada y/o correo electrónico solicitando la información a los procesos</t>
  </si>
  <si>
    <t>Calidad deficiente de los productos generados por la Gestión Agrológica</t>
  </si>
  <si>
    <t xml:space="preserve">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t>
  </si>
  <si>
    <t xml:space="preserve">1. Reprocesos
2. Insatisfacción del cliente
3. Pérdida de credibilidad e imagen institucional.
4. Demandas o multas </t>
  </si>
  <si>
    <t>Pérdida de la muestra de suelos</t>
  </si>
  <si>
    <t>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t>
  </si>
  <si>
    <t xml:space="preserve">1. Insatisfacción del cliente
2. Pérdida de credibilidad e imagen institucional 
3. Quejas y Reclamos
4. Incumplimiento de los productos del proceso
5. Perdida de recursos de la entidad </t>
  </si>
  <si>
    <t>Parcialidad en las actividades del Laboratorio Nacional de Suelos</t>
  </si>
  <si>
    <t>Sociales y culturales</t>
  </si>
  <si>
    <t xml:space="preserve">1. Presiones generadas por las relaciones del personal del LNS entre ellos o con sus partes interesadas.
2. Presiones financieras
3. Presiones por proveedores o clientes.
4. Clientelismo y amiguismo
</t>
  </si>
  <si>
    <t>1. Reprocesos
2. Insatisfacción del cliente
3. Pérdida de credibilidad e imagen institucional.
4. Demandas o multas 
5. Pérdida de bienes
6. Sanciones e Investigaciones</t>
  </si>
  <si>
    <t>El Facilitador del Sistema de Gestión Integrado (SGI) o el Profesional de Control de Calidad del proyecto realiza el seguimiento al cumplimiento de la documentación del SGI, formatos y sus controles, como mínimo una vez cada dos meses, lo cual se debe hacer a través de la aplicación de listas de chequeo que permitan evaluar el cumplimiento del paso a paso para generar los productos de la Subdirección. En caso de que se encuentre una desviación o desconocimiento en el procedimiento para generar los productos por alguno de los servidores públicos, se procederá a hacer una reinducción del proceso o se cambiará de actividad. 
Evidencia: Listas de chequeo diligenciadas, la actualización de la documentación según aplique y soportes de la reinducción o cambio de actividad (si aplica).</t>
  </si>
  <si>
    <t>El Profesional en el GIT de Gestión de Suelos y Aplicaciones Agrológicas, cada vez que se requiera, envía las muestras de las comisiones de campo al Laboratorio Nacional de Suelos (LNS). Posteriormente, el Profesional Edafólogo de enlace realiza el control y seguimiento al comparar el formato de solicitud de muestras cliente interno con las muestras que realmente llegan al laboratorio. En caso de encontrar inconsistencias lleva a cabo el seguimiento respectivo hasta encontrar la razón del desvío de las muestras, y en caso de ser necesario solicita el envío de una nueva muestra.
Evidencias: Formato Control de envío y recepción de muestras, planillas del correo certificado y soportes del seguimiento o solicitud de una nueva muestra (si aplica).</t>
  </si>
  <si>
    <t>Cada vez que se requiera, el Coordinador del LNS verifica que la definición de  las especificaciones técnicas de los bienes y servicios a adquirir sean acordes con los requisitos generales para la selección, adquisición, inspección y evaluación de productos o servicios, con el fin de contar con un estándar que debe cumplir el bien o servicio para ser aceptado. En caso de que no estén bien definidos informa vía correo electrónico al responsable del tema para que haga su corrección. 
Evidencias: Especificaciones técnicas de los bienes y servicios aprobadas por el coordinador y correos electrónicos enviados.</t>
  </si>
  <si>
    <t xml:space="preserve"> Gestión inadecuada de los impactos ambientales generados por la entidad</t>
  </si>
  <si>
    <t>Ambiental</t>
  </si>
  <si>
    <t>Ambientales</t>
  </si>
  <si>
    <t xml:space="preserve">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t>
  </si>
  <si>
    <t>1. Afectaciones ambientales a terceros. 
2. Pérdida de imagen institucional y credibilidad del proceso.
3. Multas y/o sanciones para la entidad por el incumplimiento de la normatividad.
4. Contaminación ambiental.</t>
  </si>
  <si>
    <t xml:space="preserve">El responsable del Sistema de Gestión Ambiental revisa anualmente las actividades de los procesos a la luz de la normatividad ambiental vigente, y actualiza (si aplica) la Matriz de identificación y cumplimiento legal Ambiental y la Matriz de Identificación de aspectos y valoración de impactos ambientales, aplicando el procedimiento respectivo. En caso de encontrar desviaciones, el responsable del SGA ajustará las matrices y sensibilizará al proceso afectado a través de los medios de comunicación definidos por la entidad.
Evidencia:  Matriz de identificación y cumplimiento legal Ambiental actualizada y/o Matriz de Identificación de aspectos y valoración de impactos ambientales actualizada; y Sensibilizaciones realizadas (si aplica). </t>
  </si>
  <si>
    <t>Medio Ambiente</t>
  </si>
  <si>
    <t>Direccionamiento Estratégico y Planeación</t>
  </si>
  <si>
    <t>Posibilidad de recibir o solicitar
cualquier dádiva o beneficio a nombre propio o para
terceros, durante la prestación del servicio o la atención al ciudadano</t>
  </si>
  <si>
    <t>De Corrupción</t>
  </si>
  <si>
    <t>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t>
  </si>
  <si>
    <t>1. Afectaciones en la magen institucional y credibilidad del proceso de Servicio al Ciudadano y participación</t>
  </si>
  <si>
    <t>El responsable asignado en el GIT de Servicio al Ciudadano realiza verificación trimestral de las encuestas respondidas por los usuarios posterior a la prestación del servicio en los diferentes canales de atención,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Evidencia: Reporte de las encuestas respondidas por los usuarios y/o correo electrónico con el seguimiento realizado al Coordinador GIT Servicio al Ciudadano.</t>
  </si>
  <si>
    <t>Anticorrupción</t>
  </si>
  <si>
    <t>Omisión y/o encubrimiento deliberado durante la revisión y verificación 
de situaciones irregulares conocidas y/o encontradas en el proceso auditor, para favorecimiento propio o de terceros</t>
  </si>
  <si>
    <t>Políticos</t>
  </si>
  <si>
    <t xml:space="preserve">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t>
  </si>
  <si>
    <t xml:space="preserve">1. Detrimento patrimonial de la entidad
2. Incurrir en situaciones que generen sanciones fiscales, disciplinarias e inclusive penales.
3. Pérdida de imagen institucional y credibilidad del proceso de seguimiento y evaluación. </t>
  </si>
  <si>
    <t>El Jefe de la OCI realiza la verificación de los hallazgos contenidos en el informe preliminar e informe final, con el fin de detectar situaciones de omisiones deliberadas por parte de los auditores. En caso de detectar una posible omisión deliberada se procede a confirmar su existencia y solicitar la investigación disciplinaria correspondiente para el auditor. 
Evidencia: Informes de auditoria revisados y objetados.</t>
  </si>
  <si>
    <t>Respuesta indebida o fuera de los términos legales a los  procesos judiciales, para beneficiar los intereses de un tercero</t>
  </si>
  <si>
    <t>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t>
  </si>
  <si>
    <t xml:space="preserve">1. Sanciones de orden disciplinario, penal y fiscal en contra de la entidad y los abogados.
2. Pérdida de imagen institucional y credibilidad del proceso de gestión jurídica.
3. Detrimento patrimonial para la entidad producto de los actos de corrupción. </t>
  </si>
  <si>
    <t>El responsable asignado de la Oficina Asesora Jurídica en Sede Central y el abogado asignado en las Direcciones Territoriales, según sus competencias, realizan seguimiento y control judicial presencial o virtual dos veces por semana con la finalidad de vigilar y controlar las actuaciones judiciales, a través del diligenciamiento del formato vigente de control de estado de procesos judiciales. El abogado en las Direcciones Territoriales remite mensualmente el reporte de dicho seguimiento a la sede central. (A, B) 
Evidencia: 
1. Formato diligenciado "Control de estado de procesos judiciales" vigente y el informe consolidado con el estado de procesos judiciales (Sede central)
2. Formato diligenciado "Control de estado de procesos judiciales" vigente (Direcciones Territoriales)</t>
  </si>
  <si>
    <t xml:space="preserve">Posibilidad de otorgar accesos a la infraestructura tecnológica sin seguir procedimientos  formales para favorecer a un tercero </t>
  </si>
  <si>
    <t xml:space="preserve">1. Deficiencias en el control de perfiles y roles de acceso a las bases de datos
2. Auditoria insuficiente en las bases de datos
3. Falta de manifestación de conflictos de interés </t>
  </si>
  <si>
    <t>1. Ocurrencia de delito que afecta al Instituto
2. Pérdida de confianza digital 
3. Sanciones de orden disciplinario, penal y fiscal en contra de la entidad.
4. Pérdida de imagen institucional y credibilidad del proceso informático
5. Pérdidas económicas para la entidad</t>
  </si>
  <si>
    <t>Solicitud o recibimiento de dádivas para generar lineamientos geográficos, certificados o  deslindes que no cumplan con la normatividad vigente,  estándares  o especificaciones técnicas para beneficio propio o de un tercero</t>
  </si>
  <si>
    <t>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t>
  </si>
  <si>
    <t>1. Perjuicio en la imagen institucional y pérdida de credibilidad en el IGAC
2. Sanciones disciplinarias
3. Demandas y procesos legales en contra del Instituto
4. Reprocesos ante la necesidad de volver a realizar el trabajo donde se haya detectado el hecho de corrupción.
5. Multas y sanciones que deba pagar el IGAC por perjuicios a terceros</t>
  </si>
  <si>
    <t>Manipulación y/o sustracción indebida de información  geográfica durante el proceso  previo a su publicación o presentación de resultados, para beneficio propio o de un tercero.</t>
  </si>
  <si>
    <t>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t>
  </si>
  <si>
    <t>1. Perjuicio en la imagen institucional y pérdida de credibilidad en el IGAC
2. Sanciones disciplinarias
3. Demandas y procesos legales en contra del Instituto
4. Demandas de parte del IGAC por pérdida de la autoría intelectual 
5. Reprocesos de las actividades que se ejecutaron para obtener el producto</t>
  </si>
  <si>
    <t>El Administrador de bases de datos atiende cada solicitud de permisos de acceso a las bases de datos institucionales las cuales se gestionan a través de requerimientos en la herramienta tecnológica de la mesa de servicios, a solicitud de los usuarios. En caso de que los privilegios no sean autorizados por ellos se rechaza la solicitud y  no se asignan los permisos en las bases de datos.
Evidencia:  Reportes de solicitudes de permisos de acceso a las bases de datos institucionales</t>
  </si>
  <si>
    <t>Durante el proceso de generación, y una vez finalizado, un estudio o investigación geográfica, acta e informe de deslindes, los Coordinadores del GIT Estudios geográficos y ordenamiento territorial y GIT Fronteras y límites de entidades territoriales, verifican el cumplimiento de normatividad y procedimientos vigentes por medio de reuniones, donde se analiza el producto final. En caso de encontrar inconsistencias con el cumplimiento, los Coordinadores de cada uno de los GIT solicitan a los responsables de cada proyecto el ajuste del documento. 
Evidencia: Registro o evidencia de asistencia a las reuniones y versiones de documentos con observaciones.</t>
  </si>
  <si>
    <t xml:space="preserve">El Técnico encargado de archivo en el GIT Fronteras y límites de entidades territoriales, verifica la restricción de permisos sobre el servidor NETAP de la Subdirección de Geografía y Cartografía, de manera que se cuente con un único acceso, sin tener posibilidades de edición. En caso de ser requerido, se solicita a través del GLPI la asignación de permisos para el acceso de acuerdo con las personas desigandas por cada Coordinador. En caso de encontrar novedades o perfiles que no deban tener acceso, se debe indagar sobre la incidencia generada en GLPI para darle los privilegios de acceso, y se informa a la Subdirección de Geografía y Cartografía para que adelante la investigación dependiendo la situación.  
Evidencias: Reporte de GLPI con la asignación de permisos al servidor NETAP y/o correos electrónicos remitidos (si aplica) </t>
  </si>
  <si>
    <t>Solicitud o recepción de dádivas con el objetivo de agilizar o retrasar la entrega de un dato geodésico para beneficio propio o de un tercero</t>
  </si>
  <si>
    <t>1. Falta de apropiación de valores institucionales.
2. Falta de verificación del cumplimiento de normatividad vigente, estándares o especificaciones técnicas.
3. Recibimiento de solicitudes del usuario de manera  directa por parte de los funcionarios o contratistas del GIT Gestión Geodésica
4. Publicación inoportuna de los datos geodésicos en la página web</t>
  </si>
  <si>
    <t>1. Perjuicio en la imagen institucional y pérdida de credibilidad en el IGAC
2. Sanciones disciplinarias
3. Demandas y procesos legales en contra del Instituto</t>
  </si>
  <si>
    <t>Mensualmente el Coordinador del GIT de Gestión Geodésica realiza seguimiento a los tiempos para el reporte de la publicación de la información geodésica en la página web. En caso de que se encuentren retrasos, se investiga el motivo, y de encontrarse que se trata para beneficio de un particular se informa la situación a la Oficina de Control Disciplinario para iniciar el proceso pertinente.  
Evidencia: Reporte del seguimiento mensual a los tiempos de la información publicada en la página web  y/o comunicación realizada a la Oficina de Control Disciplinario (Si aplica el caso).</t>
  </si>
  <si>
    <t>Manejo indebido de recursos financieros por parte de quienes los administran en la entidad, para beneficio propio o de terceros</t>
  </si>
  <si>
    <t>1. Manipulación de la información financiera.</t>
  </si>
  <si>
    <t>1. Sanciones de orden disciplinario, penal, fiscal  para los funcionarios</t>
  </si>
  <si>
    <t>Los responsables en los GIT de Contabilidad y GIT Tesorería de la Sede Central, así como los pagadores y contadores de las Direcciones Territoriales, verifican mensualmente que se realice oportunamente la gestión de los recursos, comparando la información de los extractos bancarios contra el reporte del libro de bancos del SIIF Nación II. En caso de que los saldos no coincidan, se deja registrado en las Conciliaciones Bancarias para su depuración una vez sean identificados.
Evidencia: Registros de depuración de saldos y Conciliaciones bancarias realizadas.</t>
  </si>
  <si>
    <t>Sustracción, eliminación o manipulación indebida de la documentación en el Archivo Central para beneficio particular o de terceros</t>
  </si>
  <si>
    <t>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t>
  </si>
  <si>
    <t xml:space="preserve">1. Pérdida de la documentación generada por la entidad.
2. Pérdida de imagen institucional y credibilidad del proceso de gestión documental. 
3. Sanciones de orden disciplinario, penal y fiscal en contra de la entidad.
4. Afectación en el acceso a la información por parte de los usuarios internos y externos. </t>
  </si>
  <si>
    <t>El responsable dentro del GIT de Gestión Documental realiza el control de la documentación entregada a modo de préstamo a los funcionarios de la entidad, a través del formato Solicitud de documentos para consulta en el Archivo Central, garantizando que se realice la consulta de los documentos dentro del Archivo Central, incluso, si se requieren copias es el responsable del Archivo quien las realiza. 
Archivo: Formato diligenciado y firmado por el solicitante de los documentos en Archivo Central</t>
  </si>
  <si>
    <t>Posibilidad de recibir o solicitar cualquier dádiva o beneficio a nombre propio o de terceros con el fin de obtener información reservada o clasificada, conseguir un resultado de un proyecto de investigación antes de ser publicado o adquirir un título de postgrado.</t>
  </si>
  <si>
    <t>Responsables del proceso</t>
  </si>
  <si>
    <t>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t>
  </si>
  <si>
    <t>1. Perjuicio en la imagen institucional y pérdida de credibilidad en el IGAC
2. Sanciones disciplinarias
3. Demandas y procesos legales en contra del Instituto
4. Sanciones fiscales o indemnizaciones pagadas por la Entidad.
5. Investigaciones fiscales, penales o disciplinarias por parte de entes de control</t>
  </si>
  <si>
    <t>El responsable de cada GIT del proceso de Gestión del Conocimiento, Investigación e Innovación, debe verificar de manera trimestral la custodia de la información y aplicación de las Tablas de Retención Documental vigentes y un único lugar para el almacenamiento de las carpetas mediante un archivo organizado, remitiendo esta validación a través de correo electrónico al líder del proceso. En caso de que la información este almacenada fuera de los parámetros de gestión documental debe evaluarse la trazabilidad e implementar una acción correctiva o de mejora.
Evidencias: Reporte y/o correo electrónico remitido al líder del proceso con la validación documental</t>
  </si>
  <si>
    <t>Posibilidad de uso de infraestructura tecnológica para fines personales o comerciales</t>
  </si>
  <si>
    <t>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t>
  </si>
  <si>
    <t xml:space="preserve">El profesional designado en el GIT de Infraestructura tecnológica, cuando se requiera, asigna privilegios de acceso a la infraestructura con base en la Política del sistema de seguridad y privacidad de la información y seguridad digital, de acuerdo con los permisos requeridos y autorizados por los dueños de los activos de información, para evitar ingresos no autorizados a las herramientas tecnológicas. En caso que un perfil quede asignado incorrectamente, se procede a realizar corrección en la asignación del permiso.
Evidencia:  Reporte de creación y modificación de usuarios en la herramienta de la mesa de servicios. </t>
  </si>
  <si>
    <t>Posibilidad de uso del servicio de transporte del IGAC para actividades personales o que beneficien a terceros diferentes a temas laborales</t>
  </si>
  <si>
    <t>1. Alteraciones o inconsistencias en el formato de solicitud de transporte presentado.
2. Asignación de vehículos sin surtir los trámites respectivos.</t>
  </si>
  <si>
    <t>1. Investigaciones disciplinarias a los funcionarios implicados. 
2. Reducción de la disponibilidad del servicio de transporte para fines misionales.
3. Desgaste innecesario de los vehículos y  gasto de combustible.</t>
  </si>
  <si>
    <t>El responsable de la programación de los servicios de transporte verifica, cada vez que sea requerido, que el formato de solicitud (físico o digital) esté debidamente diligenciado y autorizado por el Subdirector, Secretario General, Director Territorial y/o Coordinador GIT a través de firma, correo electrónico u aprobación digital a través de la herramienta de gestión de soporte técnico. En caso de no ser así, devuelve la solicitud y requiere cumplimiento.
Evidencia: Control del formato Solicitud de servicios de transporte (físico o digital) correctamente diligenciado y debidamente autorizado a través de firma, correo electrónico u aprobación digital a través de la herramienta de gestión de soporte técnico.</t>
  </si>
  <si>
    <t>Manipulación y/o sustracción de la información misional que maneja el proceso, para beneficio propio y/o de un particular</t>
  </si>
  <si>
    <t>1. Sistemas de información susceptibles de manipulación o adulteración por falta de seguridad</t>
  </si>
  <si>
    <t>1. Sanciones
2. Detrimento patrimonial
3. Pérdida de la confidencialidad, integridad y disponibilidad de la Información</t>
  </si>
  <si>
    <t>El Responsable en el proceso de Gestión de Comunicaciones y Mercadeo mensualmente realiza el monitoreo de las publicaciones, a través del conteo aleatorio y su comparación con el Excel de inventarios y ERP, con el fin de asegurar los saldos reales de las publicaciones (ni sobrantes ni faltantes) en la bodega. En caso de identificar diferencias, realiza las actividades pertinentes con el área financiera. 
Evidencia: Excel de inventarios chequeado y/o Reporte de conteos físicos comparado con el Excel de inventarios o el ERP.</t>
  </si>
  <si>
    <t>Manipulación del proceso contractual  para beneficio particular o de terceros en la adjudicación de un contrato</t>
  </si>
  <si>
    <t>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t>
  </si>
  <si>
    <t>1. Hallazgos o sanciones de orden disciplinario, penal y fiscal.
2. Pérdida de imagen institucional y credibilidad del proceso de gestión contractual.
3. Detrimento patrimonial
4. Afectación en la calidad de los productos,  servicios y obra pública.
5. Demandas</t>
  </si>
  <si>
    <t>Pérdida de bienes de las instalaciones del Almacén del IGAC</t>
  </si>
  <si>
    <t xml:space="preserve">1. Falencias en la aplicación de controles de seguridad en la custodia de los activos o  elementos.
2. Ausencia de control en la custodia de los elementos en las instalaciones del Almacén.
3. Ingreso de personal no autorizado a las instalaciones del Almacén. </t>
  </si>
  <si>
    <t xml:space="preserve">1. Investigaciones disciplinarias por la perdida de los activos o elementos de las instalaciones del Almacén.
2. Detrimento patrimonial por la pérdida de activos o elementos de las instalaciones del Almacén.
3. Afectación de las pólizas de seguros de los activos o elementos.
4. Afectaciones en la prestación del servicio al usuario por la necesidad del bien perdido. </t>
  </si>
  <si>
    <t>El responsable en el GIT de Gestión Contractual o el responsable asignado en la Dirección Territorial, revisa las condiciones del proceso a adelantar y publica en el SECOP II los documentos que soportan el proceso para conocimiento de los interesados, si se presentan inquietudes u observaciones. En caso de que los interesados presenten requerimientos sobre el proceso, se remitirá al Área u Oficina responsable para contestar y posteriormente se da respuesta a través del SECOP II al solicitante.  
Evidencia: 
1. Sede Central y Direcciones Territoriales: Consolidado de observaciones del proceso en la plataforma SECOP II (si aplica).</t>
  </si>
  <si>
    <t xml:space="preserve">El responsable de la custodia de los activos o elementos del Almacén solicita reporte mensual de la apertura y cierre de las bodegas a la empresa de vigilancia y seguridad a cargo, con el fin de verificar las fechas de apertura, cierre y novedades relevantes presentadas, propendiendo por el manejo y custodia eficiente de los recursos físicos.
Evidencias:  Reporte mensual recibido por la empresa de seguridad y reporte de novedades realizadas por el Almacén.
</t>
  </si>
  <si>
    <t>Solicitar o recibir dinero o dádivas por la realización u omisión de actos en la prestación de servicios o trámites catastrales, con el propósito de beneficiar a un particular.</t>
  </si>
  <si>
    <t xml:space="preserve">1. Falta  de Personal
2. Recursos inadecuados o insuficientes.
</t>
  </si>
  <si>
    <t>El Director Territorial elabora el cronograma mensual de los trámites que serán atendidos durante el mes, dando prioridad a los más antiguos, realizando seguimiento semanal a su ejecución, sea él o a quien designe. Al final del mes se debe evaluar el cumplimiento del cronograma, identificar los trámites previstos y no atendidos, así como las causales, y proponer las acciones respectivas con el fin de dar cumplimiento en el mes siguiente. En caso de identificar novedades en el cumplimiento se reprograman las actividades.
Evidencia: 
1. Direcciones Territoriales: Cronograma de trabajo, reporte del seguimiento semanal y relación de acciones (si aplica).</t>
  </si>
  <si>
    <t>Recibir dádivas para alterar u omitir información en las diferentes etapas del proceso de producción cartográfica básica para beneficio propio o de un particular.</t>
  </si>
  <si>
    <t>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t>
  </si>
  <si>
    <t>Alteración de los resultados de los productos agrológicos para beneficio propio o de un tercero</t>
  </si>
  <si>
    <t>1. Presencia de intereses particulares o conflicto de intereses por la destinación del uso del suelo.
2. Debilidades en los procesos de apropiación de valores institucionales</t>
  </si>
  <si>
    <t>1. Investigaciones y sanciones a la entidad
2. Pérdida de imagen institucional
3. Pérdida de credibilidad en el instituto
4. Toma de decisiones erróneas por parte de los usuarios de la información</t>
  </si>
  <si>
    <t>Mínimo una vez al año cada Coordinador del GIT perteneciente a la Subdirección de Geografía y Cartografía, verifica los roles de los usuarios en el aplicativo GEOCARTO, el acceso a las carpetas en los servidores y la restricción de dispositivos externos, conforme a las funciones y responsabilidades que tiene cada funcionario o contratista; y reporta al GIT de Administración de la información geodésica, cartográfica y geográfica a través de correo electrónico. En caso de encontrar diferencias, solicita el cambio respectivo.
Evidencia: Correo electrónico informando los resultados de la verificación de roles y usuarios.</t>
  </si>
  <si>
    <t xml:space="preserve">1. Presencia de intereses particulares o conflicto de intereses por la destinación del uso del suelo.
2. Debilidades en los procesos de apropiación de valores institucionales
</t>
  </si>
  <si>
    <t xml:space="preserve">1. Investigaciones y sanciones a la entidad
2. Pérdida de imagen institucional
3. Pérdida de credibilidad en el instituto
4. Toma de decisiones erróneas por parte de los usuarios de la información </t>
  </si>
  <si>
    <t>Actos indebidos por acción u omisión para favorecer a Funcionarios o exfuncionarios en el desarrollo del proceso disciplinario</t>
  </si>
  <si>
    <t>2. Deficiente o inadecuado control y seguimiento de las actuaciones llevadas a cabo en curso de los procesos disciplinarios.</t>
  </si>
  <si>
    <t>1. Sanciones
2. Pérdida de imagen de la Entidad</t>
  </si>
  <si>
    <t>Incumplimiento del Programa Anual de Auditorias Internas de Gestión</t>
  </si>
  <si>
    <t>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t>
  </si>
  <si>
    <t xml:space="preserve">1. Susceptibilidad de los procesos no auditados de incurrir en situaciones que generen sanciones fiscales, disciplinarias e inclusive penales.
2. Posibles sanciones disciplinarias al Jefe de la OCI por la no ejecución del Programa Anual de Auditorias.
3. Pérdida de imagen institucional y credibilidad del proceso de seguimiento y evaluación.
4. Afectaciones en la prestación del servicio a los usuarios del IGAC. </t>
  </si>
  <si>
    <t>Incumplimiento de alguna de las normas legales, técnicas y de la entidad durante el ejercicio de auditoria</t>
  </si>
  <si>
    <t xml:space="preserve">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t>
  </si>
  <si>
    <t xml:space="preserve">1. Informes deficientes que pueden conllevar a una errada toma de decisiones e insuficiente conocimiento sobre el estado del Sistema de Control Interno.
2. Susceptibilidad de los procesos auditados de incurrir en situaciones que generen sanciones fiscales, disciplinarias e inclusive penales.
3. Pérdida de imagen institucional y credibilidad del proceso de seguimiento y evaluación.
4. Afectaciones en la prestación del servicio a los usuarios del IGAC. </t>
  </si>
  <si>
    <t>Desarrollo de ejercicios auditores con resultados subjetivos y/o parciales</t>
  </si>
  <si>
    <t>1. Falta de apropiación e interiorización del Estatuto de Auditoría Interna y Código de ética del auditor.
2. Debilidad en las competencias de los auditores e insuficiente capacitación.</t>
  </si>
  <si>
    <t xml:space="preserve">1. Susceptibilidad de los procesos auditados de incurrir en situaciones que generen sanciones fiscales, disciplinarias e inclusive penales.
2. Informes deficientes que pueden conllevar a una errada toma de decisiones e insuficiente conocimiento sobre el estado del Sistema de Control Interno.
3. Pérdida de imagen institucional y credibilidad del proceso de seguimiento y evaluación. </t>
  </si>
  <si>
    <t>Desarticulación de los elementos del Plan Estratégico Institucional (PEI) con los planes y proyectos del IGAC</t>
  </si>
  <si>
    <t>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t>
  </si>
  <si>
    <t>1. Incumplimiento de los objetivos misionales de la Entidad.
2. Incumplimiento del marco estratégico de la entidad.
3. Pérdida de credibilidad en la prestación del servicio que ofrece la entidad.
4. Incumplimiento de la política pública que aplique al sector.
5. Afectaciones en la programación de planes y proyectos de inversión</t>
  </si>
  <si>
    <t>El Jefe de la Oficina de Control Interno realiza mensualmente seguimiento al Programa Anual de Auditorias Internas de Gestión junto con el equipo de la OCI a través del monitoreo del Plan de Acción Anual PAA vigente. En caso de detectar un posible incumplimiento del Programa, se realiza un ajuste al cronograma de las actividades.
Evidencia: Acta de reunión y/o cronograma de auditoría verificado.</t>
  </si>
  <si>
    <t>El jefe de la OCI realiza la revisión de los informes preliminares y finales presentados por los auditores como resultado de las auditorías internas de gestión, frente a los criterios establecidos durante el proceso de planeación de la auditoría. En caso de detectar un posible incumplimiento de alguno de los criterios, se procede a determinar la causa del no cumplimiento y a subsanar la omisión o el error.
Evidencia:  Informes preliminares y finales presentados por correo electrónico al Jefe de la OCI y/o verificaciones realizadas al informe por parte del jefe de la OCI.</t>
  </si>
  <si>
    <t xml:space="preserve">El Jefe de la OCI realiza semestralmente evaluaciones a los auditores sobre los elementos requeridos para el ejercicio de auditoría con el fin de detectar el nivel de actualización y la fortaleza de las competencias de los auditores. En caso de presentar resultados deficientes, se procede a realizar planes de mejoramiento individuales para corregir o subsanar los resultados.
Evidencia: Resultados de la evaluación a los auditores y/o plan de mejoramiento individual (si aplica). </t>
  </si>
  <si>
    <t>El responsable asignado en la Oficina Asesora de Planeación revisa el contenido, calidad y consistencia de los datos consignados en el informe de gestión, cada vez que se presente por parte del responsable, con el fin de garantizar la veracidad de la información y su estructura para incluir en el informe. En caso de que presente desalineación con el marco estratégico definido por la entidad, se realiza la devolución para que el responsable haga las correcciones pertinentes. 
Evidencia: Informe de gestión consolidado y entregado por la OAP con la información entregada por el responsable y/o correos electrónicos enviados por la Oficina Asesora de Planeación para la alineación con el informe de gestión.</t>
  </si>
  <si>
    <t>4 temáticas</t>
  </si>
  <si>
    <t xml:space="preserve">Control </t>
  </si>
  <si>
    <t>Políticas</t>
  </si>
  <si>
    <t>Estrategias</t>
  </si>
  <si>
    <t xml:space="preserve">Implementar políticas y acciones enfocadas en el fortalecimiento institucional y la arquitectura de procesos como pilar estratégico del Instituto </t>
  </si>
  <si>
    <t>Rediseño del IGAC y modernización basada en procesos</t>
  </si>
  <si>
    <t>Sostenimiento de las políticas del Modelo Integrado de Planeación  (MIPG)</t>
  </si>
  <si>
    <t>Consolidar al IGAC como la mejor entidad en la generación e integración de información geográfica, catastral y agrológica con altos estándares de calidad</t>
  </si>
  <si>
    <t>Garantizar una atención eficiente y oportuna a los ciudadanos y partes interesadas</t>
  </si>
  <si>
    <t>Trabajar de manera colaborativa y participativa con nuestras partes interesadas para la generación de valor público</t>
  </si>
  <si>
    <t xml:space="preserve">Fortalecer los recursos técnicos y tecnológicos para la modernización institucional </t>
  </si>
  <si>
    <t>Acreditación del Laboratorio Nacional de Suelos</t>
  </si>
  <si>
    <t>Objetivo Institucional</t>
  </si>
  <si>
    <t>Estrategias IGAC</t>
  </si>
  <si>
    <t>Implementar políticas y acciones enfocadas en el fortalecimiento institucional y la arquitectura de procesos como pilar estratégico del Instituto</t>
  </si>
  <si>
    <t>Actividades</t>
  </si>
  <si>
    <t>Avance en la implementación del rediseño y modernización institucional</t>
  </si>
  <si>
    <t>Dependencia responsable Nuevo</t>
  </si>
  <si>
    <t>Unidad de Medida</t>
  </si>
  <si>
    <t>Subdirección de Talento Humano</t>
  </si>
  <si>
    <t>Porcentaje</t>
  </si>
  <si>
    <t>Nombre del indicador</t>
  </si>
  <si>
    <t>Tipo de indicador</t>
  </si>
  <si>
    <t>Actividades ejecutadas /Actividades programadas para la implementación del rediseño y modernización institucional * 100</t>
  </si>
  <si>
    <t>Eficiencia</t>
  </si>
  <si>
    <t>PRODUCTO</t>
  </si>
  <si>
    <t>META I P</t>
  </si>
  <si>
    <t>META II P</t>
  </si>
  <si>
    <t>META III P</t>
  </si>
  <si>
    <t>META IV P</t>
  </si>
  <si>
    <t>Plan Anual de vacantes</t>
  </si>
  <si>
    <t>Sostenimiento de las políticas del Modelo Integrado de Planeación y Gestión (MIPG)</t>
  </si>
  <si>
    <t>Ejecutar el Plan de Trabajo anual de vacantes en el año 2021</t>
  </si>
  <si>
    <t>Número</t>
  </si>
  <si>
    <t>Cumplimiento de Actividades propuestas</t>
  </si>
  <si>
    <t>Plan de Previsión de Recursos Humanos</t>
  </si>
  <si>
    <t>Plan Estrategico del Talento Humano</t>
  </si>
  <si>
    <t>Ejecutar el Plan de Trabajo de previsión del recurso humano en el año 2021</t>
  </si>
  <si>
    <t>Ejecutar el Plan de Trabajo 2021 de Evaluación de Desempeño para funcionarios de carrera y provisionalidad.</t>
  </si>
  <si>
    <t>Plan Institucional de Capacitación</t>
  </si>
  <si>
    <t>Ejecutar el Plan de Trabajo 2021 del Plan Institucional de Capacitación</t>
  </si>
  <si>
    <t>Ejecutar el Plan de Trabajo 2021 del Plan de Incentivos Institucionales</t>
  </si>
  <si>
    <t>Ejecutar el Plan de Trabajo 2021 del Plan de Bienestar Institucionales</t>
  </si>
  <si>
    <t>Ejecutar el Plan de Trabajo 2021 del Plan de Trabajo Anual en Seguridad y Salud en el Trabajo</t>
  </si>
  <si>
    <t>Plan de Incentivos Institucionales</t>
  </si>
  <si>
    <t>Plan de Bienestar Institucional</t>
  </si>
  <si>
    <t>Plan de Trabajo Anual en Seguridad y Salud en el Trabajo</t>
  </si>
  <si>
    <t>MIPG implementado</t>
  </si>
  <si>
    <t xml:space="preserve">Realizar las actividades contempladas en el plan anticorrupción a cargo del proceso. </t>
  </si>
  <si>
    <t>Avance en la actualización, implementación y seguimiento de las actividades de MIPG</t>
  </si>
  <si>
    <t>Producto</t>
  </si>
  <si>
    <t xml:space="preserve">Áreas homogéneas elaboradas y actualizadas </t>
  </si>
  <si>
    <t>Subdirección de Agrología</t>
  </si>
  <si>
    <t xml:space="preserve">Hectáreas AHT elaboradas y actualizadas </t>
  </si>
  <si>
    <t>producto</t>
  </si>
  <si>
    <t>Mantenimiento y operación del Sistema de Gestión Ambiental</t>
  </si>
  <si>
    <t>Seguimiento a la implementación del plan de trabajo del Sistema de Gestión Ambiental a nivel nacional</t>
  </si>
  <si>
    <t>Actualizar matriz de cumplimiento legal ambiental</t>
  </si>
  <si>
    <t>Realizar seguimiento al  cumplimiento legal ambiental.</t>
  </si>
  <si>
    <t>Oficina Asesora de Planeación</t>
  </si>
  <si>
    <t>Porcentaje de avance del plan de mantenimiento del SGA Implementado</t>
  </si>
  <si>
    <t>Efectividad</t>
  </si>
  <si>
    <t>Implementar políticas y acciones enfocadas en el fortalecimiento institucional y la arquitectura de procesos como pilar estratégico del Institutocional</t>
  </si>
  <si>
    <t>Preparar y realizar las auditorias internas del SGI</t>
  </si>
  <si>
    <t>Preparar y realizar las Revisión por la Dirección (2020)</t>
  </si>
  <si>
    <t>Acompañar la presentación de la auditoria externa para mantener la certificación en los sistemas de gestión de calidad y ambiental (visita de seguimiento)</t>
  </si>
  <si>
    <t>Indice de desempeño institucional</t>
  </si>
  <si>
    <t xml:space="preserve">Objetivos </t>
  </si>
  <si>
    <t>Rediseño y modernización institucional		 Actividades ejecutadas /Actividades programadas para la implementación del rediseño y modernización institucional * 100</t>
  </si>
  <si>
    <t>Servicio de análisis químicos, físicos, mineralógicos y biológicos de suelos</t>
  </si>
  <si>
    <t>Ampliación de la cobertura en la identificación de los suelos,  geomorfología y capacidad agrológica a escalas más detalladas, sus  usos y aplicaciones</t>
  </si>
  <si>
    <t>Análisis químicos, físicos, mineralógicos y biológicos de suelos, aguas y tejido vegetal realizados</t>
  </si>
  <si>
    <t>Ejecutar análisis ( químicos, fisicos, mineralógicos, micro morfológicos , biológicos) de suelos, aguas y tejido vegetal</t>
  </si>
  <si>
    <t xml:space="preserve">Estudio de suelos realizados, como insumo para el ordenamiento del territorio. </t>
  </si>
  <si>
    <t xml:space="preserve">Realizar el levantamiento de suelos y su interpretación de geomorfología </t>
  </si>
  <si>
    <t>Elaborar la interpretación de cobertura y uso de las tierras</t>
  </si>
  <si>
    <t xml:space="preserve">Áreas de estudio de suelos realizados, como insumo para el ordenamiento del territorio. </t>
  </si>
  <si>
    <t xml:space="preserve">Laboratorio Nacional de Suelos acreditado </t>
  </si>
  <si>
    <t>Ensayos analíticos Acidez intercambiable, Carbono Orgánico, pH, Humedad, textura, Fosforo disponible, Bases intercambiables y CIC del paquete Q01 acreditados.</t>
  </si>
  <si>
    <t>Ejecución y seguimiento al programa de gestión ambiental y manejo de RESPEL</t>
  </si>
  <si>
    <t>Generar o actualizar productos cartográficos con cubrimiento del área del territorio continental del país (escalas 1:5.000, 1:10.000, y/o 1:25.000) .</t>
  </si>
  <si>
    <t>Generación de productos cartográficos, geográficos y geodésicos, a partir de la  implementación de instrumentos efectivos de gestión, estandarización, producción y validación.</t>
  </si>
  <si>
    <t>Área geográfica (ha) con cartografía básica</t>
  </si>
  <si>
    <t>Eficacia</t>
  </si>
  <si>
    <t>Información cartográfica generada o actualizada a diferentes  resoluciones de 13,5 millones de ha del país.</t>
  </si>
  <si>
    <t xml:space="preserve">Maximizar la disposición y uso de la información generada </t>
  </si>
  <si>
    <t>Integración y disposición de la información geográfica nacional a través de Colombia en Mapas como portal único de información geográfica nacional</t>
  </si>
  <si>
    <t>Productos, aplicaciones y servicios disponibles</t>
  </si>
  <si>
    <t>Establecer, poner en operación y/ validar estaciones CORS en los municipios priorizados,  y realizar su respectivo monitoreo, procesamiento y disposición.</t>
  </si>
  <si>
    <t>Integrar estaciones (activas) de otras instituciones públicas y privadas a la Red Geodésica Nacional.</t>
  </si>
  <si>
    <t>Marco de Referencia Geodésico Nacional</t>
  </si>
  <si>
    <t xml:space="preserve">Estaciones de operación continua </t>
  </si>
  <si>
    <t>Estaciones de operación continua</t>
  </si>
  <si>
    <t>Caracterización territorial de 13.691.592 hectáreas (30 municipios)</t>
  </si>
  <si>
    <t>Elaborar y publicar documentos de caracterización (politica, social, poblacion, demografia, uso del suelo,etc)territorial con fines de Catastro Multipropósito, conforme a metodología establecida.</t>
  </si>
  <si>
    <t>Área (ha) con caracterización geográfica</t>
  </si>
  <si>
    <t xml:space="preserve">Sistema único de información geográfica, cartográfica y geodesica con 1 millón de usuarios 
</t>
  </si>
  <si>
    <t>Coordinación  y gestión Asuntos Étnicos</t>
  </si>
  <si>
    <t>Mantener y disponer la base de datos de límites fronterizos (1), departamentales (2) y municipales (3) del país, así como cartografía temática (4) generada con fines geográficos</t>
  </si>
  <si>
    <t>Atender los requerimientos de ciudadanos, organizaciones, autoridades judiciales u otras entidades públicas, relacionados con asuntos étnicos.</t>
  </si>
  <si>
    <t>Usuarios de Colombia en Mapas</t>
  </si>
  <si>
    <t>Asuntos Étnicos coordinados</t>
  </si>
  <si>
    <t xml:space="preserve">Eficiencia </t>
  </si>
  <si>
    <t>Hacer un ejercicio de priorización de asuntos</t>
  </si>
  <si>
    <t>Para saber que gestionar en temas de sostenibilidad</t>
  </si>
  <si>
    <t>Cuales son esas prioridades estrategias que vamos a definir en la Estrategia de sostenibilidades</t>
  </si>
  <si>
    <t>Análisis de prioridad</t>
  </si>
  <si>
    <t>Es material un asunto sobre el cual yo tengo un  impacto relevante</t>
  </si>
  <si>
    <t>Elementos absolutamente criticos</t>
  </si>
  <si>
    <t>TEMAS MATERIALES</t>
  </si>
  <si>
    <t>Definir un proposito de sostenibilidad</t>
  </si>
  <si>
    <t xml:space="preserve">1. Pérdida de imagen institucional y credibilidad del proceso de gestión documental. 
2. Sanciones de orden disciplinario, penal y fiscal en contra de la entidad.
3. Se afecta la toma de decisiones de Alta Dirección. 
4. Se afecta el cumplimiento de los objetivos estratégicos de la entidad.
5. Afectación en el acceso a la información por parte de los usuarios internos y externos. </t>
  </si>
  <si>
    <t xml:space="preserve">1. Disminución de la capacidad tecnológica para atender las necesidades de IGAC.
2. Exposición de la entidad a ataques informáticos no autorizados.
3. Pérdida de imagen institucional
4. Afectación económica de la entidad
5. Sanciones disciplinarias
</t>
  </si>
  <si>
    <t xml:space="preserve"> 1. Situaciones de orden Público en  los municipios a Intervenir
2. Condiciones medioambientales que afectan la prestación del servicio.
3. Incumplimiento de los pagos de la entidad contratante.</t>
  </si>
  <si>
    <t>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licenciado.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t>
  </si>
  <si>
    <t>Oficina de Relación con el Ciudadano</t>
  </si>
  <si>
    <t>Oficina Control Disciplinario</t>
  </si>
  <si>
    <t>Subdirección Cartográfica y Geodésica</t>
  </si>
  <si>
    <t>Dirección de Gestión Catastral</t>
  </si>
  <si>
    <t>Oficina Asesora de Comunicaciones</t>
  </si>
  <si>
    <t>Subdirección Administrativa y Financiera</t>
  </si>
  <si>
    <t>Dirección de Investigación y Prospectiva</t>
  </si>
  <si>
    <t>Oficina Asesora Jurídica</t>
  </si>
  <si>
    <t>Dirección de Tecnologías de la Información y Comunicaciones</t>
  </si>
  <si>
    <t>Oficina de Control Interno</t>
  </si>
  <si>
    <t>Etiquetas de fila</t>
  </si>
  <si>
    <t>Total general</t>
  </si>
  <si>
    <t>Cuenta de Riesgo</t>
  </si>
  <si>
    <t xml:space="preserve">Cuenta de Control </t>
  </si>
  <si>
    <t>* Política de Administración del Riesgo
* Política Planeación Instititucional
* Política Transparencia, Acceso a la Información Pública y Lucha Contra la Corrupción
* Política Gestión Presupuestal y Eficiencia del Gasto Público
* Política Servicio al Ciudadano
* Política Participación Ciudadana en la Gestión Pública
Política Control Interno</t>
  </si>
  <si>
    <t>* Política Planeación Instititucional
* Política de Administración del Riesgo
* Política Gestion del Talento Humano
* Política Gestión del Conocimiento y la Innovación
* Política del Sistema de Gestión Integrado - SGI</t>
  </si>
  <si>
    <t>* Política Planeación Instititucional
* Política de Administración del Riesgo
* Política Gestión del Conocimiento y la Innovación
* Política del Sistema de Gestión Integrado - SGI (Orientando el Sistema de Gestión Ambiental)</t>
  </si>
  <si>
    <t xml:space="preserve">                                      EVALUACIÓN DE RIESGOS, OPORTUNIDADES E IMPACTOS</t>
  </si>
  <si>
    <t>Oficina de Control Disciplinario</t>
  </si>
  <si>
    <t>Fortalecer al IGAC como máxima autoridad reguladora en los temas de su competencia</t>
  </si>
  <si>
    <t>* Fortalecimiento de las alianzas estratégicas de cooperación técnica y científica
* Fortalecimiento de estrategias de comunicación institucional</t>
  </si>
  <si>
    <t>*Actualización del área geográfica
* Eficiencia en el uso y producción de la información del Laboratorio Nacional de Suelos
* Sostenimiento de las política de restitución de tierras y atención a victimas
* Generación de productos cartográficos, geográficos, geodésicos, a partir de la implementación de instrumentos efectivos de gestión, estandarización, producción y validación</t>
  </si>
  <si>
    <t>* Implementación del SINIC (Sistema Nacional de Información de Catastro Multipropósito)
* Implementación del Nuevo SNC (Sistema Nacional Catastral)
* Unificación de Sistemas de Información de Gestión Catastral
* Mejoramiento del servicio de datos abiertos
* Modernizar la infraestructura de conectividad del IGAC</t>
  </si>
  <si>
    <t xml:space="preserve">* Máxima autoridad reguladora </t>
  </si>
  <si>
    <t>Maximizar la disposición y uso de la información generada</t>
  </si>
  <si>
    <t>* Integración y disposición de la información geográfica nacional a través de Colombia en Mapas como portal único de información geográfica nacional
* Impulsar el uso y la explotación de datos y tecnologías de información geográfica a nivel institucional y territorial
* Fortalecimiento de la Infraestructura Colombiana de Datos Espaciales</t>
  </si>
  <si>
    <t>* Política Planeación Instititucional
* Política de Administración del Riesgo
* Política Gestión Presupuestal y Eficiencia del Gasto Público
* Política Transparencia, Acceso a la Información Pública y Lucha Contra la Corrupción
* Política Protección de Datos Personales del Instituto Geográfico Agustín Codazzi
* Política Gestión del Conocimiento y la Innovación
* Política Servicio al Ciudadano
* Política Racionalización de Trámites
* Política Participación Ciudadana en la Gestión Pública
* Política Gobierno Digital
* Política del Sistema de Gestión Integrado - SGI</t>
  </si>
  <si>
    <t>* Rediseño del IGAC y modernización basada en procesos
* Arquitectura de procesos
* Sostenimiento de las políticas del Modelo Institucional de Gestión y Desempeño-MIPG</t>
  </si>
  <si>
    <t>*Actualización del área geográfica
* Eficiencia en el uso y producción de la información del Laboratorio Nacional de Suelos
* Ampliación de la cobertura en la identificación de los suelos y aplicaciones agrológicas.
* Generación de productos cartográficos, geográficos, geodésicos, a partir de la implementación de instrumentos efectivos de gestión, estandarización, producción y validación</t>
  </si>
  <si>
    <t>* Mejoramiento en la prestación del servicio a la ciudadanía
* Garantizar la rendición de cuentas permanente para la ciudadanía</t>
  </si>
  <si>
    <t>* Fortalecimiento de estrategias de comunicación institucional</t>
  </si>
  <si>
    <t xml:space="preserve">                                                      DEFINICIÓN E IMPLEMENTACIÓN DE OBJETIVOS, 
                                                  ESTRATEGIAS Y POLÍTICAS</t>
  </si>
  <si>
    <t>SEGUIMIENTO 2021</t>
  </si>
  <si>
    <t>Meta 2021</t>
  </si>
  <si>
    <t>% de avance a diciembre de 2020</t>
  </si>
  <si>
    <t>META ANUAL</t>
  </si>
  <si>
    <t>CUMPLIMIENTO 2021</t>
  </si>
  <si>
    <t>Correlacionar o actualizar las áreas homogéneas de tierras a nivel nacional - Herramienta para la planificación ambiental</t>
  </si>
  <si>
    <t>Dirección de Gestión de Información Geográfica</t>
  </si>
  <si>
    <t>Atender prioritariamente solicitudes judiciales, catastrales procesos de restitución de tierras, entre otras (a demanda).</t>
  </si>
  <si>
    <t>Elaborar y publicar documentos de caracterización territorial con fines de Catastro Multipropósito, conforme a metodología establecida.</t>
  </si>
  <si>
    <t>Gestionar la actualización, validación y disposición de información de ordenamiento territorial de los nodos regionales y locales e integrar al sistema único.</t>
  </si>
  <si>
    <t>Realizar el acompañamiento técnico de los acuerdos de gestión y la evaluación comportamental de los gerentes públicos.</t>
  </si>
  <si>
    <t>60% (solo vigencia 2021)
40%(con acumulación de años anteriores y rezago)</t>
  </si>
  <si>
    <r>
      <rPr>
        <b/>
        <sz val="12"/>
        <color theme="1"/>
        <rFont val="Arial"/>
        <family val="2"/>
      </rPr>
      <t xml:space="preserve">Avance cuatrienio: </t>
    </r>
    <r>
      <rPr>
        <sz val="12"/>
        <color theme="1"/>
        <rFont val="Arial"/>
        <family val="2"/>
      </rPr>
      <t xml:space="preserve">10,75%
</t>
    </r>
    <r>
      <rPr>
        <b/>
        <sz val="12"/>
        <color theme="1"/>
        <rFont val="Arial"/>
        <family val="2"/>
      </rPr>
      <t xml:space="preserve">Avance Territorio Nacional: </t>
    </r>
    <r>
      <rPr>
        <sz val="12"/>
        <color theme="1"/>
        <rFont val="Arial"/>
        <family val="2"/>
      </rPr>
      <t>10,75%</t>
    </r>
  </si>
  <si>
    <r>
      <rPr>
        <b/>
        <sz val="12"/>
        <color theme="1"/>
        <rFont val="Arial"/>
        <family val="2"/>
      </rPr>
      <t>Avance cuatrienio:</t>
    </r>
    <r>
      <rPr>
        <sz val="12"/>
        <color theme="1"/>
        <rFont val="Arial"/>
        <family val="2"/>
      </rPr>
      <t xml:space="preserve">111 %
</t>
    </r>
    <r>
      <rPr>
        <b/>
        <sz val="12"/>
        <color theme="1"/>
        <rFont val="Arial"/>
        <family val="2"/>
      </rPr>
      <t xml:space="preserve">Avance Territorio Nacional: </t>
    </r>
    <r>
      <rPr>
        <sz val="12"/>
        <color theme="1"/>
        <rFont val="Arial"/>
        <family val="2"/>
      </rPr>
      <t>N/A</t>
    </r>
  </si>
  <si>
    <t>Dirección de Tecnologías y Telecomunicaciones</t>
  </si>
  <si>
    <t xml:space="preserve">                                                                                                                                            ALINEACIÓN INDICADORES DEL PLAN NACIONAL DE DESARROLLO  2019-2022 CON                                                                                                                        
                                                                                                                                                 LOS OBJETIVOS DE DESARROLLO SOSTENIBLE Y LOS PRINCIPIOS DE PACTO GLOBAL
                                                                                                                             Instituto Geográfico Agustín Codazzi – IGAC</t>
  </si>
  <si>
    <t>N/A</t>
  </si>
  <si>
    <t>% de avance a diciembre de 2021</t>
  </si>
  <si>
    <r>
      <rPr>
        <b/>
        <sz val="12"/>
        <color theme="1"/>
        <rFont val="Arial"/>
        <family val="2"/>
      </rPr>
      <t xml:space="preserve">Avance cuatrienio: </t>
    </r>
    <r>
      <rPr>
        <sz val="12"/>
        <color theme="1"/>
        <rFont val="Arial"/>
        <family val="2"/>
      </rPr>
      <t xml:space="preserve">49,6%
</t>
    </r>
    <r>
      <rPr>
        <b/>
        <sz val="12"/>
        <color theme="1"/>
        <rFont val="Arial"/>
        <family val="2"/>
      </rPr>
      <t>Avance Territorio Nacional:</t>
    </r>
    <r>
      <rPr>
        <sz val="12"/>
        <color theme="1"/>
        <rFont val="Arial"/>
        <family val="2"/>
      </rPr>
      <t xml:space="preserve"> 31,62%</t>
    </r>
  </si>
  <si>
    <t>Con corte al mes de diciembre de la vigencia 2021, se generó un acumulado de 36.099.509,71 hectáreas de productos de cartografía básica.</t>
  </si>
  <si>
    <t>A 1 de enero de 2022 el número de hectáreas actualizadas fue de 23.283.380, equivalentes al 20,35% del área geográfica total del país (114.096.603 ha) y al 33,92% de la meta del Plan Nacional de Desarrollo (60% correspondiente a 68.457.962 ha)</t>
  </si>
  <si>
    <r>
      <rPr>
        <b/>
        <sz val="12"/>
        <color theme="1"/>
        <rFont val="Arial"/>
        <family val="2"/>
      </rPr>
      <t xml:space="preserve">Avance cuatrienio: </t>
    </r>
    <r>
      <rPr>
        <sz val="12"/>
        <color theme="1"/>
        <rFont val="Arial"/>
        <family val="2"/>
      </rPr>
      <t xml:space="preserve">33,92%
</t>
    </r>
    <r>
      <rPr>
        <b/>
        <sz val="12"/>
        <color theme="1"/>
        <rFont val="Arial"/>
        <family val="2"/>
      </rPr>
      <t>Avance Territorio Nacional:</t>
    </r>
    <r>
      <rPr>
        <sz val="12"/>
        <color theme="1"/>
        <rFont val="Arial"/>
        <family val="2"/>
      </rPr>
      <t xml:space="preserve"> 20,35%</t>
    </r>
  </si>
  <si>
    <t xml:space="preserve">Con corte al mes de diciembre de la vigencia 2021 se elaboraron las caracterizaciones territoriales de un acumulado de 73.305.836,39 hectáreas. </t>
  </si>
  <si>
    <r>
      <rPr>
        <b/>
        <sz val="12"/>
        <color theme="1"/>
        <rFont val="Arial"/>
        <family val="2"/>
      </rPr>
      <t xml:space="preserve">Avance cuatrienio: </t>
    </r>
    <r>
      <rPr>
        <sz val="12"/>
        <color theme="1"/>
        <rFont val="Arial"/>
        <family val="2"/>
      </rPr>
      <t xml:space="preserve">86,20%
</t>
    </r>
    <r>
      <rPr>
        <b/>
        <sz val="12"/>
        <color theme="1"/>
        <rFont val="Arial"/>
        <family val="2"/>
      </rPr>
      <t>Avance Territorio Nacional:</t>
    </r>
    <r>
      <rPr>
        <sz val="12"/>
        <color theme="1"/>
        <rFont val="Arial"/>
        <family val="2"/>
      </rPr>
      <t xml:space="preserve"> 64,20%</t>
    </r>
  </si>
  <si>
    <t xml:space="preserve">El IGAC avanzó en el proceso de intervención catastral del municipio de Arauquita, con el reconocimiento de 126 hectáreas. Sin embargo, este proceso fue suspendido por temas de orden público.
Adicionalmente, se encuentra en proceso la intervención catastral de los municipios de Orito (Putumayo) y Balboa (Cauca), con recursos SGR-OCAD PAZ.
</t>
  </si>
  <si>
    <t xml:space="preserve">Con corte a diciembre de 2021, se logró un porcentaje del 27% en la implementación de Sistema Nacional de Información de Catastro Multipropósito con la ejecución de las siguientes actividades:
1.Se continuó con el proceso de levantamiento de información al interior dl IGAC para completar las especificaciones funcionales del SINIC/RDM, como actividad preparatoria al inicio de la ejecución del contrato con la fábrica de software.
2. Se realizó la formalización del contrato con la empresa INDRA Colombia S.A.S.  para la prestación de servicios de fábrica de software para el RDM/SINIC se inician reuniones preparatorias con el ánimo de iniciar procesos de inducción a la fábrica de software sobre el proceso de gestión catastral y de los documentos de arquitectura de alto nivel entregados por el DNP.
3. Se realizó reunión de socialización del nuevo tablero de indicadores para implementación del RMD/SINIC a la Superintendencia de Notariado y Registro, Agencia Nacional de Tierras, Parques Nacionales Naturales de Colombia, entre otras entidades.
</t>
  </si>
  <si>
    <r>
      <rPr>
        <b/>
        <sz val="12"/>
        <color theme="1"/>
        <rFont val="Arial"/>
        <family val="2"/>
      </rPr>
      <t>Avance cuatrienio:</t>
    </r>
    <r>
      <rPr>
        <sz val="12"/>
        <color theme="1"/>
        <rFont val="Arial"/>
        <family val="2"/>
      </rPr>
      <t xml:space="preserve">27%
</t>
    </r>
    <r>
      <rPr>
        <b/>
        <sz val="12"/>
        <color theme="1"/>
        <rFont val="Arial"/>
        <family val="2"/>
      </rPr>
      <t xml:space="preserve">Avance Territorio Nacional: </t>
    </r>
    <r>
      <rPr>
        <sz val="12"/>
        <color theme="1"/>
        <rFont val="Arial"/>
        <family val="2"/>
      </rPr>
      <t>N/A</t>
    </r>
  </si>
  <si>
    <t>Durante la vigencia 2021 se habilitaron 15 gestores catastrales que cubren un total de 26 municipios. El avance acumulado del cuatrienio es de 34 gestores catastrales habilitados, los cuáles cubren un total de 260 municipios del territorio nacional. Se obtuvo un avance del 170% con respecto a la meta total del Plan Nacional de Desarrollo 2018-2022, definida en 20 gestores catastrales habilitados.</t>
  </si>
  <si>
    <r>
      <rPr>
        <b/>
        <sz val="12"/>
        <color theme="1"/>
        <rFont val="Arial"/>
        <family val="2"/>
      </rPr>
      <t>Avance cuatrienio:</t>
    </r>
    <r>
      <rPr>
        <sz val="12"/>
        <color theme="1"/>
        <rFont val="Arial"/>
        <family val="2"/>
      </rPr>
      <t xml:space="preserve">170 %
</t>
    </r>
    <r>
      <rPr>
        <b/>
        <sz val="12"/>
        <color theme="1"/>
        <rFont val="Arial"/>
        <family val="2"/>
      </rPr>
      <t xml:space="preserve">Avance Territorio Nacional: </t>
    </r>
    <r>
      <rPr>
        <sz val="12"/>
        <color theme="1"/>
        <rFont val="Arial"/>
        <family val="2"/>
      </rPr>
      <t>N/A</t>
    </r>
  </si>
  <si>
    <t xml:space="preserve">Al mes de diciembre de 2021 se realizó el seguimiento de 935 urls o geoservicios, los cuales se encuentran operando plenamente. 
Este monitoreo se realizó mediante la nueva herramienta Geohealthcheck, que tiene como plus la evaluación y monitoreo de geoservicios utilizando sus operaciones lo cual genera una mayor confianza en el indicador obtenido.
Se destaca la generación de un tablero de control abierto al publico el cual se puede acceder a través de la siguiente URL:
https://www.icde.gov.co/geoservicio
</t>
  </si>
  <si>
    <t xml:space="preserve">En el mes de diciembre se finalizó la etapa de desarrollo con el módulo de seguimiento a trámites y el formulario de edición y actualización de solicitudes del administrador del Sistema, se generaron las pruebas a los desarrollos realizados, se generó el código fuente del sistema y se generó el acta de aprobación de los productos de desarrollo. De igual forma, se finalizó la etapa de implementación donde se generaron los instaladores y archivos de despliegue del SIG, se generó el manual de instalación del sistema, se actualizó el manual de usuario del SIG y se realizó la validación de los productos por parte de la Comisión Nacional de Territorios Indígenas - CNTI.
Así mismo, se finalizó el curso de fundamentos de información geográfica para pueblos indígenas, que contó con la participación de diferentes organizaciones indígenas.
Para la vigencia 2021 se programó una meta del 30% de implementación del SIG Indígena, la cual se cumplió al 100% desarrollando las siguientes etapas: 1.) Planeación del proyecto (4%), 2.) Diseño y Desarrollo de las nuevas funcionalidades (12%), 3.) Implementación de las nuevas funcionalidades (4%), 4.) Transferencia de Conocimiento (6%) y 4.) Soporte de funcionamiento del SIG Indígenas (4%)   
</t>
  </si>
  <si>
    <r>
      <rPr>
        <b/>
        <sz val="12"/>
        <color theme="1"/>
        <rFont val="Arial"/>
        <family val="2"/>
      </rPr>
      <t xml:space="preserve">Avance cuatrienio: </t>
    </r>
    <r>
      <rPr>
        <sz val="12"/>
        <color theme="1"/>
        <rFont val="Arial"/>
        <family val="2"/>
      </rPr>
      <t xml:space="preserve">70 %
</t>
    </r>
    <r>
      <rPr>
        <b/>
        <sz val="12"/>
        <color theme="1"/>
        <rFont val="Arial"/>
        <family val="2"/>
      </rPr>
      <t xml:space="preserve">Avance Territorio Nacional: </t>
    </r>
    <r>
      <rPr>
        <sz val="12"/>
        <color theme="1"/>
        <rFont val="Arial"/>
        <family val="2"/>
      </rPr>
      <t>N/A</t>
    </r>
  </si>
  <si>
    <t>Entre otros, se presentaron los principales avances de los compromisos del IGAC en el marco del PMI del Acuerdo de Paz, en las jornadas de socialización sobre temas relacionados con el proceso de direccionamiento estratégico y planeación estratégica, las cuales fueron lideradas por la Oficina Asesora de Planeación. 
Se realizó la actualización de la proyección de cumplimiento de los indicadores y metas del Plan Nacional de Desarrollo a cargo del IGAC, insumo para seguimiento de la Presidencia de la República, con corte al mes de septiembre de 2021.
Se llevó a cabo el seguimiento y se realizaron las respectivas observaciones al reporte de avance de las metas e indicadores del Plan Marco de Implementación del Acuerdo de Paz a cargo de la Dirección de Gestión Catastral y la Dirección de Tecnologías de la Información y Comunicaciones; correspondiente al tercer trimestre de la vigencia 2021. Así mismo, se actualizó el tablero de control elaborado por la Oficina Asesora de Planeación para el seguimiento trimestral a estos indicadores.
Se realizó la publicación del informe de gestión del sector estadística presentado al Congreso de la República, en la página web del IGAC, en la sección de Transparencia y Acceso a la Información para consulta de la ciudadanía.
Se actualizó el tablero de control elaborado por la Oficina Asesora de Planeación para el seguimiento mensual a estos indicadores y la generación de las alertas correspondientes en los diferentes Comités de Gestión y Desempeño Institucional del IGAC.</t>
  </si>
  <si>
    <t>Se realizaron las actualizaciones correspondientes, obteniendo un cumplimiento del  259%</t>
  </si>
  <si>
    <t>Durante el mes de diciembre el Laboratorio Nacional de Suelos realizó  6.943 análisis con corte a 22 de diciembre, para un total de 73.046 análisis segun PAA de los 80,000 establecidos como meta, lo que representa un avance  acumulado del 91.31%.</t>
  </si>
  <si>
    <t>Implementar oportunidades de mejora relacionadas al cumplimiento del FURAG que apliquen al proceso.</t>
  </si>
  <si>
    <t>Implementar los Servicios de Información Geográfica, geodesica y cartográfica (aplicaciones, servicios, mapa 3D Colombia)</t>
  </si>
  <si>
    <t>Servicios de Información Geográfica, geodesica y cartográfica</t>
  </si>
  <si>
    <t>Avance Total</t>
  </si>
  <si>
    <t>TOTAL % Cumplimiento D.H</t>
  </si>
  <si>
    <t>TOTAL % Cumplimiento M.A</t>
  </si>
  <si>
    <t>TOTAL % Cumplimiento E.L</t>
  </si>
  <si>
    <t>TOTAL % Cumplimiento 4T</t>
  </si>
  <si>
    <t>TOTAL % Avance 2021</t>
  </si>
  <si>
    <t xml:space="preserve">* https://www.igac.gov.co/es/transparencia-y-acceso-a-la-informacion-publica/plan-anticorrupcion-y-de-atencion-al-ciudadano
* https://www.igac.gov.co/es/transparencia-y-acceso-a-la-informacion-publica/otros-informes-oficina-de-control-interno
</t>
  </si>
  <si>
    <t>La evaluación de los riesgos descritos se puede encontrar en los siguientes links de la página web de la entidad:</t>
  </si>
  <si>
    <r>
      <rPr>
        <b/>
        <sz val="14"/>
        <color theme="4" tint="-0.499984740745262"/>
        <rFont val="Arial"/>
        <family val="2"/>
      </rPr>
      <t>Principio 2:</t>
    </r>
    <r>
      <rPr>
        <sz val="14"/>
        <color theme="4" tint="-0.499984740745262"/>
        <rFont val="Arial"/>
        <family val="2"/>
      </rPr>
      <t xml:space="preserve">  Las empresas deben asegurarse de no ser cómplices de abusos a los derechos humanos
</t>
    </r>
    <r>
      <rPr>
        <b/>
        <sz val="14"/>
        <color theme="4" tint="-0.499984740745262"/>
        <rFont val="Arial"/>
        <family val="2"/>
      </rPr>
      <t xml:space="preserve">
Principio 3: </t>
    </r>
    <r>
      <rPr>
        <sz val="14"/>
        <color theme="4" tint="-0.499984740745262"/>
        <rFont val="Arial"/>
        <family val="2"/>
      </rPr>
      <t xml:space="preserve"> Las empresas deben respetar la libertad de asociación sindical y el reconocimiento efectivo del derecho a la negociación colectiva
</t>
    </r>
    <r>
      <rPr>
        <b/>
        <sz val="14"/>
        <color theme="4" tint="-0.499984740745262"/>
        <rFont val="Arial"/>
        <family val="2"/>
      </rPr>
      <t>Principio 4:</t>
    </r>
    <r>
      <rPr>
        <sz val="14"/>
        <color theme="4" tint="-0.499984740745262"/>
        <rFont val="Arial"/>
        <family val="2"/>
      </rPr>
      <t xml:space="preserve">  Las empresas deben apoyar la eliminación de toda forma de trabajo forzoso u obligatorio
</t>
    </r>
    <r>
      <rPr>
        <b/>
        <sz val="14"/>
        <color theme="4" tint="-0.499984740745262"/>
        <rFont val="Arial"/>
        <family val="2"/>
      </rPr>
      <t>Principio 5:</t>
    </r>
    <r>
      <rPr>
        <sz val="14"/>
        <color theme="4" tint="-0.499984740745262"/>
        <rFont val="Arial"/>
        <family val="2"/>
      </rPr>
      <t xml:space="preserve">  Las empresas deben apoyar la abolición efectiva del trabajo infantil
</t>
    </r>
    <r>
      <rPr>
        <b/>
        <sz val="14"/>
        <color theme="4" tint="-0.499984740745262"/>
        <rFont val="Arial"/>
        <family val="2"/>
      </rPr>
      <t xml:space="preserve">
Principio 6:</t>
    </r>
    <r>
      <rPr>
        <sz val="14"/>
        <color theme="4" tint="-0.499984740745262"/>
        <rFont val="Arial"/>
        <family val="2"/>
      </rPr>
      <t xml:space="preserve">  Promover la eliminación de la discriminación en materia de empleo y ocupación
</t>
    </r>
    <r>
      <rPr>
        <b/>
        <sz val="14"/>
        <color theme="4" tint="-0.499984740745262"/>
        <rFont val="Arial"/>
        <family val="2"/>
      </rPr>
      <t>Principio 8:</t>
    </r>
    <r>
      <rPr>
        <sz val="14"/>
        <color theme="4" tint="-0.499984740745262"/>
        <rFont val="Arial"/>
        <family val="2"/>
      </rPr>
      <t xml:space="preserve"> Adoptar iniciativas para promover una mayor responsabilidad ambiental
</t>
    </r>
    <r>
      <rPr>
        <b/>
        <sz val="14"/>
        <color theme="4" tint="-0.499984740745262"/>
        <rFont val="Arial"/>
        <family val="2"/>
      </rPr>
      <t xml:space="preserve">
Principio 9:</t>
    </r>
    <r>
      <rPr>
        <sz val="14"/>
        <color theme="4" tint="-0.499984740745262"/>
        <rFont val="Arial"/>
        <family val="2"/>
      </rPr>
      <t xml:space="preserve"> Alentar el desarrollo y la difusión de tecnologías inocuas para el medio ambiente
</t>
    </r>
    <r>
      <rPr>
        <b/>
        <sz val="14"/>
        <color theme="4" tint="-0.499984740745262"/>
        <rFont val="Arial"/>
        <family val="2"/>
      </rPr>
      <t xml:space="preserve">
Principio 10:</t>
    </r>
    <r>
      <rPr>
        <sz val="14"/>
        <color theme="4" tint="-0.499984740745262"/>
        <rFont val="Arial"/>
        <family val="2"/>
      </rPr>
      <t xml:space="preserve"> Las empresas deben actuar contra todas las formas de corrupción, incluyendo la extorsión y el soborno.</t>
    </r>
  </si>
  <si>
    <t>https://www.igac.gov.co/es/transparencia-y-acceso-a-la-informacion-publica/seguimiento-indicadores-alineados-ods</t>
  </si>
  <si>
    <t>La totalidad de la información contenida en este documento se encuentra publicada en la página web del instituto,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</si>
</sst>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0.0%"/>
    <numFmt numFmtId="167" formatCode="#,##0_ ;\-#,##0\ "/>
    <numFmt numFmtId="168" formatCode="_-&quot;$&quot;\ * #,##0_-;\-&quot;$&quot;\ * #,##0_-;_-&quot;$&quot;\ * &quot;-&quot;_-;_-@_-"/>
  </numFmts>
  <fonts count="31" x14ac:knownFonts="1">
    <font>
      <sz val="11"/>
      <color theme="1"/>
      <name val="Calibri"/>
      <family val="2"/>
      <scheme val="minor"/>
    </font>
    <font>
      <sz val="11"/>
      <color theme="1"/>
      <name val="Calibri"/>
      <family val="2"/>
      <scheme val="minor"/>
    </font>
    <font>
      <sz val="12"/>
      <color theme="1"/>
      <name val="Arial"/>
      <family val="2"/>
    </font>
    <font>
      <sz val="10"/>
      <name val="Arial"/>
      <family val="2"/>
    </font>
    <font>
      <b/>
      <sz val="14"/>
      <color theme="1"/>
      <name val="Arial"/>
      <family val="2"/>
    </font>
    <font>
      <sz val="14"/>
      <color theme="1"/>
      <name val="Arial"/>
      <family val="2"/>
    </font>
    <font>
      <sz val="9"/>
      <color indexed="81"/>
      <name val="Tahoma"/>
      <family val="2"/>
    </font>
    <font>
      <b/>
      <sz val="11"/>
      <color indexed="81"/>
      <name val="Tahoma"/>
      <family val="2"/>
    </font>
    <font>
      <sz val="11"/>
      <color indexed="81"/>
      <name val="Tahoma"/>
      <family val="2"/>
    </font>
    <font>
      <sz val="14"/>
      <color rgb="FF000000"/>
      <name val="Arial"/>
      <family val="2"/>
    </font>
    <font>
      <sz val="12"/>
      <color theme="1"/>
      <name val="Calibri"/>
      <family val="2"/>
    </font>
    <font>
      <b/>
      <sz val="14"/>
      <color rgb="FF000000"/>
      <name val="Arial"/>
      <family val="2"/>
    </font>
    <font>
      <sz val="12"/>
      <color rgb="FF000000"/>
      <name val="Arial"/>
      <family val="2"/>
    </font>
    <font>
      <b/>
      <sz val="11"/>
      <color theme="1"/>
      <name val="Candara"/>
      <family val="2"/>
    </font>
    <font>
      <sz val="11"/>
      <color theme="1"/>
      <name val="Candara"/>
      <family val="2"/>
    </font>
    <font>
      <sz val="10"/>
      <color theme="1"/>
      <name val="Calibri"/>
      <family val="2"/>
      <scheme val="minor"/>
    </font>
    <font>
      <sz val="12"/>
      <color theme="1"/>
      <name val="Calibri"/>
      <family val="2"/>
      <scheme val="minor"/>
    </font>
    <font>
      <b/>
      <sz val="14"/>
      <color theme="0"/>
      <name val="Calibri"/>
      <family val="2"/>
      <scheme val="minor"/>
    </font>
    <font>
      <b/>
      <sz val="30"/>
      <color theme="8" tint="-0.499984740745262"/>
      <name val="Candara"/>
      <family val="2"/>
    </font>
    <font>
      <b/>
      <sz val="16"/>
      <color theme="1"/>
      <name val="Arial"/>
      <family val="2"/>
    </font>
    <font>
      <b/>
      <sz val="16"/>
      <name val="Arial"/>
      <family val="2"/>
    </font>
    <font>
      <b/>
      <sz val="12"/>
      <color theme="1"/>
      <name val="Candara"/>
      <family val="2"/>
    </font>
    <font>
      <b/>
      <sz val="14"/>
      <color theme="1"/>
      <name val="Candara"/>
      <family val="2"/>
    </font>
    <font>
      <b/>
      <sz val="12"/>
      <color theme="1"/>
      <name val="Arial"/>
      <family val="2"/>
    </font>
    <font>
      <b/>
      <sz val="13"/>
      <color theme="1"/>
      <name val="Arial"/>
      <family val="2"/>
    </font>
    <font>
      <b/>
      <sz val="11"/>
      <color theme="4" tint="-0.499984740745262"/>
      <name val="Calibri"/>
      <family val="2"/>
      <scheme val="minor"/>
    </font>
    <font>
      <b/>
      <sz val="14"/>
      <color theme="0"/>
      <name val="Century Gothic"/>
      <family val="2"/>
    </font>
    <font>
      <sz val="12"/>
      <color theme="4" tint="-0.499984740745262"/>
      <name val="Calibri"/>
      <family val="2"/>
    </font>
    <font>
      <sz val="14"/>
      <color theme="4" tint="-0.499984740745262"/>
      <name val="Arial"/>
      <family val="2"/>
    </font>
    <font>
      <b/>
      <sz val="14"/>
      <color theme="4" tint="-0.499984740745262"/>
      <name val="Arial"/>
      <family val="2"/>
    </font>
    <font>
      <sz val="12"/>
      <color theme="4" tint="-0.499984740745262"/>
      <name val="Arial"/>
      <family val="2"/>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3"/>
        <bgColor indexed="64"/>
      </patternFill>
    </fill>
    <fill>
      <patternFill patternType="solid">
        <fgColor theme="0" tint="-0.14999847407452621"/>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4" tint="0.39997558519241921"/>
      </left>
      <right/>
      <top style="thin">
        <color indexed="64"/>
      </top>
      <bottom style="thin">
        <color indexed="64"/>
      </bottom>
      <diagonal/>
    </border>
    <border>
      <left style="thin">
        <color theme="4" tint="0.39997558519241921"/>
      </left>
      <right style="thin">
        <color theme="4" tint="0.39997558519241921"/>
      </right>
      <top style="thin">
        <color indexed="64"/>
      </top>
      <bottom style="thin">
        <color indexed="64"/>
      </bottom>
      <diagonal/>
    </border>
    <border>
      <left style="thin">
        <color theme="4" tint="0.39997558519241921"/>
      </left>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indexed="64"/>
      </left>
      <right/>
      <top style="thin">
        <color indexed="64"/>
      </top>
      <bottom/>
      <diagonal/>
    </border>
    <border>
      <left style="thin">
        <color theme="4" tint="0.39997558519241921"/>
      </left>
      <right/>
      <top style="thin">
        <color indexed="64"/>
      </top>
      <bottom/>
      <diagonal/>
    </border>
    <border>
      <left style="thin">
        <color theme="4" tint="0.39997558519241921"/>
      </left>
      <right style="thin">
        <color theme="4" tint="0.39997558519241921"/>
      </right>
      <top style="thin">
        <color indexed="64"/>
      </top>
      <bottom/>
      <diagonal/>
    </border>
    <border>
      <left/>
      <right/>
      <top style="thin">
        <color indexed="64"/>
      </top>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top style="thin">
        <color theme="4" tint="0.39997558519241921"/>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6">
    <xf numFmtId="0" fontId="0" fillId="0" borderId="0"/>
    <xf numFmtId="9" fontId="1" fillId="0" borderId="0" applyFont="0" applyFill="0" applyBorder="0" applyAlignment="0" applyProtection="0"/>
    <xf numFmtId="0" fontId="3" fillId="0" borderId="0"/>
    <xf numFmtId="0" fontId="2" fillId="0" borderId="0"/>
    <xf numFmtId="41" fontId="1" fillId="0" borderId="0" applyFont="0" applyFill="0" applyBorder="0" applyAlignment="0" applyProtection="0"/>
    <xf numFmtId="168" fontId="1" fillId="0" borderId="0" applyFont="0" applyFill="0" applyBorder="0" applyAlignment="0" applyProtection="0"/>
  </cellStyleXfs>
  <cellXfs count="230">
    <xf numFmtId="0" fontId="0" fillId="0" borderId="0" xfId="0"/>
    <xf numFmtId="0" fontId="2" fillId="0" borderId="0" xfId="0" applyFont="1"/>
    <xf numFmtId="0" fontId="2" fillId="0" borderId="0" xfId="0" applyFont="1" applyBorder="1" applyAlignment="1">
      <alignment horizontal="left" vertical="center" wrapText="1"/>
    </xf>
    <xf numFmtId="0" fontId="2" fillId="0" borderId="0" xfId="0" applyFont="1" applyBorder="1"/>
    <xf numFmtId="0" fontId="2" fillId="0" borderId="0" xfId="0" applyFont="1" applyFill="1"/>
    <xf numFmtId="0" fontId="5" fillId="0" borderId="1" xfId="0" applyFont="1" applyFill="1" applyBorder="1" applyAlignment="1">
      <alignment horizontal="left" vertical="center" wrapText="1"/>
    </xf>
    <xf numFmtId="0" fontId="5" fillId="2" borderId="1" xfId="0" applyFont="1" applyFill="1" applyBorder="1" applyAlignment="1">
      <alignment horizontal="left" vertical="center" wrapText="1" readingOrder="1"/>
    </xf>
    <xf numFmtId="0" fontId="2" fillId="2" borderId="1" xfId="0" applyFont="1" applyFill="1" applyBorder="1" applyAlignment="1">
      <alignment horizontal="justify" vertical="center" wrapText="1"/>
    </xf>
    <xf numFmtId="164" fontId="2" fillId="0" borderId="1" xfId="0" applyNumberFormat="1" applyFont="1" applyBorder="1" applyAlignment="1">
      <alignment horizontal="justify" vertical="center" wrapText="1"/>
    </xf>
    <xf numFmtId="0" fontId="5" fillId="0" borderId="6" xfId="0" applyFont="1" applyFill="1" applyBorder="1" applyAlignment="1">
      <alignment vertical="center" wrapText="1"/>
    </xf>
    <xf numFmtId="0" fontId="2" fillId="2" borderId="2" xfId="0" applyFont="1" applyFill="1" applyBorder="1" applyAlignment="1">
      <alignment horizontal="justify" vertical="center" wrapText="1"/>
    </xf>
    <xf numFmtId="0" fontId="5" fillId="0" borderId="1" xfId="0" applyFont="1" applyFill="1" applyBorder="1" applyAlignment="1">
      <alignment vertical="center" wrapText="1"/>
    </xf>
    <xf numFmtId="0" fontId="5" fillId="2" borderId="6" xfId="0" applyFont="1" applyFill="1" applyBorder="1" applyAlignment="1">
      <alignment horizontal="left" vertical="center" wrapText="1" readingOrder="1"/>
    </xf>
    <xf numFmtId="0" fontId="5" fillId="2" borderId="1" xfId="0" applyFont="1" applyFill="1" applyBorder="1" applyAlignment="1">
      <alignment vertical="center" wrapText="1"/>
    </xf>
    <xf numFmtId="0" fontId="5" fillId="2" borderId="1" xfId="0" applyFont="1" applyFill="1" applyBorder="1" applyAlignment="1">
      <alignment horizontal="left" vertical="center"/>
    </xf>
    <xf numFmtId="0" fontId="5" fillId="0" borderId="1" xfId="0" applyFont="1" applyFill="1" applyBorder="1" applyAlignment="1">
      <alignment horizontal="justify" vertical="center" wrapText="1"/>
    </xf>
    <xf numFmtId="0" fontId="5" fillId="2" borderId="1" xfId="0" applyFont="1" applyFill="1" applyBorder="1" applyAlignment="1">
      <alignment horizontal="left" vertical="center" wrapText="1"/>
    </xf>
    <xf numFmtId="0" fontId="5" fillId="0" borderId="1" xfId="0" applyFont="1" applyBorder="1" applyAlignment="1">
      <alignment vertical="center" wrapText="1"/>
    </xf>
    <xf numFmtId="0" fontId="9" fillId="0" borderId="1" xfId="0" applyFont="1" applyBorder="1" applyAlignment="1">
      <alignment vertical="center" wrapText="1"/>
    </xf>
    <xf numFmtId="0" fontId="2" fillId="2" borderId="0" xfId="0" applyFont="1" applyFill="1"/>
    <xf numFmtId="0" fontId="2" fillId="0" borderId="0" xfId="0" applyFont="1" applyBorder="1" applyAlignment="1">
      <alignment wrapText="1"/>
    </xf>
    <xf numFmtId="0" fontId="10" fillId="0" borderId="12" xfId="3" applyFont="1" applyBorder="1" applyAlignment="1">
      <alignment vertical="center" wrapText="1"/>
    </xf>
    <xf numFmtId="0" fontId="2" fillId="2" borderId="6" xfId="0" applyFont="1" applyFill="1" applyBorder="1" applyAlignment="1">
      <alignment horizontal="justify" vertical="top" wrapText="1"/>
    </xf>
    <xf numFmtId="0" fontId="2" fillId="2" borderId="1" xfId="0" applyFont="1" applyFill="1" applyBorder="1" applyAlignment="1">
      <alignment horizontal="justify" vertical="top" wrapText="1"/>
    </xf>
    <xf numFmtId="0" fontId="2" fillId="0" borderId="0" xfId="0" applyFont="1" applyAlignment="1">
      <alignment horizontal="justify" vertical="center" wrapText="1"/>
    </xf>
    <xf numFmtId="0" fontId="2" fillId="2" borderId="2" xfId="0" applyFont="1" applyFill="1" applyBorder="1" applyAlignment="1">
      <alignment horizontal="justify" vertical="top" wrapText="1"/>
    </xf>
    <xf numFmtId="0" fontId="2" fillId="0" borderId="1" xfId="0" applyFont="1" applyBorder="1" applyAlignment="1">
      <alignment horizontal="justify" vertical="center" wrapText="1"/>
    </xf>
    <xf numFmtId="0" fontId="12" fillId="0" borderId="1" xfId="0" applyFont="1" applyBorder="1" applyAlignment="1">
      <alignment horizontal="justify" vertical="top" wrapText="1"/>
    </xf>
    <xf numFmtId="164" fontId="2" fillId="2" borderId="1" xfId="0" applyNumberFormat="1" applyFont="1" applyFill="1" applyBorder="1" applyAlignment="1">
      <alignment horizontal="justify" vertical="center" wrapText="1"/>
    </xf>
    <xf numFmtId="164" fontId="2" fillId="0" borderId="6" xfId="1" applyNumberFormat="1" applyFont="1" applyFill="1" applyBorder="1" applyAlignment="1">
      <alignment horizontal="center" vertical="center"/>
    </xf>
    <xf numFmtId="164" fontId="2" fillId="2" borderId="6" xfId="1" applyNumberFormat="1" applyFont="1" applyFill="1" applyBorder="1" applyAlignment="1">
      <alignment horizontal="center" vertical="center"/>
    </xf>
    <xf numFmtId="9" fontId="2" fillId="2" borderId="6" xfId="0" applyNumberFormat="1" applyFont="1" applyFill="1" applyBorder="1" applyAlignment="1">
      <alignment horizontal="center" vertical="center"/>
    </xf>
    <xf numFmtId="164" fontId="2" fillId="0" borderId="1" xfId="1" applyNumberFormat="1" applyFont="1" applyFill="1" applyBorder="1" applyAlignment="1">
      <alignment horizontal="center" vertical="center"/>
    </xf>
    <xf numFmtId="9" fontId="2" fillId="2" borderId="1" xfId="0" applyNumberFormat="1" applyFont="1" applyFill="1" applyBorder="1" applyAlignment="1">
      <alignment horizontal="center" vertical="center"/>
    </xf>
    <xf numFmtId="164" fontId="2" fillId="2" borderId="1" xfId="1" applyNumberFormat="1" applyFont="1" applyFill="1" applyBorder="1" applyAlignment="1">
      <alignment horizontal="center" vertical="center"/>
    </xf>
    <xf numFmtId="9" fontId="2" fillId="0" borderId="1" xfId="1" applyFont="1" applyFill="1" applyBorder="1" applyAlignment="1">
      <alignment horizontal="center" vertical="center"/>
    </xf>
    <xf numFmtId="9" fontId="2" fillId="2" borderId="2" xfId="0" applyNumberFormat="1" applyFont="1" applyFill="1" applyBorder="1" applyAlignment="1">
      <alignment horizontal="center" vertical="center"/>
    </xf>
    <xf numFmtId="1" fontId="2" fillId="0" borderId="1" xfId="1" applyNumberFormat="1" applyFont="1" applyFill="1" applyBorder="1" applyAlignment="1">
      <alignment horizontal="center" vertical="center"/>
    </xf>
    <xf numFmtId="1" fontId="2" fillId="0" borderId="2" xfId="1" applyNumberFormat="1" applyFont="1" applyFill="1" applyBorder="1" applyAlignment="1">
      <alignment horizontal="center" vertical="center"/>
    </xf>
    <xf numFmtId="9" fontId="2" fillId="0" borderId="2" xfId="0" applyNumberFormat="1" applyFont="1" applyFill="1" applyBorder="1" applyAlignment="1">
      <alignment horizontal="center" vertical="center"/>
    </xf>
    <xf numFmtId="3" fontId="2" fillId="0" borderId="2" xfId="0" applyNumberFormat="1" applyFont="1" applyFill="1" applyBorder="1" applyAlignment="1">
      <alignment horizontal="center" vertical="center"/>
    </xf>
    <xf numFmtId="3" fontId="2" fillId="0" borderId="1" xfId="0" applyNumberFormat="1" applyFont="1" applyFill="1" applyBorder="1" applyAlignment="1">
      <alignment horizontal="center" vertical="center"/>
    </xf>
    <xf numFmtId="9" fontId="2" fillId="2" borderId="1" xfId="1" applyFont="1" applyFill="1" applyBorder="1" applyAlignment="1">
      <alignment horizontal="center" vertical="center"/>
    </xf>
    <xf numFmtId="1" fontId="2" fillId="0" borderId="1" xfId="0" applyNumberFormat="1" applyFont="1" applyFill="1" applyBorder="1" applyAlignment="1">
      <alignment horizontal="center" vertical="center"/>
    </xf>
    <xf numFmtId="0" fontId="14" fillId="0" borderId="0" xfId="0" applyFont="1"/>
    <xf numFmtId="0" fontId="15" fillId="0" borderId="1" xfId="0" applyFont="1" applyBorder="1"/>
    <xf numFmtId="0" fontId="15" fillId="0" borderId="1" xfId="0" applyFont="1" applyBorder="1" applyAlignment="1">
      <alignment vertical="top" wrapText="1"/>
    </xf>
    <xf numFmtId="0" fontId="15" fillId="0" borderId="1" xfId="0" applyFont="1" applyBorder="1" applyAlignment="1">
      <alignment horizontal="left" vertical="top" wrapText="1"/>
    </xf>
    <xf numFmtId="0" fontId="0" fillId="0" borderId="1" xfId="0" applyBorder="1" applyAlignment="1">
      <alignment vertical="center"/>
    </xf>
    <xf numFmtId="0" fontId="0" fillId="0" borderId="1" xfId="0" applyBorder="1" applyAlignment="1">
      <alignment vertical="top" wrapText="1"/>
    </xf>
    <xf numFmtId="0" fontId="0" fillId="0" borderId="2" xfId="0" applyBorder="1" applyAlignment="1">
      <alignment vertical="top" wrapText="1"/>
    </xf>
    <xf numFmtId="0" fontId="0" fillId="0" borderId="1" xfId="0" applyBorder="1" applyAlignment="1">
      <alignment vertical="center" wrapText="1"/>
    </xf>
    <xf numFmtId="0" fontId="0" fillId="0" borderId="1" xfId="0" applyBorder="1" applyAlignment="1">
      <alignment horizontal="left" vertical="center" wrapText="1"/>
    </xf>
    <xf numFmtId="0" fontId="16" fillId="0" borderId="1" xfId="0" applyFont="1" applyBorder="1" applyAlignment="1">
      <alignment vertical="center" wrapText="1"/>
    </xf>
    <xf numFmtId="0" fontId="16" fillId="0" borderId="1" xfId="0" applyFont="1" applyBorder="1" applyAlignment="1">
      <alignment horizontal="left" vertical="center" wrapText="1"/>
    </xf>
    <xf numFmtId="0" fontId="0" fillId="0" borderId="1" xfId="0" applyFont="1" applyBorder="1" applyAlignment="1">
      <alignment vertical="center" wrapText="1"/>
    </xf>
    <xf numFmtId="0" fontId="0" fillId="0" borderId="2" xfId="0" applyBorder="1" applyAlignment="1">
      <alignment horizontal="left" vertical="top" wrapText="1"/>
    </xf>
    <xf numFmtId="0" fontId="0" fillId="0" borderId="0" xfId="0" applyAlignment="1">
      <alignment horizontal="left"/>
    </xf>
    <xf numFmtId="0" fontId="0" fillId="0" borderId="0" xfId="0" applyAlignment="1">
      <alignment horizontal="left" vertical="top"/>
    </xf>
    <xf numFmtId="0" fontId="0" fillId="0" borderId="0" xfId="0" pivotButton="1"/>
    <xf numFmtId="0" fontId="0" fillId="0" borderId="0" xfId="0" applyNumberFormat="1"/>
    <xf numFmtId="0" fontId="17" fillId="4" borderId="1" xfId="0" applyFont="1" applyFill="1" applyBorder="1" applyAlignment="1">
      <alignment horizontal="center" vertical="center" wrapText="1"/>
    </xf>
    <xf numFmtId="0" fontId="0" fillId="0" borderId="2" xfId="0" applyBorder="1" applyAlignment="1">
      <alignment horizontal="left" vertical="center" wrapText="1"/>
    </xf>
    <xf numFmtId="0" fontId="0" fillId="0" borderId="0" xfId="0" applyAlignment="1">
      <alignment vertical="center"/>
    </xf>
    <xf numFmtId="0" fontId="0" fillId="0" borderId="0" xfId="0" applyBorder="1"/>
    <xf numFmtId="0" fontId="0" fillId="0" borderId="1" xfId="0" applyFont="1" applyBorder="1" applyAlignment="1">
      <alignment wrapText="1"/>
    </xf>
    <xf numFmtId="0" fontId="0" fillId="0" borderId="2" xfId="0" applyBorder="1" applyAlignment="1">
      <alignment vertical="center" wrapText="1"/>
    </xf>
    <xf numFmtId="0" fontId="21" fillId="0" borderId="1" xfId="0" applyFont="1" applyBorder="1"/>
    <xf numFmtId="0" fontId="2" fillId="2" borderId="14" xfId="0" applyFont="1" applyFill="1" applyBorder="1"/>
    <xf numFmtId="9" fontId="0" fillId="0" borderId="1" xfId="1" applyFont="1" applyBorder="1" applyAlignment="1">
      <alignment horizontal="center" vertical="center"/>
    </xf>
    <xf numFmtId="0" fontId="0" fillId="0" borderId="0" xfId="0" applyAlignment="1">
      <alignment horizontal="center" vertical="center"/>
    </xf>
    <xf numFmtId="10" fontId="0" fillId="0" borderId="1" xfId="0" applyNumberFormat="1" applyBorder="1" applyAlignment="1">
      <alignment horizontal="center" vertical="center" wrapText="1"/>
    </xf>
    <xf numFmtId="9" fontId="0" fillId="0" borderId="1" xfId="0" applyNumberFormat="1" applyBorder="1" applyAlignment="1">
      <alignment horizontal="center"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5" fillId="2" borderId="6" xfId="0" applyFont="1" applyFill="1" applyBorder="1" applyAlignment="1">
      <alignment horizontal="left" vertical="center" wrapText="1"/>
    </xf>
    <xf numFmtId="9" fontId="2" fillId="0" borderId="1" xfId="1" applyFont="1" applyBorder="1" applyAlignment="1">
      <alignment horizontal="center" vertical="center"/>
    </xf>
    <xf numFmtId="0" fontId="2" fillId="0" borderId="26"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4" xfId="0" applyFont="1" applyFill="1" applyBorder="1" applyAlignment="1">
      <alignment horizontal="center" vertical="center"/>
    </xf>
    <xf numFmtId="0" fontId="2" fillId="2" borderId="14" xfId="0" applyFont="1" applyFill="1" applyBorder="1" applyAlignment="1">
      <alignment horizontal="center" vertical="center" wrapText="1"/>
    </xf>
    <xf numFmtId="0" fontId="19" fillId="2" borderId="31" xfId="0" applyFont="1" applyFill="1" applyBorder="1" applyAlignment="1">
      <alignment horizontal="center" vertical="center"/>
    </xf>
    <xf numFmtId="0" fontId="19" fillId="2" borderId="32"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9" fillId="2" borderId="33" xfId="0" applyFont="1" applyFill="1" applyBorder="1" applyAlignment="1">
      <alignment horizontal="center" vertical="center"/>
    </xf>
    <xf numFmtId="164" fontId="2" fillId="0" borderId="6" xfId="1" applyNumberFormat="1" applyFont="1" applyFill="1" applyBorder="1" applyAlignment="1">
      <alignment horizontal="center" vertical="center" wrapText="1"/>
    </xf>
    <xf numFmtId="0" fontId="2" fillId="0" borderId="6" xfId="0" applyFont="1" applyFill="1" applyBorder="1" applyAlignment="1">
      <alignment vertical="center" wrapText="1"/>
    </xf>
    <xf numFmtId="0" fontId="2" fillId="2" borderId="1" xfId="0" applyFont="1" applyFill="1" applyBorder="1" applyAlignment="1">
      <alignment horizontal="center" vertical="center"/>
    </xf>
    <xf numFmtId="4" fontId="2" fillId="2" borderId="1" xfId="0" applyNumberFormat="1" applyFont="1" applyFill="1" applyBorder="1" applyAlignment="1">
      <alignment horizontal="center" vertical="center"/>
    </xf>
    <xf numFmtId="0" fontId="4" fillId="2" borderId="6" xfId="0" applyFont="1" applyFill="1" applyBorder="1" applyAlignment="1">
      <alignment horizontal="left" vertical="center" wrapText="1" readingOrder="1"/>
    </xf>
    <xf numFmtId="0" fontId="4" fillId="2" borderId="1" xfId="0" applyFont="1" applyFill="1" applyBorder="1" applyAlignment="1">
      <alignment horizontal="left" vertical="center" wrapText="1" readingOrder="1"/>
    </xf>
    <xf numFmtId="0" fontId="4" fillId="2" borderId="1" xfId="0" applyFont="1" applyFill="1" applyBorder="1" applyAlignment="1">
      <alignment horizontal="left" vertical="center" wrapText="1"/>
    </xf>
    <xf numFmtId="0" fontId="4" fillId="2" borderId="1" xfId="0" applyFont="1" applyFill="1" applyBorder="1" applyAlignment="1">
      <alignment vertical="center" wrapText="1"/>
    </xf>
    <xf numFmtId="0" fontId="4" fillId="0" borderId="1" xfId="0" applyFont="1" applyBorder="1" applyAlignment="1">
      <alignment vertical="center" wrapText="1"/>
    </xf>
    <xf numFmtId="0" fontId="19" fillId="2" borderId="30" xfId="0" applyFont="1" applyFill="1" applyBorder="1" applyAlignment="1">
      <alignment horizontal="center" vertical="center"/>
    </xf>
    <xf numFmtId="0" fontId="19" fillId="2" borderId="28" xfId="0" applyFont="1" applyFill="1" applyBorder="1" applyAlignment="1">
      <alignment horizontal="center" vertical="center"/>
    </xf>
    <xf numFmtId="0" fontId="19" fillId="2" borderId="29" xfId="0" applyFont="1" applyFill="1" applyBorder="1" applyAlignment="1">
      <alignment horizontal="center" vertical="center"/>
    </xf>
    <xf numFmtId="0" fontId="18" fillId="2" borderId="16"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18"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9" fillId="2" borderId="27"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9" xfId="0" applyFont="1" applyFill="1" applyBorder="1" applyAlignment="1">
      <alignment horizontal="center" vertical="center" wrapText="1"/>
    </xf>
    <xf numFmtId="0" fontId="18" fillId="0" borderId="16" xfId="0" applyFont="1" applyBorder="1" applyAlignment="1">
      <alignment horizontal="center" vertical="center"/>
    </xf>
    <xf numFmtId="0" fontId="18" fillId="0" borderId="21" xfId="0" applyFont="1" applyBorder="1" applyAlignment="1">
      <alignment horizontal="center" vertical="center"/>
    </xf>
    <xf numFmtId="0" fontId="18" fillId="0" borderId="17" xfId="0" applyFont="1" applyBorder="1" applyAlignment="1">
      <alignment horizontal="center" vertical="center"/>
    </xf>
    <xf numFmtId="0" fontId="18" fillId="0" borderId="5" xfId="0" applyFont="1" applyBorder="1" applyAlignment="1">
      <alignment horizontal="center" vertical="center"/>
    </xf>
    <xf numFmtId="0" fontId="18" fillId="0" borderId="0" xfId="0" applyFont="1" applyBorder="1" applyAlignment="1">
      <alignment horizontal="center" vertical="center"/>
    </xf>
    <xf numFmtId="0" fontId="18" fillId="0" borderId="4" xfId="0" applyFont="1" applyBorder="1" applyAlignment="1">
      <alignment horizontal="center" vertical="center"/>
    </xf>
    <xf numFmtId="0" fontId="18" fillId="0" borderId="18" xfId="0" applyFont="1" applyBorder="1" applyAlignment="1">
      <alignment horizontal="center" vertical="center"/>
    </xf>
    <xf numFmtId="0" fontId="18" fillId="0" borderId="20" xfId="0" applyFont="1" applyBorder="1" applyAlignment="1">
      <alignment horizontal="center" vertical="center"/>
    </xf>
    <xf numFmtId="0" fontId="18" fillId="0" borderId="19" xfId="0" applyFont="1" applyBorder="1" applyAlignment="1">
      <alignment horizontal="center" vertical="center"/>
    </xf>
    <xf numFmtId="0" fontId="0" fillId="0" borderId="2" xfId="0" applyBorder="1" applyAlignment="1">
      <alignment horizontal="left" vertical="center" wrapText="1"/>
    </xf>
    <xf numFmtId="0" fontId="0" fillId="0" borderId="13" xfId="0" applyBorder="1" applyAlignment="1">
      <alignment horizontal="left" vertical="center" wrapText="1"/>
    </xf>
    <xf numFmtId="0" fontId="0" fillId="0" borderId="6" xfId="0" applyBorder="1" applyAlignment="1">
      <alignment horizontal="left" vertical="center" wrapText="1"/>
    </xf>
    <xf numFmtId="0" fontId="22" fillId="0" borderId="2" xfId="0" applyFont="1" applyBorder="1" applyAlignment="1">
      <alignment horizontal="center" vertical="center"/>
    </xf>
    <xf numFmtId="0" fontId="22" fillId="0" borderId="13" xfId="0" applyFont="1" applyBorder="1" applyAlignment="1">
      <alignment horizontal="center" vertical="center"/>
    </xf>
    <xf numFmtId="0" fontId="22" fillId="0" borderId="6" xfId="0" applyFont="1" applyBorder="1" applyAlignment="1">
      <alignment horizontal="center" vertical="center"/>
    </xf>
    <xf numFmtId="0" fontId="18" fillId="0" borderId="16"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6" xfId="0" applyFont="1" applyBorder="1" applyAlignment="1">
      <alignment horizontal="center" vertical="center" wrapText="1"/>
    </xf>
    <xf numFmtId="0" fontId="5" fillId="2" borderId="6" xfId="0" applyFont="1" applyFill="1" applyBorder="1" applyAlignment="1">
      <alignment horizontal="justify" vertical="center" wrapText="1" readingOrder="1"/>
    </xf>
    <xf numFmtId="10" fontId="24" fillId="2" borderId="6" xfId="0" applyNumberFormat="1" applyFont="1" applyFill="1" applyBorder="1" applyAlignment="1">
      <alignment horizontal="center" vertical="center"/>
    </xf>
    <xf numFmtId="0" fontId="5" fillId="2" borderId="1" xfId="0" applyFont="1" applyFill="1" applyBorder="1" applyAlignment="1">
      <alignment horizontal="justify" vertical="center" wrapText="1" readingOrder="1"/>
    </xf>
    <xf numFmtId="9" fontId="24" fillId="2" borderId="6" xfId="0" applyNumberFormat="1" applyFont="1" applyFill="1" applyBorder="1" applyAlignment="1">
      <alignment horizontal="center" vertical="center"/>
    </xf>
    <xf numFmtId="9" fontId="2" fillId="0" borderId="1" xfId="1" applyNumberFormat="1" applyFont="1" applyBorder="1" applyAlignment="1">
      <alignment horizontal="center" vertical="center"/>
    </xf>
    <xf numFmtId="0" fontId="4" fillId="0" borderId="1" xfId="0" applyFont="1" applyFill="1" applyBorder="1" applyAlignment="1">
      <alignment vertical="center" wrapText="1"/>
    </xf>
    <xf numFmtId="0" fontId="5" fillId="0" borderId="1" xfId="0" applyFont="1" applyFill="1" applyBorder="1" applyAlignment="1">
      <alignment vertical="top" wrapText="1"/>
    </xf>
    <xf numFmtId="3" fontId="1" fillId="0" borderId="1" xfId="4" applyNumberFormat="1" applyFont="1" applyFill="1" applyBorder="1" applyAlignment="1">
      <alignment horizontal="center" vertical="center" wrapText="1"/>
    </xf>
    <xf numFmtId="41" fontId="1" fillId="0" borderId="1" xfId="4" applyFont="1" applyFill="1" applyBorder="1" applyAlignment="1">
      <alignment horizontal="center" vertical="center" wrapText="1"/>
    </xf>
    <xf numFmtId="3" fontId="0" fillId="0" borderId="1" xfId="0" applyNumberFormat="1" applyBorder="1" applyAlignment="1">
      <alignment horizontal="center" vertical="center" wrapText="1"/>
    </xf>
    <xf numFmtId="10" fontId="0" fillId="0" borderId="1" xfId="0" applyNumberFormat="1" applyBorder="1" applyAlignment="1">
      <alignment horizontal="center" vertical="center"/>
    </xf>
    <xf numFmtId="9" fontId="0" fillId="0" borderId="1" xfId="0" applyNumberFormat="1" applyFont="1" applyBorder="1" applyAlignment="1">
      <alignment horizontal="center" vertical="center" wrapText="1"/>
    </xf>
    <xf numFmtId="3" fontId="0" fillId="0" borderId="1" xfId="4" applyNumberFormat="1" applyFont="1" applyFill="1" applyBorder="1" applyAlignment="1">
      <alignment horizontal="center" vertical="center" wrapText="1"/>
    </xf>
    <xf numFmtId="41" fontId="0" fillId="0" borderId="1" xfId="4" applyFont="1" applyFill="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1" xfId="0" applyNumberFormat="1" applyFont="1" applyBorder="1" applyAlignment="1">
      <alignment horizontal="center" vertical="center"/>
    </xf>
    <xf numFmtId="0" fontId="0" fillId="0" borderId="0" xfId="0" applyAlignment="1">
      <alignment horizontal="center"/>
    </xf>
    <xf numFmtId="167" fontId="1" fillId="0" borderId="1" xfId="4" applyNumberFormat="1" applyFont="1" applyFill="1" applyBorder="1" applyAlignment="1">
      <alignment horizontal="center" vertical="center" wrapText="1"/>
    </xf>
    <xf numFmtId="9" fontId="0" fillId="0" borderId="0" xfId="1" applyFont="1"/>
    <xf numFmtId="10" fontId="25" fillId="2" borderId="32" xfId="0" applyNumberFormat="1" applyFont="1" applyFill="1" applyBorder="1" applyAlignment="1">
      <alignment horizontal="center" vertical="center" wrapText="1"/>
    </xf>
    <xf numFmtId="9" fontId="25" fillId="2" borderId="29" xfId="1" applyFont="1" applyFill="1" applyBorder="1" applyAlignment="1">
      <alignment vertical="center"/>
    </xf>
    <xf numFmtId="10" fontId="25" fillId="2" borderId="31" xfId="0" applyNumberFormat="1" applyFont="1" applyFill="1" applyBorder="1" applyAlignment="1">
      <alignment horizontal="center" vertical="center" wrapText="1"/>
    </xf>
    <xf numFmtId="10" fontId="25" fillId="2" borderId="33" xfId="0" applyNumberFormat="1" applyFont="1" applyFill="1" applyBorder="1" applyAlignment="1">
      <alignment horizontal="center" vertical="center" wrapText="1"/>
    </xf>
    <xf numFmtId="0" fontId="13" fillId="6" borderId="27" xfId="0" applyFont="1" applyFill="1" applyBorder="1" applyAlignment="1">
      <alignment horizontal="center" vertical="center"/>
    </xf>
    <xf numFmtId="0" fontId="13" fillId="6" borderId="28" xfId="0" applyFont="1" applyFill="1" applyBorder="1" applyAlignment="1">
      <alignment horizontal="center" vertical="center"/>
    </xf>
    <xf numFmtId="0" fontId="13" fillId="6" borderId="29" xfId="0" applyFont="1" applyFill="1" applyBorder="1" applyAlignment="1">
      <alignment horizontal="center" vertical="center"/>
    </xf>
    <xf numFmtId="0" fontId="26" fillId="5" borderId="14" xfId="0" applyFont="1" applyFill="1" applyBorder="1" applyAlignment="1">
      <alignment horizontal="center" vertical="center" wrapText="1"/>
    </xf>
    <xf numFmtId="0" fontId="26" fillId="5" borderId="34" xfId="0" applyFont="1" applyFill="1" applyBorder="1" applyAlignment="1">
      <alignment horizontal="center" vertical="center" wrapText="1"/>
    </xf>
    <xf numFmtId="0" fontId="26" fillId="5" borderId="35"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6" fillId="5" borderId="37" xfId="0" applyFont="1" applyFill="1" applyBorder="1" applyAlignment="1">
      <alignment horizontal="center"/>
    </xf>
    <xf numFmtId="0" fontId="26" fillId="5" borderId="38" xfId="0" applyFont="1" applyFill="1" applyBorder="1" applyAlignment="1">
      <alignment horizontal="center"/>
    </xf>
    <xf numFmtId="0" fontId="26" fillId="5" borderId="39"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26" fillId="5" borderId="41" xfId="0" applyFont="1" applyFill="1" applyBorder="1" applyAlignment="1">
      <alignment horizontal="center" vertical="center" wrapText="1"/>
    </xf>
    <xf numFmtId="0" fontId="26" fillId="5" borderId="42"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6" xfId="0" applyFont="1" applyFill="1" applyBorder="1" applyAlignment="1">
      <alignment horizontal="center" vertical="center" wrapText="1"/>
    </xf>
    <xf numFmtId="0" fontId="26" fillId="5" borderId="43" xfId="0" applyFont="1" applyFill="1" applyBorder="1" applyAlignment="1">
      <alignment horizontal="center" vertical="center" wrapText="1"/>
    </xf>
    <xf numFmtId="0" fontId="26" fillId="5" borderId="44" xfId="0" applyFont="1" applyFill="1" applyBorder="1" applyAlignment="1">
      <alignment horizontal="center" vertical="center" wrapText="1"/>
    </xf>
    <xf numFmtId="0" fontId="13" fillId="0" borderId="45" xfId="0" applyFont="1" applyBorder="1" applyAlignment="1">
      <alignment vertical="center"/>
    </xf>
    <xf numFmtId="0" fontId="0" fillId="0" borderId="3" xfId="0" applyBorder="1" applyAlignment="1">
      <alignment vertical="center" wrapText="1"/>
    </xf>
    <xf numFmtId="0" fontId="0" fillId="0" borderId="3" xfId="0" applyBorder="1" applyAlignment="1">
      <alignment horizontal="left" vertical="center" wrapText="1"/>
    </xf>
    <xf numFmtId="9" fontId="0" fillId="0" borderId="3" xfId="0" applyNumberFormat="1" applyFont="1" applyBorder="1" applyAlignment="1">
      <alignment horizontal="center" vertical="center" wrapText="1"/>
    </xf>
    <xf numFmtId="10" fontId="0" fillId="0" borderId="3" xfId="0" applyNumberFormat="1" applyBorder="1" applyAlignment="1">
      <alignment vertical="center" wrapText="1"/>
    </xf>
    <xf numFmtId="10" fontId="0" fillId="0" borderId="7" xfId="0" applyNumberFormat="1" applyBorder="1" applyAlignment="1">
      <alignment vertical="center" wrapText="1"/>
    </xf>
    <xf numFmtId="0" fontId="13" fillId="0" borderId="46" xfId="0" applyFont="1" applyBorder="1" applyAlignment="1">
      <alignment vertical="center"/>
    </xf>
    <xf numFmtId="9" fontId="0" fillId="0" borderId="47" xfId="1" applyFont="1" applyBorder="1" applyAlignment="1">
      <alignment vertical="center"/>
    </xf>
    <xf numFmtId="0" fontId="13" fillId="0" borderId="48" xfId="0" applyFont="1" applyBorder="1" applyAlignment="1">
      <alignment vertical="center"/>
    </xf>
    <xf numFmtId="0" fontId="0" fillId="0" borderId="8" xfId="0" applyBorder="1" applyAlignment="1">
      <alignment horizontal="left" vertical="center" wrapText="1"/>
    </xf>
    <xf numFmtId="0" fontId="0" fillId="0" borderId="8" xfId="0" applyFont="1" applyBorder="1" applyAlignment="1">
      <alignment vertical="center" wrapText="1"/>
    </xf>
    <xf numFmtId="0" fontId="0" fillId="0" borderId="8" xfId="0" applyBorder="1" applyAlignment="1">
      <alignment vertical="center" wrapText="1"/>
    </xf>
    <xf numFmtId="9" fontId="0" fillId="0" borderId="8" xfId="0" applyNumberFormat="1" applyFont="1" applyBorder="1" applyAlignment="1">
      <alignment horizontal="center" vertical="center" wrapText="1"/>
    </xf>
    <xf numFmtId="10" fontId="0" fillId="0" borderId="8" xfId="0" applyNumberFormat="1" applyBorder="1" applyAlignment="1">
      <alignment horizontal="center" vertical="center" wrapText="1"/>
    </xf>
    <xf numFmtId="9" fontId="0" fillId="0" borderId="9" xfId="1" applyFont="1" applyBorder="1" applyAlignment="1">
      <alignment vertical="center"/>
    </xf>
    <xf numFmtId="10" fontId="0" fillId="0" borderId="3" xfId="0" applyNumberFormat="1" applyBorder="1" applyAlignment="1">
      <alignment horizontal="center" vertical="center" wrapText="1"/>
    </xf>
    <xf numFmtId="9" fontId="0" fillId="0" borderId="7" xfId="1" applyFont="1" applyBorder="1" applyAlignment="1">
      <alignment vertical="center"/>
    </xf>
    <xf numFmtId="10" fontId="0" fillId="0" borderId="47" xfId="1" applyNumberFormat="1" applyFont="1" applyBorder="1" applyAlignment="1">
      <alignment vertical="center"/>
    </xf>
    <xf numFmtId="3" fontId="0" fillId="0" borderId="3" xfId="0" applyNumberFormat="1" applyFont="1" applyBorder="1" applyAlignment="1">
      <alignment horizontal="center" vertical="center" wrapText="1"/>
    </xf>
    <xf numFmtId="3" fontId="0" fillId="0" borderId="3" xfId="0" applyNumberFormat="1" applyBorder="1" applyAlignment="1">
      <alignment horizontal="center" vertical="center" wrapText="1"/>
    </xf>
    <xf numFmtId="41" fontId="0" fillId="0" borderId="8" xfId="4" applyFont="1" applyFill="1" applyBorder="1" applyAlignment="1">
      <alignment vertical="center" wrapText="1"/>
    </xf>
    <xf numFmtId="41" fontId="1" fillId="0" borderId="8" xfId="4" applyFont="1" applyFill="1" applyBorder="1" applyAlignment="1">
      <alignment horizontal="center" vertical="center" wrapText="1"/>
    </xf>
    <xf numFmtId="9" fontId="0" fillId="0" borderId="8" xfId="1" applyFont="1" applyBorder="1" applyAlignment="1">
      <alignment horizontal="center" vertical="center"/>
    </xf>
    <xf numFmtId="3" fontId="0" fillId="0" borderId="8" xfId="0" applyNumberFormat="1" applyBorder="1" applyAlignment="1">
      <alignment horizontal="center" vertical="center" wrapText="1"/>
    </xf>
    <xf numFmtId="0" fontId="21" fillId="0" borderId="0" xfId="0" applyFont="1" applyFill="1" applyBorder="1"/>
    <xf numFmtId="0" fontId="0" fillId="0" borderId="0" xfId="0" applyAlignment="1">
      <alignment horizontal="left" vertical="top" wrapText="1"/>
    </xf>
    <xf numFmtId="1" fontId="30" fillId="0" borderId="2" xfId="0" applyNumberFormat="1" applyFont="1" applyFill="1" applyBorder="1" applyAlignment="1">
      <alignment horizontal="center" vertical="center"/>
    </xf>
    <xf numFmtId="0" fontId="27" fillId="0" borderId="12" xfId="3" applyFont="1" applyBorder="1" applyAlignment="1">
      <alignment vertical="center" wrapText="1"/>
    </xf>
    <xf numFmtId="0" fontId="28" fillId="2" borderId="1" xfId="0" applyFont="1" applyFill="1" applyBorder="1" applyAlignment="1">
      <alignment horizontal="left" vertical="top" wrapText="1" readingOrder="1"/>
    </xf>
    <xf numFmtId="0" fontId="28" fillId="0" borderId="1" xfId="0" applyFont="1" applyFill="1" applyBorder="1" applyAlignment="1">
      <alignment horizontal="left" vertical="center" wrapText="1"/>
    </xf>
    <xf numFmtId="0" fontId="5" fillId="2" borderId="1" xfId="0" applyFont="1" applyFill="1" applyBorder="1" applyAlignment="1">
      <alignment horizontal="left" vertical="center" wrapText="1" readingOrder="1"/>
    </xf>
    <xf numFmtId="2" fontId="30" fillId="0" borderId="2" xfId="0" applyNumberFormat="1" applyFont="1" applyFill="1" applyBorder="1" applyAlignment="1">
      <alignment horizontal="center" vertical="center"/>
    </xf>
    <xf numFmtId="9" fontId="30" fillId="2" borderId="2" xfId="0" applyNumberFormat="1" applyFont="1" applyFill="1" applyBorder="1" applyAlignment="1">
      <alignment horizontal="center" vertical="center"/>
    </xf>
    <xf numFmtId="164" fontId="30" fillId="2" borderId="1" xfId="0" applyNumberFormat="1" applyFont="1" applyFill="1" applyBorder="1" applyAlignment="1">
      <alignment horizontal="justify" vertical="center" wrapText="1"/>
    </xf>
    <xf numFmtId="1" fontId="30" fillId="0" borderId="1" xfId="0" applyNumberFormat="1" applyFont="1" applyFill="1" applyBorder="1" applyAlignment="1">
      <alignment horizontal="center" vertical="center"/>
    </xf>
    <xf numFmtId="2" fontId="30" fillId="0" borderId="1" xfId="0" applyNumberFormat="1" applyFont="1" applyFill="1" applyBorder="1" applyAlignment="1">
      <alignment horizontal="center" vertical="center"/>
    </xf>
    <xf numFmtId="9" fontId="30" fillId="2" borderId="1" xfId="0" applyNumberFormat="1" applyFont="1" applyFill="1" applyBorder="1" applyAlignment="1">
      <alignment horizontal="center" vertical="center"/>
    </xf>
    <xf numFmtId="0" fontId="30" fillId="2" borderId="1" xfId="0" applyFont="1" applyFill="1" applyBorder="1" applyAlignment="1">
      <alignment horizontal="justify" vertical="center" wrapText="1"/>
    </xf>
    <xf numFmtId="0" fontId="30" fillId="0" borderId="14" xfId="0" applyFont="1" applyFill="1" applyBorder="1" applyAlignment="1">
      <alignment horizontal="center" vertical="center" wrapText="1"/>
    </xf>
    <xf numFmtId="1" fontId="2" fillId="0" borderId="1" xfId="0" applyNumberFormat="1" applyFont="1" applyBorder="1" applyAlignment="1">
      <alignment horizontal="center" vertical="center"/>
    </xf>
    <xf numFmtId="9" fontId="2" fillId="0" borderId="1" xfId="0" applyNumberFormat="1" applyFont="1" applyBorder="1" applyAlignment="1">
      <alignment horizontal="center" vertical="center"/>
    </xf>
    <xf numFmtId="10" fontId="2" fillId="0" borderId="6" xfId="1" applyNumberFormat="1" applyFont="1" applyFill="1" applyBorder="1" applyAlignment="1">
      <alignment horizontal="center" vertical="center"/>
    </xf>
    <xf numFmtId="10" fontId="2" fillId="0" borderId="1" xfId="1" applyNumberFormat="1" applyFont="1" applyFill="1" applyBorder="1" applyAlignment="1">
      <alignment horizontal="center" vertical="center"/>
    </xf>
    <xf numFmtId="3" fontId="2" fillId="2" borderId="1" xfId="0" applyNumberFormat="1" applyFont="1" applyFill="1" applyBorder="1" applyAlignment="1">
      <alignment horizontal="center" vertical="center"/>
    </xf>
    <xf numFmtId="9" fontId="5" fillId="0" borderId="1" xfId="0" applyNumberFormat="1" applyFont="1" applyBorder="1" applyAlignment="1">
      <alignment horizontal="center" vertical="center" wrapText="1"/>
    </xf>
    <xf numFmtId="4" fontId="16" fillId="0" borderId="1" xfId="0" applyNumberFormat="1" applyFont="1" applyBorder="1" applyAlignment="1">
      <alignment horizontal="center" vertical="center"/>
    </xf>
    <xf numFmtId="3" fontId="16" fillId="0" borderId="1" xfId="0" applyNumberFormat="1" applyFont="1" applyBorder="1" applyAlignment="1">
      <alignment horizontal="center" vertical="center"/>
    </xf>
    <xf numFmtId="0" fontId="15" fillId="0" borderId="1" xfId="0" applyFont="1" applyBorder="1" applyAlignment="1">
      <alignment horizontal="center"/>
    </xf>
    <xf numFmtId="0" fontId="17" fillId="4" borderId="1" xfId="0" applyFont="1" applyFill="1" applyBorder="1" applyAlignment="1">
      <alignment horizontal="left" vertical="center" wrapText="1"/>
    </xf>
    <xf numFmtId="0" fontId="15" fillId="0" borderId="1" xfId="0" applyFont="1" applyBorder="1" applyAlignment="1">
      <alignment horizontal="left"/>
    </xf>
    <xf numFmtId="0" fontId="0" fillId="2" borderId="0" xfId="0" applyFill="1"/>
    <xf numFmtId="0" fontId="0" fillId="7" borderId="0" xfId="0" applyFill="1"/>
  </cellXfs>
  <cellStyles count="6">
    <cellStyle name="Millares [0]" xfId="4" builtinId="6"/>
    <cellStyle name="Moneda [0] 2" xfId="5" xr:uid="{6A856F2C-0ECD-4EFC-B165-6E64701FB68E}"/>
    <cellStyle name="Normal" xfId="0" builtinId="0"/>
    <cellStyle name="Normal 2" xfId="3" xr:uid="{00000000-0005-0000-0000-000002000000}"/>
    <cellStyle name="Normal 7" xfId="2" xr:uid="{00000000-0005-0000-0000-000003000000}"/>
    <cellStyle name="Porcentaje" xfId="1" builtinId="5"/>
  </cellStyles>
  <dxfs count="57">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6</xdr:col>
      <xdr:colOff>275170</xdr:colOff>
      <xdr:row>5</xdr:row>
      <xdr:rowOff>166375</xdr:rowOff>
    </xdr:from>
    <xdr:to>
      <xdr:col>16</xdr:col>
      <xdr:colOff>235324</xdr:colOff>
      <xdr:row>43</xdr:row>
      <xdr:rowOff>143995</xdr:rowOff>
    </xdr:to>
    <xdr:pic>
      <xdr:nvPicPr>
        <xdr:cNvPr id="2" name="Imagen 1">
          <a:extLst>
            <a:ext uri="{FF2B5EF4-FFF2-40B4-BE49-F238E27FC236}">
              <a16:creationId xmlns:a16="http://schemas.microsoft.com/office/drawing/2014/main" id="{F3B1780A-C060-48E9-8F77-DEC32B796A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7170" y="1118875"/>
          <a:ext cx="7580154" cy="721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657225</xdr:colOff>
      <xdr:row>0</xdr:row>
      <xdr:rowOff>122598</xdr:rowOff>
    </xdr:from>
    <xdr:to>
      <xdr:col>14</xdr:col>
      <xdr:colOff>0</xdr:colOff>
      <xdr:row>36</xdr:row>
      <xdr:rowOff>19050</xdr:rowOff>
    </xdr:to>
    <xdr:pic>
      <xdr:nvPicPr>
        <xdr:cNvPr id="2" name="Imagen 1">
          <a:extLst>
            <a:ext uri="{FF2B5EF4-FFF2-40B4-BE49-F238E27FC236}">
              <a16:creationId xmlns:a16="http://schemas.microsoft.com/office/drawing/2014/main" id="{9721F42C-C6BE-4657-8E75-72DB90AA1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22598"/>
          <a:ext cx="10010775" cy="6754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13</xdr:row>
      <xdr:rowOff>171450</xdr:rowOff>
    </xdr:from>
    <xdr:to>
      <xdr:col>14</xdr:col>
      <xdr:colOff>57987</xdr:colOff>
      <xdr:row>47</xdr:row>
      <xdr:rowOff>170592</xdr:rowOff>
    </xdr:to>
    <xdr:pic>
      <xdr:nvPicPr>
        <xdr:cNvPr id="3" name="Imagen 2">
          <a:extLst>
            <a:ext uri="{FF2B5EF4-FFF2-40B4-BE49-F238E27FC236}">
              <a16:creationId xmlns:a16="http://schemas.microsoft.com/office/drawing/2014/main" id="{5D5FBC66-3540-4464-9115-3596C208AEAE}"/>
            </a:ext>
          </a:extLst>
        </xdr:cNvPr>
        <xdr:cNvPicPr>
          <a:picLocks noChangeAspect="1"/>
        </xdr:cNvPicPr>
      </xdr:nvPicPr>
      <xdr:blipFill>
        <a:blip xmlns:r="http://schemas.openxmlformats.org/officeDocument/2006/relationships" r:embed="rId1"/>
        <a:stretch>
          <a:fillRect/>
        </a:stretch>
      </xdr:blipFill>
      <xdr:spPr>
        <a:xfrm>
          <a:off x="495300" y="2647950"/>
          <a:ext cx="10230687" cy="64761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533400</xdr:colOff>
      <xdr:row>5</xdr:row>
      <xdr:rowOff>180975</xdr:rowOff>
    </xdr:from>
    <xdr:to>
      <xdr:col>14</xdr:col>
      <xdr:colOff>74924</xdr:colOff>
      <xdr:row>32</xdr:row>
      <xdr:rowOff>46999</xdr:rowOff>
    </xdr:to>
    <xdr:pic>
      <xdr:nvPicPr>
        <xdr:cNvPr id="3" name="Imagen 2">
          <a:extLst>
            <a:ext uri="{FF2B5EF4-FFF2-40B4-BE49-F238E27FC236}">
              <a16:creationId xmlns:a16="http://schemas.microsoft.com/office/drawing/2014/main" id="{3DA67296-FED1-4C94-9CF0-F9A3C6FCFB50}"/>
            </a:ext>
          </a:extLst>
        </xdr:cNvPr>
        <xdr:cNvPicPr>
          <a:picLocks noChangeAspect="1"/>
        </xdr:cNvPicPr>
      </xdr:nvPicPr>
      <xdr:blipFill>
        <a:blip xmlns:r="http://schemas.openxmlformats.org/officeDocument/2006/relationships" r:embed="rId1"/>
        <a:stretch>
          <a:fillRect/>
        </a:stretch>
      </xdr:blipFill>
      <xdr:spPr>
        <a:xfrm>
          <a:off x="533400" y="1133475"/>
          <a:ext cx="10209524" cy="50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66675</xdr:colOff>
      <xdr:row>1</xdr:row>
      <xdr:rowOff>123825</xdr:rowOff>
    </xdr:from>
    <xdr:to>
      <xdr:col>16</xdr:col>
      <xdr:colOff>522389</xdr:colOff>
      <xdr:row>42</xdr:row>
      <xdr:rowOff>75230</xdr:rowOff>
    </xdr:to>
    <xdr:pic>
      <xdr:nvPicPr>
        <xdr:cNvPr id="3" name="Imagen 2">
          <a:extLst>
            <a:ext uri="{FF2B5EF4-FFF2-40B4-BE49-F238E27FC236}">
              <a16:creationId xmlns:a16="http://schemas.microsoft.com/office/drawing/2014/main" id="{B950E67F-AACE-4511-AA0C-6903B5D1F2F7}"/>
            </a:ext>
          </a:extLst>
        </xdr:cNvPr>
        <xdr:cNvPicPr>
          <a:picLocks noChangeAspect="1"/>
        </xdr:cNvPicPr>
      </xdr:nvPicPr>
      <xdr:blipFill>
        <a:blip xmlns:r="http://schemas.openxmlformats.org/officeDocument/2006/relationships" r:embed="rId1"/>
        <a:stretch>
          <a:fillRect/>
        </a:stretch>
      </xdr:blipFill>
      <xdr:spPr>
        <a:xfrm>
          <a:off x="828675" y="314325"/>
          <a:ext cx="11885714" cy="77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819151</xdr:colOff>
      <xdr:row>3</xdr:row>
      <xdr:rowOff>104105</xdr:rowOff>
    </xdr:from>
    <xdr:to>
      <xdr:col>2</xdr:col>
      <xdr:colOff>1486105</xdr:colOff>
      <xdr:row>8</xdr:row>
      <xdr:rowOff>171450</xdr:rowOff>
    </xdr:to>
    <xdr:pic>
      <xdr:nvPicPr>
        <xdr:cNvPr id="6" name="Imagen 5" descr="Objetivos de Desarrollo Sostenible – Fundación Soy Oportunidad">
          <a:extLst>
            <a:ext uri="{FF2B5EF4-FFF2-40B4-BE49-F238E27FC236}">
              <a16:creationId xmlns:a16="http://schemas.microsoft.com/office/drawing/2014/main" id="{E35FAFE1-FC5B-459F-8723-16A24E829D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2526" y="675605"/>
          <a:ext cx="3572079" cy="2639095"/>
        </a:xfrm>
        <a:prstGeom prst="rect">
          <a:avLst/>
        </a:prstGeom>
        <a:noFill/>
        <a:ln w="66675">
          <a:noFill/>
        </a:ln>
        <a:effectLst>
          <a:softEdge rad="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2447924</xdr:colOff>
      <xdr:row>2</xdr:row>
      <xdr:rowOff>9526</xdr:rowOff>
    </xdr:from>
    <xdr:to>
      <xdr:col>5</xdr:col>
      <xdr:colOff>437614</xdr:colOff>
      <xdr:row>12</xdr:row>
      <xdr:rowOff>4764</xdr:rowOff>
    </xdr:to>
    <xdr:pic>
      <xdr:nvPicPr>
        <xdr:cNvPr id="10" name="Imagen 9">
          <a:extLst>
            <a:ext uri="{FF2B5EF4-FFF2-40B4-BE49-F238E27FC236}">
              <a16:creationId xmlns:a16="http://schemas.microsoft.com/office/drawing/2014/main" id="{F0FBE841-DF7C-48EF-9EFD-5B576619FA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86424" y="390526"/>
          <a:ext cx="6681253" cy="3519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285750</xdr:colOff>
      <xdr:row>8</xdr:row>
      <xdr:rowOff>51587</xdr:rowOff>
    </xdr:from>
    <xdr:to>
      <xdr:col>19</xdr:col>
      <xdr:colOff>333375</xdr:colOff>
      <xdr:row>21</xdr:row>
      <xdr:rowOff>142874</xdr:rowOff>
    </xdr:to>
    <xdr:pic>
      <xdr:nvPicPr>
        <xdr:cNvPr id="2" name="Imagen 1" descr="Amavir se adhiere al Pacto Mundial de Naciones Unidas, el mayor foro sobre  responsabilidad social | Amavir">
          <a:extLst>
            <a:ext uri="{FF2B5EF4-FFF2-40B4-BE49-F238E27FC236}">
              <a16:creationId xmlns:a16="http://schemas.microsoft.com/office/drawing/2014/main" id="{20D7ED0C-D8AC-4160-9FA9-EC736FAE2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5" y="1575587"/>
          <a:ext cx="3857625" cy="2567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500063</xdr:colOff>
      <xdr:row>1</xdr:row>
      <xdr:rowOff>108865</xdr:rowOff>
    </xdr:from>
    <xdr:to>
      <xdr:col>2</xdr:col>
      <xdr:colOff>3333750</xdr:colOff>
      <xdr:row>11</xdr:row>
      <xdr:rowOff>186025</xdr:rowOff>
    </xdr:to>
    <xdr:pic>
      <xdr:nvPicPr>
        <xdr:cNvPr id="4" name="Imagen 3">
          <a:extLst>
            <a:ext uri="{FF2B5EF4-FFF2-40B4-BE49-F238E27FC236}">
              <a16:creationId xmlns:a16="http://schemas.microsoft.com/office/drawing/2014/main" id="{C0A6119E-7480-4391-8C18-735027801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938" y="311271"/>
          <a:ext cx="4274343" cy="2267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1416844</xdr:colOff>
      <xdr:row>1</xdr:row>
      <xdr:rowOff>88326</xdr:rowOff>
    </xdr:from>
    <xdr:to>
      <xdr:col>2</xdr:col>
      <xdr:colOff>3819262</xdr:colOff>
      <xdr:row>9</xdr:row>
      <xdr:rowOff>276489</xdr:rowOff>
    </xdr:to>
    <xdr:pic>
      <xdr:nvPicPr>
        <xdr:cNvPr id="3" name="Imagen 2">
          <a:extLst>
            <a:ext uri="{FF2B5EF4-FFF2-40B4-BE49-F238E27FC236}">
              <a16:creationId xmlns:a16="http://schemas.microsoft.com/office/drawing/2014/main" id="{4253399E-64B8-42B6-91FB-CBA2E9B46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1719" y="290732"/>
          <a:ext cx="4033574" cy="2140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UISEÑORA" refreshedDate="44546.474503935184" createdVersion="7" refreshedVersion="7" minRefreshableVersion="3" recordCount="50" xr:uid="{B3456F86-BE76-4D9A-999D-6D26C9363E84}">
  <cacheSource type="worksheet">
    <worksheetSource ref="B15:K65" sheet="Art. Modelo IGAC - Riesgos"/>
  </cacheSource>
  <cacheFields count="10">
    <cacheField name="ÁREA TEMÁTICA" numFmtId="0">
      <sharedItems count="5">
        <s v="Derechos Humanos"/>
        <s v="Estándares Laborales"/>
        <s v="Medio Ambiente"/>
        <s v="Anticorrupción"/>
        <s v="4 temáticas"/>
      </sharedItems>
    </cacheField>
    <cacheField name="Riesgo" numFmtId="0">
      <sharedItems count="49" longText="1">
        <s v="Inoportuna atención a las peticiones, quejas, reclamos, denuncias y sugerencias, solicitados por los ciudadanos y grupos de interés en los diferentes canales de atención"/>
        <s v="Inoportunidad en la ejecución de mantenimientos preventivos de la infraestructura tecnológica de la entidad"/>
        <s v="Incumplimiento de la normatividad, estándares y/o procedimientos de información geográfica en la generación, actualización y publicación de metodologías, estudios e investigaciones geográficas, deslindes y de la delimitación de entidades territoriales"/>
        <s v="Incumplimiento en los tiempos programados para la generación, actualización y publicación de metodologías, estudios e investigaciones geográficas, deslindes y delimitación de las entidades territoriales."/>
        <s v="Inoportunidad en la entrega y publicación de la información geodésica a los usuarios"/>
        <s v="Incumplimiento de estándares de calidad nacionales e internacionales en la generación de información geodésica"/>
        <s v="Pérdida de la memoria institucional"/>
        <s v="Inoportunidad en la prestación de servicios o en la entrega de productos"/>
        <s v="Posibilidad de entregar un  producto o prestar un  servicio que no cumpla con las especificaciones técnicas establecidas o con las necesidades y expectativas de los usuarios"/>
        <s v="Indisponibilidad de infraestructura tecnológica para soportar los servicios de TI requeridos  por la entidad"/>
        <s v="Inadecuada supervisión de contratos de adquisición de bienes, obras y servicios "/>
        <s v="Incumplimiento de los estándares de producción (calidad) en la prestación del servicio público Catastral por excepción"/>
        <s v="Inoportunidad en los tiempos establecidos para la entrega de los productos resultados del  proceso de formación y actualización catastral con los municipios en jurisdicción del IGAC"/>
        <s v="Inoportunidad en los tiempos establecidos para la entrega de los avalúos comerciales"/>
        <s v="Incumplimiento de las especificaciones y estándares de producción cartográfica"/>
        <s v="Incumplimiento de los tiempos programados para la atención de requerimientos de usuarios internos y externos en la producción, actualización y disposición de información cartográfica básica"/>
        <s v="Incumplimiento de términos en los procesos Disciplinarios"/>
        <s v="Posibilidad que se generen factores que afecten el cumplimiento del Plan de Trabajo  del Sistema de Gestión de Seguridad y Salud en el Trabajo para la vigencia 2021"/>
        <s v="Posibilidad que se generen factores que afecten el cumplimiento del Plan de Previsión de Recursos Humanos para la vigencia 2021"/>
        <s v="Posibilidad que se generen factores que afecten el cumplimiento del Plan Institucional de Capacitación para la vigencia 2021"/>
        <s v="Inoportunidad en la prestación de servicios administrativos y/o infraestructura física para el funcionamiento de la entidad"/>
        <s v="Inoportunidad o imprecisión en la  difusión de la información de la gestión institucional"/>
        <s v="Calidad deficiente de los productos generados por la Gestión Agrológica"/>
        <s v="Pérdida de la muestra de suelos"/>
        <s v="Parcialidad en las actividades del Laboratorio Nacional de Suelos"/>
        <s v=" Gestión inadecuada de los impactos ambientales generados por la entidad"/>
        <s v="Posibilidad de recibir o solicitar_x000a_cualquier dádiva o beneficio a nombre propio o para_x000a_terceros, durante la prestación del servicio o la atención al ciudadano"/>
        <s v="Omisión y/o encubrimiento deliberado durante la revisión y verificación _x000a_de situaciones irregulares conocidas y/o encontradas en el proceso auditor, para favorecimiento propio o de terceros"/>
        <s v="Respuesta indebida o fuera de los términos legales a los  procesos judiciales, para beneficiar los intereses de un tercero"/>
        <s v="Posibilidad de otorgar accesos a la infraestructura tecnológica sin seguir procedimientos  formales para favorecer a un tercero "/>
        <s v="Solicitud o recibimiento de dádivas para generar lineamientos geográficos, certificados o  deslindes que no cumplan con la normatividad vigente,  estándares  o especificaciones técnicas para beneficio propio o de un tercero"/>
        <s v="Manipulación y/o sustracción indebida de información  geográfica durante el proceso  previo a su publicación o presentación de resultados, para beneficio propio o de un tercero."/>
        <s v="Solicitud o recepción de dádivas con el objetivo de agilizar o retrasar la entrega de un dato geodésico para beneficio propio o de un tercero"/>
        <s v="Manejo indebido de recursos financieros por parte de quienes los administran en la entidad, para beneficio propio o de terceros"/>
        <s v="Sustracción, eliminación o manipulación indebida de la documentación en el Archivo Central para beneficio particular o de terceros"/>
        <s v="Posibilidad de recibir o solicitar cualquier dádiva o beneficio a nombre propio o de terceros con el fin de obtener información reservada o clasificada, conseguir un resultado de un proyecto de investigación antes de ser publicado o adquirir un título de postgrado."/>
        <s v="Posibilidad de uso de infraestructura tecnológica para fines personales o comerciales"/>
        <s v="Posibilidad de uso del servicio de transporte del IGAC para actividades personales o que beneficien a terceros diferentes a temas laborales"/>
        <s v="Manipulación y/o sustracción de la información misional que maneja el proceso, para beneficio propio y/o de un particular"/>
        <s v="Manipulación del proceso contractual  para beneficio particular o de terceros en la adjudicación de un contrato"/>
        <s v="Pérdida de bienes de las instalaciones del Almacén del IGAC"/>
        <s v="Solicitar o recibir dinero o dádivas por la realización u omisión de actos en la prestación de servicios o trámites catastrales, con el propósito de beneficiar a un particular."/>
        <s v="Recibir dádivas para alterar u omitir información en las diferentes etapas del proceso de producción cartográfica básica para beneficio propio o de un particular."/>
        <s v="Alteración de los resultados de los productos agrológicos para beneficio propio o de un tercero"/>
        <s v="Actos indebidos por acción u omisión para favorecer a Funcionarios o exfuncionarios en el desarrollo del proceso disciplinario"/>
        <s v="Incumplimiento del Programa Anual de Auditorias Internas de Gestión"/>
        <s v="Incumplimiento de alguna de las normas legales, técnicas y de la entidad durante el ejercicio de auditoria"/>
        <s v="Desarrollo de ejercicios auditores con resultados subjetivos y/o parciales"/>
        <s v="Desarticulación de los elementos del Plan Estratégico Institucional (PEI) con los planes y proyectos del IGAC"/>
      </sharedItems>
    </cacheField>
    <cacheField name="Tipo de riesgo" numFmtId="0">
      <sharedItems/>
    </cacheField>
    <cacheField name="Factor Externo" numFmtId="0">
      <sharedItems/>
    </cacheField>
    <cacheField name="Factor Interno" numFmtId="0">
      <sharedItems/>
    </cacheField>
    <cacheField name="Factor del proceso" numFmtId="0">
      <sharedItems/>
    </cacheField>
    <cacheField name="Causas" numFmtId="0">
      <sharedItems longText="1"/>
    </cacheField>
    <cacheField name="Consecuencias" numFmtId="0">
      <sharedItems longText="1"/>
    </cacheField>
    <cacheField name="Control " numFmtId="0">
      <sharedItems longText="1"/>
    </cacheField>
    <cacheField name="Responsable" numFmtId="0">
      <sharedItems count="15">
        <s v="Oficina de Relación con el Ciudadano"/>
        <s v="Dirección de Tecnologías de la Información y Comunicaciones"/>
        <s v="Gestión Geográfica"/>
        <s v="Gestión Geodésica"/>
        <s v="Subdirección Administrativa y Financiera"/>
        <s v="Dirección de Investigación y Prospectiva"/>
        <s v="Dirección de Gestión Catastral"/>
        <s v="Subdirección Cartográfica y Geodésica"/>
        <s v="Oficina Control Disciplinario"/>
        <s v="Subdirección de Talento Humano"/>
        <s v="Oficina Asesora de Comunicaciones"/>
        <s v="Subdirección de Agrología"/>
        <s v="Direccionamiento Estratégico y Planeación"/>
        <s v="Oficina de Control Interno"/>
        <s v="Oficina Asesora Jurídic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x v="0"/>
    <s v="De Cumplimiento"/>
    <s v="Legales y reglamentarios"/>
    <s v="Comunicación Interna"/>
    <s v="Comunicación entre los procesos"/>
    <s v="1. Deficiencia en la atención prestada a los ciudadanos o grupos de interes_x000a_2. No contar con recursos tecnológicos para hacer seguimiento y agilizar las peticiones presentadas por los ciudadanos_x000a_3. Falta de conocimiento del personal de la normatividad vigente en derechos de petición"/>
    <s v="1. Acciones de tutelas_x000a_2. Imposibilidad del seguimiento en tiempo real_x000a_3. Reprocesos y demora en las en la atención"/>
    <s v="El responsable en el GIT de Servicio al Ciudadano realiza seguimiento mensual al estado de PQRSD registradas en el sistema de gestión documental CORDIS a cargo de la Sede Central o de las Direcciones Territoriales, identificando las que presentan retrasos de vigencias anteriores con el fin de que sean atendidas y se dé respuesta por parte de la entidad. En caso de encontrar PQRSD con atrasos superiores a la vigencia anterior se generan acciones correctivas por parte del responsable a cargo de las PQRSD (Área en Sede Central o Dirección Territorial) para solventar la situación. _x000a__x000a_Evidencia: Correo electrónico de seguimiento desde el GIT de Servicio al Ciudadano"/>
    <x v="0"/>
  </r>
  <r>
    <x v="0"/>
    <x v="1"/>
    <s v="Operativo"/>
    <s v="Económicos y financieros"/>
    <s v="Estratégico"/>
    <s v="Comunicación entre los procesos"/>
    <s v="1. Mala o ausente programación de mantenimientos_x000a_2. Falta de recursos para la adquisición de insumos para la realización de mantenimientos_x000a_3. Ausencia o inasistencia del personal crítico de la OIT cuyo conocimiento especializado es requerido para el desarrollo de la jornada normal de trabajo "/>
    <s v="1. Inoperatividad de la plataforma tecnológica para el cumplimiento de los objetivos institucionales _x000a_2. Errores masivos sobre la plataforma tecnológica y en los sistemas de información_x000a_3. Daños en la infraestructura tecnológica_x000a_4. Afectación de los procesos de la entidad_x000a_5. Afectaciones en la prestación del servicio al usuario final_x000a_6. Pérdidas económicas_x000a_7. Sanciones legales"/>
    <s v="Trimestralmente el Coordinador del GIT de Infraestructura Tecnológica realiza seguimiento al cronograma de mantenimientos preventivos de la infraestructura tecnológica programados en la vigencia, con el fin de asegurar la disponibilidad de los servicios de TI. En caso de identificar retrasos se informa a la jefatura de la OITpara que se realicen las gestiones pertinentes para efectuar las actividades._x000a__x000a_Evidencia: Cronograma de mantenimiento con seguimiento y/o control registro de mantenimientos"/>
    <x v="1"/>
  </r>
  <r>
    <x v="0"/>
    <x v="2"/>
    <s v="De Cumplimiento"/>
    <s v="Legales y reglamentarios"/>
    <s v="Tecnología"/>
    <s v="Interacciones con otros procesos"/>
    <s v="1. Desconocimiento de la normatividad vigente y estándares de producción de información geográfica en la generación, actualización y publicación de metodologías, estudios e investigaciones geográficas y de la delimitación de entidades territoriales._x000a_2. Débil validación de la normatividad, estándares y procedimientos en los productos generados_x000a_3. Falta o desactualización de procedimientos para la generación, actualización y publicación de metodologías, estudios e investigaciones geográficas y de la delimitación de entidades territoriales"/>
    <s v="1. Sobrecostos_x000a_2. Reprocesos_x000a_3. Demandas que podrían desencadenar en indemnizaciones que deba pagar la Entidad_x000a_4. Pérdida de imagen y credibilidad_x000a_5. Quejas y reclamos de los usuarios_x000a_6. Investigaciones y sanciones disciplinarias"/>
    <s v="El Coordinador  GIT de Estudios Geográficos y Ordenamiento Territorial y el Coordinador GIT de Fronteras y Limites de Entidades Territoriales y/o responsables delegadas por ellos, en cada etapa validan que el producto a generar esté acorde con la normatividad vigente, estándares y procedimientos, haciendo las observaciones sobre los documentos de investigación con control de cambios. En caso de que no se cumplan dichas especificaciones, el producto se devuelve al responsable para su ajuste. _x000a__x000a_Evidencia: Documentos de investigación versionados con control de cambios y/o correos electrónicos con la revisión del informe final de deslindes."/>
    <x v="2"/>
  </r>
  <r>
    <x v="0"/>
    <x v="3"/>
    <s v="De Cumplimiento"/>
    <s v="Legales y reglamentarios"/>
    <s v="Procesos"/>
    <s v="Transversalidad"/>
    <s v="1. Deficiencias en la planeación de los productos y en el seguimiento al plan de acción anual._x000a_2. Insuficiente personal profesionalizado para la generación de metodologías, estudios e investigaciones geográficas, deslindes y delimitación de las entidades territoriales._x000a_3. Falta de asignación de recursos económicos para la generación de los proyectos y la  publicación  de metodologías, estudios e investigaciones geográficas y delimitación de las entidades territoriales._x000a_4. Falta de los recursos tecnológicos ( Hardware y Software) y algunos existentes se encuentran obsoletos o dañados para el desarrollo de las actividades propias de los estudios e investigaciones geográficas y delimitación de las entidades territoriales._x000a_5. Demoras en los procesos administrativos que apoyan el desarrollo de las actividades técnicas._x000a_6. Demoras para la aprobación o autorización de productos por parte de entes externos"/>
    <s v="1. Perjuicio en la imagen institucional y pérdida de credibilidad en el IGAC_x000a_2. Obstaculiza la operación de otros procesos misionales del instituto_x000a_3. Pérdida de  oportunidades para ofertar convenios interinstitucionales _x000a_4. Quejas y reclamos de los usuarios_x000a_5. Demandas que podrían desencadenar en indemnizaciones que deba pagar la Entidad_x000a_6. Investigaciones y sanciones disciplinarias_x000a_7. Afectación en el presupuesto mayor a 300 millones y hasta 400 millones de pesos anuales reflejado en el recorte por la no ejecución de lo programado_x000a_"/>
    <s v="Los Coordinadores del GIT de Estudios geográficos y ordenamiento territorial y GIT Fronteras y limites de entidades territoriales, realizan el seguimiento mensual de los productos del plan de acción y del proyecto de inversión, reportando los avances en las herramientas dispuestas para este fin. En caso de observar actividades que no se han cumplido, se justifican los motivos de atraso y se informa a la Subdirección de geografía y cartografía. _x000a__x000a_Evidencia: Herramientas para el seguimiento del plan de acción y proyectos de inversión, y/o correo electrónico enviando con el seguimiento."/>
    <x v="2"/>
  </r>
  <r>
    <x v="0"/>
    <x v="4"/>
    <s v="Operativo"/>
    <s v="Tecnológicos"/>
    <s v="Personal"/>
    <s v="Comunicación entre los procesos"/>
    <s v="1. No disposición oportuna de pasajes aéreos, vehículos y viáticos para el desarrollo del mantenimiento correctivo y preventivo y la recuperación de datos de las estaciones._x000a_2. Falla en la comunicación de los servidores de la oficina de informática, líneas telefónicas e internet._x000a_3. Presupuesto insuficiente para la reparación o mantenimiento de estaciones dañadas o fallas de equipos, así como para la adquisición y calibración de equipos geodésicos y topográficos._x000a_4. Planta de personal de geodestas insuficiente para realizar visitas de mantenimiento preventivo y correctivo, así como recolección y publicación de la información._x000a_5. Desconexión de las estaciones geodésicas por desconocimiento de las instituciones en donde se encuentran instaladas o por falta de fluido eléctrico"/>
    <s v="1. Demandas y procesos legales en contra del Instituto_x000a_2. Quejas e inconformidad de los usuarios_x000a_3. Perjuicio en la imagen institucional del IGAC_x000a_4. Impacto negativo en los proyectos de los usuarios a nivel económico y en tiempo_x000a_5. Obstaculiza la operación de los demás procesos misionales del Instituto_x000a_6. Aunque se materialice el riesgo es posible recrear, disponer y/o publicar la información en un tiempo mayor a 8 horas"/>
    <s v="El Profesional responsable de la Red MAGNA-ECO, monitorea todos los días el funcionamiento de las estaciones, descargando los archivos que proporciona cada una el día anterior (o el acumulado si se realiza teniendo en cuenta el fin de semana) y corroborando que la información este completa y sin errores.  En caso de no recibir información de alguna de las estaciones o se encuentran errores en los archivos descargados, se realiza contacto con la entidad donde se encuentra la estación para su conexión y se programará visita de mantenimiento._x000a__x000a_Evidencia: Matriz de seguimiento a la Red MAGNA-ECO"/>
    <x v="3"/>
  </r>
  <r>
    <x v="0"/>
    <x v="5"/>
    <s v="De Cumplimiento"/>
    <s v="Legales y reglamentarios"/>
    <s v="Estratégico"/>
    <s v="Interacciones con otros procesos"/>
    <s v="1. Falta de revisión de calidad de resultados que cumplan con los estándares establecidos._x000a_2. Falla en los equipos de toma de datos, generadores de información utilizada como insumo para la generación de datos geodésicos._x000a_3. Ejecución inadecuada de los procesos de cálculo establecidos por el IGAC y entidades externas._x000a_4. Falla en los software de procesamiento utilizados para el cálculo de información geodésica._x000a_5. Desconfiguración de los módulos del software de procesamiento y ajustes generando valores atípicos."/>
    <s v="1. Entrega de resultados que presentan valores fuera de los rangos de precisión establecidos._x000a_2. Obtención de resultados de baja precisión o incorrectos, que desobedecen a los lineamientos de los estándares definidos._x000a_3. Generación de información de baja precisión, con posibles vacíos, saltos de ciclo, bajo volumen de información, entre otros, que imposibilitan la calidad del proceso final._x000a_4. Reclamos de los usuarios que recibieron la información geodésica sin el cumplimiento de estándares"/>
    <s v="Mensualmente el Coordinador del GIT Gestión Geodésica revisa el cálculo de coordenadas o datos geodésicos comprobando que se cumplan todas las etapas del procedimiento y que genere resultados de  forma correcta; en caso de detectar un incumplimiento, se comunica con el responsable del procesamiento para que se realicen las acciones a las que haya lugar y así rehacer el cálculo._x000a__x000a_Evidencia: Archivo de estaciones procesadas CP IGA Bernese 5.2 con el nombre y cargo de la persona que realizó la revisión del cálculo de las coordenadas, y/o correo electrónico como evidencia de la comunicación de las inconformidades del cálculo y su corrección (si aplica)."/>
    <x v="3"/>
  </r>
  <r>
    <x v="0"/>
    <x v="6"/>
    <s v="Operativo"/>
    <s v="Legales y reglamentarios"/>
    <s v="Comunicación Interna"/>
    <s v="Transversalidad"/>
    <s v="1. Desconocimiento de la normativa aplicable en la administración del archivo_x000a__x000a_2. Falta de sensibilización a los funcionarios y contratistas en materia de gestión documental_x000a__x000a_3. Falta de una herramienta tecnológica (SGDEA) que permita la adecuada ejecución de la gestión documental._x000a_4. No aplicación de los lineamientos del proceso de gestión documental._x000a_5. Desconocimiento del manejo de las tablas de retención documental en la entidad._x000a_6. Alta rotación del personal, lo cual genera pérdida en la trazabilidad de la información y conservación del conocimiento en la entidad._x000a_7. Cambios normativos en la administración y conservación de la documentación._x000a_8. Condiciones físicas y ambientales que afectan la conservación de la documentación."/>
    <s v="1. Pérdida de imagen institucional y credibilidad del proceso de gestión documental. _x000a_2. Sanciones de orden disciplinario, penal y fiscal en contra de la entidad._x000a_3. Se afecta la toma de decisiones de Alta Dirección. _x000a_4. Se afecta el cumplimiento de los objetivos estratégicos de la entidad._x000a_5. Afectación en el acceso a la información por parte de los usuarios internos y externos. "/>
    <s v="Los tecnólogos dentro del GIT de Gestión Documental realizan seguimiento semestral a través de visitas técnicas programadas a las Unidades Administrativas de la Sede Central, en la implementación de los lineamientos, Tabla de Retención Documental  TRD y normatividad vigente. En el caso de identificar incumplimiento en la aplicación de los lineamientos archivísticos por parte de las Unidades Administrativas, la coordinadora del GIT de Gestión Documental solicitará al líder del proceso se realicen las correcciones necesarias e informe de su cumplimiento. _x000a__x000a_Evidencias: Registros de asistencia y actas de reunión. Para el caso de incumplimiento envío correos electrónicos."/>
    <x v="4"/>
  </r>
  <r>
    <x v="0"/>
    <x v="7"/>
    <s v="Operativos"/>
    <s v="Legales y reglamentarios"/>
    <s v="Personal"/>
    <s v="Diseño del proceso"/>
    <s v="1. Inadecuada gestión de la infraestructura física y tecnológica (mantenimiento de instalaciones- laboratorio-aulas- baños-pisos- etc.)_x000a_2. Inadecuado manejo en la asignación de correspondencia de servicios solicitados por terceros_x000a_3. Demoras en los procesos contractuales _x000a_4. Baja capacidad institucional, por la alta rotación de personal, se pierde continuidad y conocimientos de funcionarios y contratistas._x000a_5. Deficiencia en la comunicación y coordinación dentro de los procesos del IGAC para la entrega de productos internos a tiempo._x000a_6. Insuficiente asignación de recursos frente a los compromisos del proceso._x000a_7. Inadecuada planeación del proyecto._x000a_8. Contingencias que dificulten los desplazamientos de personal para realizar trabajos en campo. "/>
    <s v="1. Sanciones penales o disciplinarias_x000a_2. Se producen investigaciones fiscales._x000a_3. Se presentarían intermitencias o dificultades en la operación del proceso_x000a_4. Se producen investigaciones disciplinarias._x000a_5. Aunque se materialice el riesgo es posible recrear, disponer y/o publicar la información en un tiempo mayor a 8 horas_x000a_6. Afectación en el presupuesto mayor a 200 millones y hasta 300 millones de pesos anuales_x000a_7. Afecta la imagen de la Entidad"/>
    <s v="El Jefe de la Oficina CIAF o el funcionario asignado, verifica mensualmente el cumplimiento de las actividades propuestas en el Plan de Acción Anual (PAA) y los cronogramas de los proyectos, analizando los informes entregados a través de correo electrónico por cada Coordinador de GIT. En caso de encontrar algún retraso, o posible retraso, se toman las decisiones y reprogramaciones necesarias para cumplir las metas anuales._x000a__x000a_Evidencia: Informe mensual consolidado de seguimiento al Plan de Acción Anual (PAA) y/o correos lectrónicos de entrega de informes"/>
    <x v="5"/>
  </r>
  <r>
    <x v="0"/>
    <x v="8"/>
    <s v="De Cumplimiento"/>
    <s v="Legales y reglamentarios"/>
    <s v="Procesos"/>
    <s v="Procedimientos asociados"/>
    <s v="1. Insuficiente personal especializado para responder a las demandas del proceso (docentes de planta, investigadores y gestores de proyectos)._x000a_2. Pérdida de personal cualificado por la alta rotación en funcionarios y contratistas._x000a_3. Fallas en los equipos tecnológicos, obsolescencia o no calibración de los mismos._x000a_4. No tener las suficientes  licencias de software o licencia de uso o desactualización de las mismas para los sistemas de información requeridos._x000a_5. Deficiencias en la verificación de las especificaciones técnicas del producto durante su producción o en la prestación del servicio._x000a_6. Desactualización de los documentos, productos o servicios frente a las especificaciones técnicas internacionales o nacionales._x000a_7. Deficiencias en la identificación de los requerimientos y expectativas de los clientes"/>
    <s v="1. Quejas, reclamos e insatisfacción de los usuarios y demás partes interesadas a las que se entrega el producto o servicio._x000a_2. Afecta la imagen institucional de manera negativa _x000a_3. Pérdida de la consecución de nuevos clientes, proyectos o convenios_x000a_4. Pérdida del reconocimiento como centro de investigación ante el Ministerio de ciencias_x000a_5. Se producen investigaciones disciplinarias._x000a_6. Demandas contra el Instituto."/>
    <s v="El responsable de cada proyecto de investigación o de desarrollo de tecnologías GIS del proceso de Gestión del Conocimiento, Investigación e  Innovación, verifica en la periodicidad establecida en el procedimiento, el cumplimiento de las especificaciones del producto o servicio mediante reuniones de seguimiento. En caso de encontrar un producto o servicio que tenga algún inconveniente se debe enviar a reproceso. _x000a__x000a_Evidencia: Acta de reunión de seguimiento."/>
    <x v="5"/>
  </r>
  <r>
    <x v="0"/>
    <x v="9"/>
    <s v="Tecnológico"/>
    <s v="Tecnológicos"/>
    <s v="Tecnología"/>
    <s v="Transversalidad"/>
    <s v="1. Insuficientes recursos financieros para garantizar la prestación de los servicios de soporte y mantenimiento a la infraestructura tecnológica_x000a_2. Insuficiente infraestructura tecnológica para atender situaciones de contingencia ante indisponibilidad de servicios_x000a_3. Ataques a la infraestructura tecnológica por agentes externos o internos"/>
    <s v="1. Fallas en la prestación de los servicios tecnológicos a usuarios internos y externos _x000a_2. Sanciones legales_x000a_3. Pérdida de imagen institucional_x000a_4. Investigaciones y sanciones disciplinarias_x000a_5. Insatisfacción de los usuarios"/>
    <s v="El Coordinador del GIT de Infraestructura Tecnológica mensualmente revisa la vigencia de los contratos de soporte y genera alertas informando al Jefe de la Oficina de Informática y Telecomunicaciones respecto de los vencimientos cercanos. En caso que la alerta de vencimiento de contratos no se genere oportunamente, se gestiona con la alta dirección la asignación de los recursos requeridos.  _x000a__x000a_Evidencia:  Correos electrónicos"/>
    <x v="1"/>
  </r>
  <r>
    <x v="0"/>
    <x v="10"/>
    <s v="Operativos"/>
    <s v="Legales y reglamentarios"/>
    <s v="Procesos"/>
    <s v="Procedimientos asociados"/>
    <s v="1. No incluir los documentos de soporte en el SECOP por parte del supervisor._x000a_2. No publicación de los informes de supervisión._x000a_3. Fuerza mayor o caso fortuito por parte del contratista._x000a_4. Negligencia en la ejecución del contrato por parte del contratista o el supervisor._x000a_5. Condiciones particulares del proveedor que afectan la ejecución del contrato luego de su adjudicación."/>
    <s v="1. Sanciones de orden disciplinario y contractuales._x000a_2. Demandas judiciales_x000a_3. Incumplimiento de metas_x000a__x000a_"/>
    <s v="El supervisor del contrato revisa el informe de actividades presentado por el contratista y aprueba mediante acta de supervisión, de acuerdo con la periodicidad establecida en el contrato, con el fin de dar trámite al pago correspondiente. En caso de que se presenten inconsistencias o inconformidades en el informe presentado, el supervisor lo rechaza a través del SECOP y retorna al contratista para su ajuste respectivo. _x000a__x000a_Evidencias: _x000a_1. Sede Central y Direcciones Territoriales: Acta de supervisión aprobada, consolidado de contratos a cargo con la supervisión realizada, pantallazos en SECOP del total de contratos a cargo supervisados y/o cualquier otro mecanismo que permita validar la supervisión del total de contratos a cargo. "/>
    <x v="4"/>
  </r>
  <r>
    <x v="0"/>
    <x v="11"/>
    <s v="De Cumplimiento"/>
    <s v="Legales y reglamentarios"/>
    <s v="Estratégico"/>
    <s v="Procedimientos asociados"/>
    <s v="1. Falta de conocimiento de los procedimientos establecidos._x000a_2. Recursos inadecuados o insuficientes."/>
    <s v="1. Afectación  de la Calidad del servicio_x000a_2. Investigaciones Disciplinarias_x000a_3. Pérdida de Imagen Institucional"/>
    <s v="El Director Territorial elabora el cronograma mensual de los trámites que serán atendidos durante el mes, dando prioridad a los más antiguos, realizando seguimiento semanal a su ejecución, sea él o a quien designe. Al final del mes se debe evaluar el cumplimiento del cronograma, identificar los trámites progrramados y no atendidos, así como las causales, y proponer las acciones respectivas con el fin de dar cumplimiento en el mes siguiente. En caso de identificar novedades en el cumplimiento se reprograman las actividades._x000a__x000a_Evidencia: _x000a_1. Direcciones Territoriales: Cronograma de trabajo, reporte del seguimiento semanal y relación de acciones (si aplica)."/>
    <x v="6"/>
  </r>
  <r>
    <x v="0"/>
    <x v="12"/>
    <s v="Operativo"/>
    <s v="Legales y reglamentarios"/>
    <s v="Estratégico"/>
    <s v="Procedimientos asociados"/>
    <s v=" 1. Situaciones de orden Público en  los municipios a Intervenir_x000a_2. Condiciones medioambientales que afectan la prestación del servicio._x000a_3. Incumplimiento de los pagos de la entidad contratante."/>
    <s v="1. Sanciones_x000a_2. Detrimento patrimonial_x000a_3. Pérdida de imagen institucional"/>
    <s v="El Director Territorial y el Subdirector de Catastro, a partir del inicio del convenio, elaboran el cronograma y tablero de control de ejecución del proceso de formación o actualización catastral. El Director Territorial, la Subdirección de catastro y las áreas que sean requeridas en el marco del proceso, realizan seguimiento 2 veces al mes al cronograma de ejecución a fin de identificar retrasos, causas y definir las acciones a realizar para el cumplimiento._x000a__x000a_Evidencia: _x000a_1. Direcciones Territoriales y Subdirección de Catastro (Sede Central): Cronograma de trabajo, Tableros de control, las listas de asistencia al seguimiento y/o actas de reunión."/>
    <x v="6"/>
  </r>
  <r>
    <x v="0"/>
    <x v="13"/>
    <s v="Operativo"/>
    <s v="Legales y reglamentarios"/>
    <s v="Personal"/>
    <s v="Procedimientos asociados"/>
    <s v="1. Situaciones de orden Público en  los municipios a Intervenir_x000a_2. Condiciones medioambientales que afectan la prestación del servicio._x000a_"/>
    <s v="1. Sanciones_x000a_2. Pérdida de imagen institucional._x000a_"/>
    <s v="El Subdirector de Catastro, o quien haga sus veces, así como los Directores Territoriales, realizan seguimiento 2 veces al mes a la ejecución de los avalúos comerciales, con el fin de verificar el cumplimiento de los tiempos de respuesta e identificar situaciones que afecten la oportunidad en la entrega de los mismos._x000a__x000a_Evidencia: _x000a_1. Direcciones Territoriales: Listas de asistencia a reuniones de seguimiento y/o actas de reunión._x000a_2. Subdirección de Catastro (Sede Central): Listas de asistencia a reuniones de seguimiento y/o actas de reunión."/>
    <x v="6"/>
  </r>
  <r>
    <x v="0"/>
    <x v="14"/>
    <s v="De Cumplimiento"/>
    <s v="Legales y reglamentarios"/>
    <s v="Procesos"/>
    <s v="Transversalidad"/>
    <s v="1. Alta rotación de personal que genera pérdida de recurso humano con conocimiento y experticia en los procesos._x000a_2. Desconocimiento por parte del equipo técnico de las especificaciones y estándares de producción o del marco de la infraestructura de datos espaciales ICDE_x000a_3. Insuficiente comunicación y socialización de los procesos cartográficos y metodologías de trabajo._x000a_4. Falta de verificación del cumplimiento de normatividad vigente, estándares o especificaciones técnicas durante las diferentes etapas del proceso de producción de información cartográfica básica_x000a_5. Daño de los equipos tecnológicos especializados para la producción cartográfica._x000a_6. Falta o insuficiente mantenimiento y/o calibración de equipos de oficina y de campo (topográficos y estaciones de trabajo)_x000a_7. Fallas u obsolescencia de la cámara aérea digital_x000a_8. Insuficiente software licenciado._x000a_9. Los datos recopilados durante los trabajos realizados en campo, en algunas ocasiones no cumplen las especificaciones técnicas._x000a_10. Inadecuada capacidad de la infraestructura tecnológica para la producción cartográfica_x000a_11. Revisión de los productos cartográficos sin la metodología adecuada para determinar el cumplimiento de los estándares o especificaciones técnicas_x000a_12. Débil revisión de la aplicación de los lineamientos de la ICDE durante el proceso de producción cartográfica."/>
    <s v="1. Deslegitimización y poca confiabilidad en la información y los productos producidos por el instituto_x000a_2. Incurrencia en reprocesos, afectando el cumplimiento de los cronogramas establecidos._x000a_3. Pérdida de recursos económicos de la entidad territorial que contrató la elaboración de los productos cartográficos_x000a_4. Afectación en la mala planeación y ordenamiento del territorio, incurriendo en decisiones erróneas por parte de los entes territoriales._x000a_5. Demandas contra el IGAC de parte de la entidad con la que se tiene el convenio"/>
    <s v="Antes y después de la comisión, el Coordinador del GIT de Producción Cartográfica o Funcionario asignado a comisión de campo, realiza verificación de equipos para control terrestre y clasificación de campo para realizar el trabajo asignado llevando a cabo pruebas de funcionamiento. En caso de encontrar fallas en los equipos, los reporta al responsable del almacén para que actualice el listado sobre el estado operativo de los equipos y se programe su revisión y mantenimiento respectivo._x000a__x000a_Evidencia: Formato con el registro de Verificación de equipos e instrumentos auxiliares geodésicos y topográficos."/>
    <x v="7"/>
  </r>
  <r>
    <x v="0"/>
    <x v="15"/>
    <s v="De Cumplimiento"/>
    <s v="Legales y reglamentarios"/>
    <s v="Personal"/>
    <s v="Interacciones con otros procesos"/>
    <s v="1. Orden público que limita el acceso a las zonas en el trabajo en campo._x000a_2. Condiciones climatológicas adversas._x000a_3. Eventos externos que impiden realizar la producción o actualización de la información cartográfica._x000a_4. Fallas en los equipos usados_x000a_5. Planeación inadecuada_x000a_6. Demoras en la actualización de software y hardware _x000a_7. Insuficiente software licenciado._x000a_8. Demoras en los procesos de contratación de personal._x000a_9. Problemas en la consecución de insumos para la producción cartográfica"/>
    <s v="1. Mala imagen para el IGAC_x000a_2. Insatisfacción de los usuarios internos y externos_x000a_3. Demandas contra el IGAC de parte de la entidad con la que se tiene el convenio_x000a_4. Impacta la ejecución de varios procesos de la Entidad_x000a_5. Atraso en los procesos de los usuarios externos que requieren los productos generados por este proceso"/>
    <s v="El funcionario o contratista del GIT de Producción Cartográfica asignado a una comisión para realizar el trabajo de control terrestre o clasificación de campo, verifica las condiciones de orden público en la zona de trabajo, comunicándose con las autoridades civiles y militares del lugar, y gestiona los permisos o autorizaciones con esas autoridades. En caso de no obtener los permisos se reporta al  profesional encargado del GIT de Producción Cartográfica para posponer la comisión de campo hasta que las condiciones de seguridad sean las adecuadas, solicitando prórrogas con los usuarios externos_x000a__x000a_Evidencia: Correos electrónicos remitidos a las autoridades civiles y militares del lugar, documentos de autoridades civiles y militares (cuando aplique) y/o prórrogas al contrato (cuando aplique)."/>
    <x v="7"/>
  </r>
  <r>
    <x v="0"/>
    <x v="16"/>
    <s v="Operativo"/>
    <s v="Legales y reglamentarios"/>
    <s v="Procesos"/>
    <s v="Transversalidad"/>
    <s v="1. Condiciones Ambientales que puedan afectar el desarrollo de las actividades del proceso"/>
    <s v="1. Sanciones_x000a_2. Pérdida de imagen de la Entidad_x000a_3. Disminución de la calidad del Servicio"/>
    <s v="Desde Sede Central se hace seguimiento semestralmente a los procesos disciplinarios por parte del (de  los) profesional(es) designado(s) para esta actividad dentro del GIT Control Disciplinario, con el propósito de verificar el cumplimiento de los parámetros normativos establecidos para el adelantamiento de la acción disciplinaria. En caso de encontrar que los expedientes no están actualizados y/o igualados, se requiere a la persona responsable del manejo del Archivo de Gestión del GIT Control Disciplinario para que actualice e iguale la información. _x000a__x000a_Evidencia:  _x000a_1. Registro de asistencia y/o Convocatoria a reunión vía correo electrónico donde se verifica el estado del expediente. (Control de Legalidad)_x000a_2. Comunicaciones Internas enviadas por correo electrónico con información sobre la normatividad disciplinaria vigente y el código de ética"/>
    <x v="8"/>
  </r>
  <r>
    <x v="1"/>
    <x v="17"/>
    <s v="Operativo"/>
    <s v="Legales y reglamentarios"/>
    <s v="Procesos"/>
    <s v="Comunicación entre los procesos"/>
    <s v="1. Recursos inadecuados e insuficientes (económicos, humanos y técnicos)   _x000a_2. Falta de entrenamiento._x000a_3. Incumplimiento  de los Procedimientos._x000a_4. Falta de personal"/>
    <s v="1. Sanciones para la Entidad_x000a_2. Accidentes, incidentes y enfermedades laborales_x000a_3. Interrupción de las actividades._x000a_4. Reprocesos en las actividades."/>
    <s v="El responsable en el GIT de Gestión de Talento Humano y el líder del SGSST,  realiza seguimiento mensual al Plan de Seguridad y Salud en el Trabajo a través de la verificación y validación de las actividades programadas y su cumplimiento, contrastando el informe mensual con el soporte de las evidencias subidas en el Drive. En caso de no realizar la actividad se hará la  reprogramación correspondiente.                      _x000a__x000a_Evidencias:  _x000a_Informe mensual soportado con las evidencias en DRIVE y/o reporte del indicador de cumplimiento. "/>
    <x v="9"/>
  </r>
  <r>
    <x v="1"/>
    <x v="18"/>
    <s v="Operativo"/>
    <s v="Legales y reglamentarios"/>
    <s v="Estratégico"/>
    <s v="Procedimientos asociados"/>
    <s v="1. Desconocimiento o incumplimiento de los lineamientos internos de talento humano._x000a_2. Recursos inadecuados e insuficientes (económicos, humanos y técnicos)                       _x000a_3. Actualización normatividad                                         _x000a_4. Reestructuración y/o rediseño del IGAC               _x000a_5. Incumplimiento en los tiempos establecidos para dar a respuestas por parte del CNSC a la entidad.                                                              "/>
    <s v="1. Quejas y reclamos por parte de los Funcionarios_x000a_2. Impide que las dependencias del IGAC cumplan oportunamente sus procesos por falta de personal para ejecutarlos_x000a_3. Disminución de la Calidad del Servicio_x000a_4. Afecta el cumplimiento del Plan Estratégico de Talento Humano.                                                                                         _x000a_5. Afecta el cumplimiento misional del Instituto                                            _x000a_6. Demandas, acciones de tutela de personal externo, interesados en los procesos de vinculación."/>
    <s v="El responsable en el GIT de Gestión de Talento Humano realiza seguimiento mensual al Plan de Previsión de Recursos Humanos a través de la verificación y validación de las actividades programadas y su cumplimiento, contrastando el informe mensual con el soporte de las evidencias subidas en el Drive. En caso de no realizar la actividad se hará la  reprogramación correspondiente.                                                           _x000a__x000a_Evidencias:  Informe mensual soportado con las evidencias en DRIVE y/o reporte del indicador de cumplimiento. "/>
    <x v="9"/>
  </r>
  <r>
    <x v="1"/>
    <x v="19"/>
    <s v="Operativo"/>
    <s v="Legales y reglamentarios"/>
    <s v="Personal"/>
    <s v="Interacciones con otros procesos"/>
    <s v="1. Incumplimiento del  Procedimiento_x000a_2. Retrasos en la ejecución de las actividades del PIC con motivo del periodo de Emergencia Sanitaria."/>
    <s v="1. Quejas y reclamos por parte de los Funcionarios_x000a_2. Interrupción de las actividades de acuerdo con el cronograma establecido._x000a_3. Afectación a la Calidad del Servicio"/>
    <s v="El responsable en el GIT de Gestión de Talento Humano realiza seguimiento mensual al Plan Institucional de Capacitación a través de la verificación y validación de las actividades programada y su cumplimiento, contrastando el informe mensual con el soporte de las evidencias subidas en el Drive y  en caso de no realizar la actividad  se hará la  reprogramación correspondiente._x000a__x000a_Evidencias:  Informe mensual soportado con las evidencias en DRIVE y/o reporte del indicador de cumplimiento y/o reportes de seguimiento de capacitación desde las Direcciones Territoriales"/>
    <x v="9"/>
  </r>
  <r>
    <x v="1"/>
    <x v="20"/>
    <s v="Operativo"/>
    <s v="Legales y reglamentarios"/>
    <s v="Procesos"/>
    <s v="Procedimientos asociados"/>
    <s v="1. Falta de recursos financieros para cumplir con los requisitos en la prestación de servicios administrativos e infraestructura física. _x000a_2. Falta de oportunidad en el mantenimiento de los bienes, equipos e inmuebles de la entidad._x000a_3. Debilidad en el seguimiento de los planes de mantenimiento._x000a_4. Falta de personal en sede Central y Direcciones Territoriales para el cubrimiento de las actividades en la prestación de servicios administrativos y/o infraestructura física."/>
    <s v="1. Deterioro o pérdida de los bienes, equipos o inmuebles de la entidad._x000a_2. Afectaciones en las condiciones físicas para la ejecución de funciones de los servidores públicos._x000a_3. Afectación en la prestación del servicio al usuario._x000a_4. Sanciones de orden disciplinario, penal y fiscal en contra de la entidad o de los funcionarios."/>
    <s v="El responsable en el GIT de servicios administrativos verifica trimestralmente el Plan Anual de Adquisiciones del proceso, incluyendo los servicios esenciales (aseo, cafeteria, vigilancia y seguros), con el fin de realizar el seguimiento a su cumplimiento. En caso de que se presenten variaciones o se requieran hacer modificaciones (si aplica), se revisa el Plan y se remite al proceso de Gestión Contractual para su aprobación y actualización. _x000a__x000a_Evidencia: Verificación trimestral del Plan Anual de Adquisiciones del proceso con los servicios esenciales  y/o correo que evidencie la solicitud de modificaciones al PAA (Si aplica). "/>
    <x v="4"/>
  </r>
  <r>
    <x v="1"/>
    <x v="21"/>
    <s v="Operativo"/>
    <s v="Legales y reglamentarios"/>
    <s v="Procesos"/>
    <s v="Interacciones con otros procesos"/>
    <s v="1. Desconocimiento de los procedimientos_x000a_2. Incumplimiento de  los lineamientos dados por la oficina de difusión y mercadeo_x000a_3. Planeación inadecuada de las actividades._x000a_4. Inoportunidad en la invitación para participación en eventos."/>
    <s v="1. Pérdida de imagen institucional_x000a_2. Disminución de la calidad del servicio_x000a_3. Baja participación de asistentes en los eventos programados_x000a_4. Afectación en el posicionamiento de la imagen  de la entidad"/>
    <s v="Trimestralmente se centraliza la difusión de información institucional a través del proceso de Gestión de Comunicaciones  y Mercadeo quien consolida las necesidades enviadas por las dependencias y Direcciones Territoriales, las valida y viabiliza acorde con la estrategia de comunicaciones del instituto. En casos excepcionales, el proceso establece acciones de contingencia para cumplir con el requerimiento._x000a__x000a_Evidencia: Base de datos en Excel con información consolidada y/o correo electrónico solicitando la información a los procesos"/>
    <x v="10"/>
  </r>
  <r>
    <x v="2"/>
    <x v="22"/>
    <s v="Operativo"/>
    <s v="Legales y reglamentarios"/>
    <s v="Procesos"/>
    <s v="Transversalidad"/>
    <s v="1. Deficiencia en la información básica para realizar estudios agrológicos._x000a_2. Incumplimiento de los estándares de producción de información geográfica_x000a_3. Ausencia de controles de calidad en las diferentes etapas del proceso_x000a_4. Deficiencia o inexistencia en la información básica para realizar estudios agrológicos_x000a_5. Aplicación parcial de la documentación del SGI_x000a_6. Problemas de orden público a nivel nacional que pueden afectar las actividades de campo._x000a_"/>
    <s v="1. Reprocesos_x000a_2. Insatisfacción del cliente_x000a_3. Pérdida de credibilidad e imagen institucional._x000a_4. Demandas o multas "/>
    <s v="El Facilitador del Sistema de Gestión Integrado (SGI) o el Profesional de Control de Calidad del proyecto realiza el seguimiento al cumplimiento de la documentación del SGI, formatos y sus controles, como mínimo una vez cada dos meses, lo cual se debe hacer a través de la aplicación de listas de chequeo que permitan evaluar el cumplimiento del paso a paso para generar los productos de la Subdirección. En caso de que se encuentre una desviación o desconocimiento en el procedimiento para generar los productos por alguno de los servidores públicos, se procederá a hacer una reinducción del proceso o se cambiará de actividad. _x000a__x000a_Evidencia: Listas de chequeo diligenciadas, la actualización de la documentación según aplique y soportes de la reinducción o cambio de actividad (si aplica)."/>
    <x v="11"/>
  </r>
  <r>
    <x v="2"/>
    <x v="23"/>
    <s v="Operativo"/>
    <s v="Legales y reglamentarios"/>
    <s v="Procesos"/>
    <s v="Procedimientos asociados"/>
    <s v="1. Aplicación parcial de los procedimientos y demás documentos del SGI relacionados con el manejo de la muestra en el LNS._x000a_2. Inadecuada manipulación, almacenamiento y transporte de la muestra_x000a_3. Inadecuada rotulación de la muestra_x000a_4. Incumplimiento por parte de la empresa de mensajería en el transporte de las muestras"/>
    <s v="1. Insatisfacción del cliente_x000a_2. Pérdida de credibilidad e imagen institucional _x000a_3. Quejas y Reclamos_x000a_4. Incumplimiento de los productos del proceso_x000a_5. Perdida de recursos de la entidad "/>
    <s v="El Profesional en el GIT de Gestión de Suelos y Aplicaciones Agrológicas, cada vez que se requiera, envía las muestras de las comisiones de campo al Laboratorio Nacional de Suelos (LNS). Posteriormente, el Profesional Edafólogo de enlace realiza el control y seguimiento al comparar el formato de solicitud de muestras cliente interno con las muestras que realmente llegan al laboratorio. En caso de encontrar inconsistencias lleva a cabo el seguimiento respectivo hasta encontrar la razón del desvío de las muestras, y en caso de ser necesario solicita el envío de una nueva muestra._x000a__x000a_Evidencias: Formato Control de envío y recepción de muestras, planillas del correo certificado y soportes del seguimiento o solicitud de una nueva muestra (si aplica)."/>
    <x v="11"/>
  </r>
  <r>
    <x v="2"/>
    <x v="24"/>
    <s v="Operativo"/>
    <s v="Sociales y culturales"/>
    <s v="Personal"/>
    <s v="Diseño del proceso"/>
    <s v="1. Presiones generadas por las relaciones del personal del LNS entre ellos o con sus partes interesadas._x000a_2. Presiones financieras_x000a_3. Presiones por proveedores o clientes._x000a_4. Clientelismo y amiguismo_x000a_"/>
    <s v="1. Reprocesos_x000a_2. Insatisfacción del cliente_x000a_3. Pérdida de credibilidad e imagen institucional._x000a_4. Demandas o multas _x000a_5. Pérdida de bienes_x000a_6. Sanciones e Investigaciones"/>
    <s v="Cada vez que se requiera, el Coordinador del LNS verifica que la definición de  las especificaciones técnicas de los bienes y servicios a adquirir sean acordes con los requisitos generales para la selección, adquisición, inspección y evaluación de productos o servicios, con el fin de contar con un estándar que debe cumplir el bien o servicio para ser aceptado. En caso de que no estén bien definidos informa vía correo electrónico al responsable del tema para que haga su corrección. _x000a__x000a_Evidencias: Especificaciones técnicas de los bienes y servicios aprobadas por el coordinador y correos electrónicos enviados."/>
    <x v="11"/>
  </r>
  <r>
    <x v="2"/>
    <x v="25"/>
    <s v="Ambiental"/>
    <s v="Ambientales"/>
    <s v="Procesos"/>
    <s v="Procedimientos asociados"/>
    <s v="1. Falta de personal en sede Central y Direcciones Territoriales para el cubrimiento de las actividades del SGA._x000a_2. Debilidad en el reporte de información ambiental desde las Diferentes Sedes._x000a_3. Debilidad en el conocimiento de las buenas prácticas ambientales en el IGAC._x000a_4. Recursos insuficientes para el cumplimiento y mantenimiento de las actividades asociadas a la gestión ambiental de la entidad.  "/>
    <s v="1. Afectaciones ambientales a terceros. _x000a_2. Pérdida de imagen institucional y credibilidad del proceso._x000a_3. Multas y/o sanciones para la entidad por el incumplimiento de la normatividad._x000a_4. Contaminación ambiental."/>
    <s v="El responsable del Sistema de Gestión Ambiental revisa anualmente las actividades de los procesos a la luz de la normatividad ambiental vigente, y actualiza (si aplica) la Matriz de identificación y cumplimiento legal Ambiental y la Matriz de Identificación de aspectos y valoración de impactos ambientales, aplicando el procedimiento respectivo. En caso de encontrar desviaciones, el responsable del SGA ajustará las matrices y sensibilizará al proceso afectado a través de los medios de comunicación definidos por la entidad._x000a__x000a_Evidencia:  Matriz de identificación y cumplimiento legal Ambiental actualizada y/o Matriz de Identificación de aspectos y valoración de impactos ambientales actualizada; y Sensibilizaciones realizadas (si aplica). "/>
    <x v="12"/>
  </r>
  <r>
    <x v="3"/>
    <x v="26"/>
    <s v="De Corrupción"/>
    <s v="Legales y reglamentarios"/>
    <s v="Personal"/>
    <s v="Interacciones con otros procesos"/>
    <s v="1. Falta de apropiación de los valores institucionales._x000a_2. Falta de controles en el proceso_x000a_3. Incumplimiento de los puntos de control establecidos dentro de los procedimientos_x000a_4. Falta de sensibilización a los funcionarios_x000a_5. Actos intencionales de personal al interior de la entidad para saltar los controles de los procedimientos._x000a_6. Tráfico de influencias y/o amiguismos"/>
    <s v="1. Afectaciones en la magen institucional y credibilidad del proceso de Servicio al Ciudadano y participación"/>
    <s v="El responsable asignado en el GIT de Servicio al Ciudadano realiza verificación trimestral de las encuestas respondidas por los usuarios posterior a la prestación del servicio en los diferentes canales de atención,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_x000a__x000a_Evidencia: Reporte de las encuestas respondidas por los usuarios y/o correo electrónico con el seguimiento realizado al Coordinador GIT Servicio al Ciudadano."/>
    <x v="0"/>
  </r>
  <r>
    <x v="3"/>
    <x v="27"/>
    <s v="De Corrupción"/>
    <s v="Políticos"/>
    <s v="Personal"/>
    <s v="Procedimientos asociados"/>
    <s v="1. Intereses particulares_x000a__x000a_2. Falta de apropiación e interiorización del Estatuto de Auditoría Interna y Código de ética del auditor._x000a__x000a_3. Conflictos de interés presentados durante el proceso de auditoría._x000a__x000a_4. Presión de niveles jerárquicos superiores para omitir la revisión o la verificación._x000a_"/>
    <s v="1. Detrimento patrimonial de la entidad_x000a_2. Incurrir en situaciones que generen sanciones fiscales, disciplinarias e inclusive penales._x000a_3. Pérdida de imagen institucional y credibilidad del proceso de seguimiento y evaluación. "/>
    <s v="El Jefe de la OCI realiza la verificación de los hallazgos contenidos en el informe preliminar e informe final, con el fin de detectar situaciones de omisiones deliberadas por parte de los auditores. En caso de detectar una posible omisión deliberada se procede a confirmar su existencia y solicitar la investigación disciplinaria correspondiente para el auditor. _x000a_ _x000a_Evidencia: Informes de auditoria revisados y objetados."/>
    <x v="13"/>
  </r>
  <r>
    <x v="3"/>
    <x v="28"/>
    <s v="De Corrupción"/>
    <s v="Políticos"/>
    <s v="Personal"/>
    <s v="Procedimientos asociados"/>
    <s v="1. Falta de seguimiento al estado de los antecedentes disciplinarios de los abogados de la entidad._x000a_2. No manifestación de conflictos de interés por parte de los abogados en procesos que tengan a cargo._x000a_3. Desconocimiento de las inhabilidades e incompatibilidades de los abogados en el trámite de procesos judiciales."/>
    <s v="1. Sanciones de orden disciplinario, penal y fiscal en contra de la entidad y los abogados._x000a_2. Pérdida de imagen institucional y credibilidad del proceso de gestión jurídica._x000a_3. Detrimento patrimonial para la entidad producto de los actos de corrupción. "/>
    <s v="El responsable asignado de la Oficina Asesora Jurídica en Sede Central y el abogado asignado en las Direcciones Territoriales, según sus competencias, realizan seguimiento y control judicial presencial o virtual dos veces por semana con la finalidad de vigilar y controlar las actuaciones judiciales, a través del diligenciamiento del formato vigente de control de estado de procesos judiciales. El abogado en las Direcciones Territoriales remite mensualmente el reporte de dicho seguimiento a la sede central. (A, B) _x000a__x000a_Evidencia: _x000a_1. Formato diligenciado &quot;Control de estado de procesos judiciales&quot; vigente y el informe consolidado con el estado de procesos judiciales (Sede central)_x000a_2. Formato diligenciado &quot;Control de estado de procesos judiciales&quot; vigente (Direcciones Territoriales)"/>
    <x v="14"/>
  </r>
  <r>
    <x v="3"/>
    <x v="29"/>
    <s v="De Corrupción"/>
    <s v="Económicos y financieros"/>
    <s v="Procesos"/>
    <s v="Procedimientos asociados"/>
    <s v="1. Deficiencias en el control de perfiles y roles de acceso a las bases de datos_x000a_2. Auditoria insuficiente en las bases de datos_x000a_3. Falta de manifestación de conflictos de interés "/>
    <s v="1. Ocurrencia de delito que afecta al Instituto_x000a_2. Pérdida de confianza digital _x000a_3. Sanciones de orden disciplinario, penal y fiscal en contra de la entidad._x000a_4. Pérdida de imagen institucional y credibilidad del proceso informático_x000a_5. Pérdidas económicas para la entidad"/>
    <s v="El Administrador de bases de datos atiende cada solicitud de permisos de acceso a las bases de datos institucionales las cuales se gestionan a través de requerimientos en la herramienta tecnológica de la mesa de servicios, a solicitud de los usuarios. En caso de que los privilegios no sean autorizados por ellos se rechaza la solicitud y  no se asignan los permisos en las bases de datos._x000a__x000a_Evidencia:  Reportes de solicitudes de permisos de acceso a las bases de datos institucionales"/>
    <x v="1"/>
  </r>
  <r>
    <x v="3"/>
    <x v="30"/>
    <s v="De Corrupción"/>
    <s v="Sociales y culturales"/>
    <s v="Personal"/>
    <s v="Diseño del proceso"/>
    <s v="1. Falta de verificación del cumplimiento de normatividad vigente._x000a_2. Falta de apropiación de principios y valores institucionales._x000a_3. Concentración de actividades de elaboración y revisión de lineamientos geográficos y deslindes en una sola persona._x000a_4. Incumplimiento de los puntos de control establecidos dentro de los procedimientos"/>
    <s v="1. Perjuicio en la imagen institucional y pérdida de credibilidad en el IGAC_x000a_2. Sanciones disciplinarias_x000a_3. Demandas y procesos legales en contra del Instituto_x000a_4. Reprocesos ante la necesidad de volver a realizar el trabajo donde se haya detectado el hecho de corrupción._x000a_5. Multas y sanciones que deba pagar el IGAC por perjuicios a terceros"/>
    <s v="Durante el proceso de generación, y una vez finalizado, un estudio o investigación geográfica, acta e informe de deslindes, los Coordinadores del GIT Estudios geográficos y ordenamiento territorial y GIT Fronteras y límites de entidades territoriales, verifican el cumplimiento de normatividad y procedimientos vigentes por medio de reuniones, donde se analiza el producto final. En caso de encontrar inconsistencias con el cumplimiento, los Coordinadores de cada uno de los GIT solicitan a los responsables de cada proyecto el ajuste del documento. _x000a__x000a_Evidencia: Registro o evidencia de asistencia a las reuniones y versiones de documentos con observaciones."/>
    <x v="2"/>
  </r>
  <r>
    <x v="3"/>
    <x v="31"/>
    <s v="De Corrupción"/>
    <s v="Legales y reglamentarios"/>
    <s v="Personal"/>
    <s v="Diseño del proceso"/>
    <s v="1. Filtración y/o pérdida  de la información al momento de su envío físico o digital para revisión de pares temáticos._x000a_2. Falta de apropiación de principios y valores institucionales_x000a_3. Deficiencias en el cumplimiento de los lineamientos y controles dados por el IGAC para el manejo de la información confidencial por parte de los funcionarios y contratistas_x000a_4. Deficiencias en la seguridad digital _x000a_5. Cultura organizacional orientada a evitar las sanciones ante hechos de corrupción _x000a_6. Falta de mecanismos para identificar la presentación riesgos de corrupción en la Entidad_x000a_7. Debilidades en la socialización de la normatividad, controles e instrumentos desarrollados por el IGAC para evitar hechos de corrupción"/>
    <s v="1. Perjuicio en la imagen institucional y pérdida de credibilidad en el IGAC_x000a_2. Sanciones disciplinarias_x000a_3. Demandas y procesos legales en contra del Instituto_x000a_4. Demandas de parte del IGAC por pérdida de la autoría intelectual _x000a_5. Reprocesos de las actividades que se ejecutaron para obtener el producto"/>
    <s v="El Técnico encargado de archivo en el GIT Fronteras y límites de entidades territoriales, verifica la restricción de permisos sobre el servidor NETAP de la Subdirección de Geografía y Cartografía, de manera que se cuente con un único acceso, sin tener posibilidades de edición. En caso de ser requerido, se solicita a través del GLPI la asignación de permisos para el acceso de acuerdo con las personas desigandas por cada Coordinador. En caso de encontrar novedades o perfiles que no deban tener acceso, se debe indagar sobre la incidencia generada en GLPI para darle los privilegios de acceso, y se informa a la Subdirección de Geografía y Cartografía para que adelante la investigación dependiendo la situación.  _x000a__x000a_Evidencias: Reporte de GLPI con la asignación de permisos al servidor NETAP y/o correos electrónicos remitidos (si aplica) "/>
    <x v="2"/>
  </r>
  <r>
    <x v="3"/>
    <x v="32"/>
    <s v="De Corrupción"/>
    <s v="Económicos y financieros"/>
    <s v="Personal"/>
    <s v="Procedimientos asociados"/>
    <s v="1. Falta de apropiación de valores institucionales._x000a_2. Falta de verificación del cumplimiento de normatividad vigente, estándares o especificaciones técnicas._x000a_3. Recibimiento de solicitudes del usuario de manera  directa por parte de los funcionarios o contratistas del GIT Gestión Geodésica_x000a_4. Publicación inoportuna de los datos geodésicos en la página web"/>
    <s v="1. Perjuicio en la imagen institucional y pérdida de credibilidad en el IGAC_x000a_2. Sanciones disciplinarias_x000a_3. Demandas y procesos legales en contra del Instituto"/>
    <s v="Mensualmente el Coordinador del GIT de Gestión Geodésica realiza seguimiento a los tiempos para el reporte de la publicación de la información geodésica en la página web. En caso de que se encuentren retrasos, se investiga el motivo, y de encontrarse que se trata para beneficio de un particular se informa la situación a la Oficina de Control Disciplinario para iniciar el proceso pertinente.  _x000a__x000a_Evidencia: Reporte del seguimiento mensual a los tiempos de la información publicada en la página web  y/o comunicación realizada a la Oficina de Control Disciplinario (Si aplica el caso)."/>
    <x v="3"/>
  </r>
  <r>
    <x v="3"/>
    <x v="33"/>
    <s v="De Corrupción"/>
    <s v="Económicos y financieros"/>
    <s v="Procesos"/>
    <s v="Procedimientos asociados"/>
    <s v="1. Manipulación de la información financiera."/>
    <s v="1. Sanciones de orden disciplinario, penal, fiscal  para los funcionarios"/>
    <s v="Los responsables en los GIT de Contabilidad y GIT Tesorería de la Sede Central, así como los pagadores y contadores de las Direcciones Territoriales, verifican mensualmente que se realice oportunamente la gestión de los recursos, comparando la información de los extractos bancarios contra el reporte del libro de bancos del SIIF Nación II. En caso de que los saldos no coincidan, se deja registrado en las Conciliaciones Bancarias para su depuración una vez sean identificados._x000a__x000a_Evidencia: Registros de depuración de saldos y Conciliaciones bancarias realizadas."/>
    <x v="4"/>
  </r>
  <r>
    <x v="3"/>
    <x v="34"/>
    <s v="De Corrupción"/>
    <s v="Sociales y culturales"/>
    <s v="Personal"/>
    <s v="Interacciones con otros procesos"/>
    <s v="1. Falta de condiciones de seguridad física a los depósitos de archivo de la entidad._x000a_2. Falta de control de préstamos documentales al interior de la entidad._x000a_3. Falta de sensibilización a los funcionarios en la administración y uso de la documentación._x000a_4. Desactualización del inventario documental."/>
    <s v="1. Pérdida de la documentación generada por la entidad._x000a_2. Pérdida de imagen institucional y credibilidad del proceso de gestión documental. _x000a_3. Sanciones de orden disciplinario, penal y fiscal en contra de la entidad._x000a_4. Afectación en el acceso a la información por parte de los usuarios internos y externos. "/>
    <s v="El responsable dentro del GIT de Gestión Documental realiza el control de la documentación entregada a modo de préstamo a los funcionarios de la entidad, a través del formato Solicitud de documentos para consulta en el Archivo Central, garantizando que se realice la consulta de los documentos dentro del Archivo Central, incluso, si se requieren copias es el responsable del Archivo quien las realiza. _x000a__x000a_Archivo: Formato diligenciado y firmado por el solicitante de los documentos en Archivo Central"/>
    <x v="4"/>
  </r>
  <r>
    <x v="3"/>
    <x v="35"/>
    <s v="De Corrupción"/>
    <s v="Sociales y culturales"/>
    <s v="Estratégico"/>
    <s v="Responsables del proceso"/>
    <s v="1. Falta de información integrada, completa y oportuna._x000a_2. Deficiencias en la comunicación y desconocimiento de los usuarios sobre los trámites de la entidad._x000a_3. Falta de integración de los sistemas de información institucional_x000a_4. Inadecuado control en la atención de expedientes_x000a_5. Tráfico de influencias_x000a_6. Falta de apropiación de valores institucionales._x000a_7. Falta de control sobre los procedimientos administrativos_x000a_8. Procesos con bajo nivel de automatización_x000a_9. Sistemas de información vulnerables de manipulación o adulteración"/>
    <s v="1. Perjuicio en la imagen institucional y pérdida de credibilidad en el IGAC_x000a_2. Sanciones disciplinarias_x000a_3. Demandas y procesos legales en contra del Instituto_x000a_4. Sanciones fiscales o indemnizaciones pagadas por la Entidad._x000a_5. Investigaciones fiscales, penales o disciplinarias por parte de entes de control"/>
    <s v="El responsable de cada GIT del proceso de Gestión del Conocimiento, Investigación e Innovación, debe verificar de manera trimestral la custodia de la información y aplicación de las Tablas de Retención Documental vigentes y un único lugar para el almacenamiento de las carpetas mediante un archivo organizado, remitiendo esta validación a través de correo electrónico al líder del proceso. En caso de que la información este almacenada fuera de los parámetros de gestión documental debe evaluarse la trazabilidad e implementar una acción correctiva o de mejora._x000a__x000a_Evidencias: Reporte y/o correo electrónico remitido al líder del proceso con la validación documental"/>
    <x v="5"/>
  </r>
  <r>
    <x v="3"/>
    <x v="36"/>
    <s v="De Corrupción"/>
    <s v="Sociales y culturales"/>
    <s v="Tecnología"/>
    <s v="Interacciones con otros procesos"/>
    <s v="1. Ausencia de herramientas de monitoreo automatizadas que cuenten con soporte y garantía _x000a_2. Ausencia de controles en disposición de infraestructura tecnológica_x000a_3. Descentralización del gobierno de infraestructura_x000a_4. Deficiencias en la documentación del catálogo de servicios tecnológicos_x000a_5. Mala manipulación de los recursos asignados por el Instituto a los usuarios"/>
    <s v="1. Disminución de la capacidad tecnológica para atender las necesidades de IGAC._x000a_2. Exposición de la entidad a ataques informáticos no autorizados._x000a_3. Pérdida de imagen institucional_x000a_4. Afectación económica de la entidad_x000a_5. Sanciones disciplinarias_x000a__x000a_"/>
    <s v="El profesional designado en el GIT de Infraestructura tecnológica, cuando se requiera, asigna privilegios de acceso a la infraestructura con base en la Política del sistema de seguridad y privacidad de la información y seguridad digital, de acuerdo con los permisos requeridos y autorizados por los dueños de los activos de información, para evitar ingresos no autorizados a las herramientas tecnológicas. En caso que un perfil quede asignado incorrectamente, se procede a realizar corrección en la asignación del permiso._x000a__x000a_Evidencia:  Reporte de creación y modificación de usuarios en la herramienta de la mesa de servicios. "/>
    <x v="1"/>
  </r>
  <r>
    <x v="3"/>
    <x v="37"/>
    <s v="De Corrupción"/>
    <s v="Sociales y culturales"/>
    <s v="Personal"/>
    <s v="Interacciones con otros procesos"/>
    <s v="1. Alteraciones o inconsistencias en el formato de solicitud de transporte presentado._x000a_2. Asignación de vehículos sin surtir los trámites respectivos."/>
    <s v="1. Investigaciones disciplinarias a los funcionarios implicados. _x000a_2. Reducción de la disponibilidad del servicio de transporte para fines misionales._x000a_3. Desgaste innecesario de los vehículos y  gasto de combustible."/>
    <s v="El responsable de la programación de los servicios de transporte verifica, cada vez que sea requerido, que el formato de solicitud (físico o digital) esté debidamente diligenciado y autorizado por el Subdirector, Secretario General, Director Territorial y/o Coordinador GIT a través de firma, correo electrónico u aprobación digital a través de la herramienta de gestión de soporte técnico. En caso de no ser así, devuelve la solicitud y requiere cumplimiento._x000a__x000a_Evidencia: Control del formato Solicitud de servicios de transporte (físico o digital) correctamente diligenciado y debidamente autorizado a través de firma, correo electrónico u aprobación digital a través de la herramienta de gestión de soporte técnico."/>
    <x v="4"/>
  </r>
  <r>
    <x v="3"/>
    <x v="38"/>
    <s v="De Corrupción"/>
    <s v="Sociales y culturales"/>
    <s v="Personal"/>
    <s v="Transversalidad"/>
    <s v="1. Sistemas de información susceptibles de manipulación o adulteración por falta de seguridad"/>
    <s v="1. Sanciones_x000a_2. Detrimento patrimonial_x000a_3. Pérdida de la confidencialidad, integridad y disponibilidad de la Información"/>
    <s v="El Responsable en el proceso de Gestión de Comunicaciones y Mercadeo mensualmente realiza el monitoreo de las publicaciones, a través del conteo aleatorio y su comparación con el Excel de inventarios y ERP, con el fin de asegurar los saldos reales de las publicaciones (ni sobrantes ni faltantes) en la bodega. En caso de identificar diferencias, realiza las actividades pertinentes con el área financiera. _x000a__x000a_Evidencia: Excel de inventarios chequeado y/o Reporte de conteos físicos comparado con el Excel de inventarios o el ERP."/>
    <x v="10"/>
  </r>
  <r>
    <x v="3"/>
    <x v="39"/>
    <s v="De Corrupción"/>
    <s v="Legales y reglamentarios"/>
    <s v="Personal"/>
    <s v="Transversalidad"/>
    <s v="1. Aplicación adecuada de los procedimientos del proceso._x000a_2. Aplicación inadecuada de los controles en las diferentes etapas del proceso._x000a_3. Actos intencionales de personal al interior de la entidad para saltar los controles en las etapas del proceso contractual._x000a_4. Inobservancia de los manuales y guías de Colombia Compra Eficiente (CCE)._x000a_5. Conflictos de interés presentados durante el proceso precontractual respecto al verificador y el contratista."/>
    <s v="1. Hallazgos o sanciones de orden disciplinario, penal y fiscal._x000a_2. Pérdida de imagen institucional y credibilidad del proceso de gestión contractual._x000a_3. Detrimento patrimonial_x000a_4. Afectación en la calidad de los productos,  servicios y obra pública._x000a_5. Demandas"/>
    <s v="El responsable en el GIT de Gestión Contractual o el responsable asignado en la Dirección Territorial, revisa las condiciones del proceso a adelantar y publica en el SECOP II los documentos que soportan el proceso para conocimiento de los interesados, si se presentan inquietudes u observaciones. En caso de que los interesados presenten requerimientos sobre el proceso, se remitirá al Área u Oficina responsable para contestar y posteriormente se da respuesta a través del SECOP II al solicitante.  _x000a__x000a_Evidencia: _x000a_1. Sede Central y Direcciones Territoriales: Consolidado de observaciones del proceso en la plataforma SECOP II (si aplica)."/>
    <x v="4"/>
  </r>
  <r>
    <x v="3"/>
    <x v="40"/>
    <s v="Operativos"/>
    <s v="Legales y reglamentarios"/>
    <s v="Procesos"/>
    <s v="Procedimientos asociados"/>
    <s v="1. Falencias en la aplicación de controles de seguridad en la custodia de los activos o  elementos._x000a_2. Ausencia de control en la custodia de los elementos en las instalaciones del Almacén._x000a_3. Ingreso de personal no autorizado a las instalaciones del Almacén. "/>
    <s v="1. Investigaciones disciplinarias por la perdida de los activos o elementos de las instalaciones del Almacén._x000a_2. Detrimento patrimonial por la pérdida de activos o elementos de las instalaciones del Almacén._x000a_3. Afectación de las pólizas de seguros de los activos o elementos._x000a_4. Afectaciones en la prestación del servicio al usuario por la necesidad del bien perdido. "/>
    <s v="El responsable de la custodia de los activos o elementos del Almacén solicita reporte mensual de la apertura y cierre de las bodegas a la empresa de vigilancia y seguridad a cargo, con el fin de verificar las fechas de apertura, cierre y novedades relevantes presentadas, propendiendo por el manejo y custodia eficiente de los recursos físicos._x000a__x000a_Evidencias:  Reporte mensual recibido por la empresa de seguridad y reporte de novedades realizadas por el Almacén._x000a_"/>
    <x v="4"/>
  </r>
  <r>
    <x v="3"/>
    <x v="41"/>
    <s v="De Corrupción"/>
    <s v="Legales y reglamentarios"/>
    <s v="Personal"/>
    <s v="Comunicación entre los procesos"/>
    <s v="1. Falta  de Personal_x000a_2. Recursos inadecuados o insuficientes._x000a_"/>
    <s v="1. Afectación  de la Calidad del servicio_x000a_2. Investigaciones Disciplinarias_x000a_3. Pérdida de Imagen Institucional"/>
    <s v="El Director Territorial elabora el cronograma mensual de los trámites que serán atendidos durante el mes, dando prioridad a los más antiguos, realizando seguimiento semanal a su ejecución, sea él o a quien designe. Al final del mes se debe evaluar el cumplimiento del cronograma, identificar los trámites previstos y no atendidos, así como las causales, y proponer las acciones respectivas con el fin de dar cumplimiento en el mes siguiente. En caso de identificar novedades en el cumplimiento se reprograman las actividades._x000a__x000a_Evidencia: _x000a_1. Direcciones Territoriales: Cronograma de trabajo, reporte del seguimiento semanal y relación de acciones (si aplica)."/>
    <x v="6"/>
  </r>
  <r>
    <x v="3"/>
    <x v="42"/>
    <s v="De Corrupción"/>
    <s v="Legales y reglamentarios"/>
    <s v="Personal"/>
    <s v="Interacciones con otros procesos"/>
    <s v="1. Falta de verificación del cumplimiento de normatividad vigente, estándares o especificaciones técnicas durante las diferentes etapas del proceso de producción de información cartográfica básica._x000a_2. Falta de apropiación de valores éticos _x000a_3. Falta de control en el manejo de la información_x000a_4. Acceso no autorizado a recursos tecnológicos y sistemas de información del proceso cartográfico_x000a_5. Tráfico de influencias y/o amiguismos"/>
    <s v="1. Perjuicio en la imagen institucional y pérdida de credibilidad en el IGAC_x000a_2. Sanciones disciplinarias_x000a_3. Demandas y procesos legales en contra del Instituto_x000a_4. Sanciones fiscales o indemnizaciones pagadas por la Entidad._x000a_5. Investigaciones fiscales, penales o disciplinarias por parte de entes de control"/>
    <s v="Mínimo una vez al año cada Coordinador del GIT perteneciente a la Subdirección de Geografía y Cartografía, verifica los roles de los usuarios en el aplicativo GEOCARTO, el acceso a las carpetas en los servidores y la restricción de dispositivos externos, conforme a las funciones y responsabilidades que tiene cada funcionario o contratista; y reporta al GIT de Administración de la información geodésica, cartográfica y geográfica a través de correo electrónico. En caso de encontrar diferencias, solicita el cambio respectivo._x000a__x000a_Evidencia: Correo electrónico informando los resultados de la verificación de roles y usuarios."/>
    <x v="7"/>
  </r>
  <r>
    <x v="3"/>
    <x v="43"/>
    <s v="De Corrupción"/>
    <s v="Sociales y culturales"/>
    <s v="Personal"/>
    <s v="Responsables del proceso"/>
    <s v="1. Presencia de intereses particulares o conflicto de intereses por la destinación del uso del suelo._x000a_2. Debilidades en los procesos de apropiación de valores institucionales"/>
    <s v="1. Investigaciones y sanciones a la entidad_x000a_2. Pérdida de imagen institucional_x000a_3. Pérdida de credibilidad en el instituto_x000a_4. Toma de decisiones erróneas por parte de los usuarios de la información"/>
    <s v="El Facilitador del Sistema de Gestión Integrado (SGI) o el Profesional de Control de Calidad del proyecto realiza el seguimiento al cumplimiento de la documentación del SGI, formatos y sus controles, como mínimo una vez cada dos meses, lo cual se debe hacer a través de la aplicación de listas de chequeo que permitan evaluar el cumplimiento del paso a paso para generar los productos de la Subdirección. En caso de que se encuentre una desviación o desconocimiento en el procedimiento para generar los productos por alguno de los servidores públicos, se procederá a hacer una reinducción del proceso o se cambiará de actividad. _x000a__x000a_Evidencia: Listas de chequeo diligenciadas, la actualización de la documentación según aplique y soportes de la reinducción o cambio de actividad (si aplica)."/>
    <x v="11"/>
  </r>
  <r>
    <x v="3"/>
    <x v="43"/>
    <s v="De Corrupción"/>
    <s v="Sociales y culturales"/>
    <s v="Personal"/>
    <s v="Responsables del proceso"/>
    <s v="1. Presencia de intereses particulares o conflicto de intereses por la destinación del uso del suelo._x000a_2. Debilidades en los procesos de apropiación de valores institucionales_x000a_"/>
    <s v="1. Investigaciones y sanciones a la entidad_x000a_2. Pérdida de imagen institucional_x000a_3. Pérdida de credibilidad en el instituto_x000a_4. Toma de decisiones erróneas por parte de los usuarios de la información "/>
    <s v="El Facilitador del Sistema de Gestión Integrado (SGI) o el Profesional de Control de Calidad del proyecto realiza el seguimiento al cumplimiento de la documentación del SGI, formatos y sus controles, como mínimo una vez cada dos meses, lo cual se debe hacer a través de la aplicación de listas de chequeo que permitan evaluar el cumplimiento del paso a paso para generar los productos de la Subdirección. En caso de que se encuentre una desviación o desconocimiento en el procedimiento para generar los productos por alguno de los servidores públicos, se procederá a hacer una reinducción del proceso o se cambiará de actividad. _x000a__x000a_Evidencia: Listas de chequeo diligenciadas, la actualización de la documentación según aplique y soportes de la reinducción o cambio de actividad (si aplica)."/>
    <x v="11"/>
  </r>
  <r>
    <x v="3"/>
    <x v="44"/>
    <s v="De Corrupción"/>
    <s v="Legales y reglamentarios"/>
    <s v="Personal"/>
    <s v="Procedimientos asociados"/>
    <s v="2. Deficiente o inadecuado control y seguimiento de las actuaciones llevadas a cabo en curso de los procesos disciplinarios."/>
    <s v="1. Sanciones_x000a_2. Pérdida de imagen de la Entidad"/>
    <s v="Desde Sede Central se hace seguimiento semestralmente a los procesos disciplinarios por parte del (de  los) profesional(es) designado(s) para esta actividad dentro del GIT Control Disciplinario, con el propósito de verificar el cumplimiento de los parámetros normativos establecidos para el adelantamiento de la acción disciplinaria. En caso de encontrar que los expedientes no están actualizados y/o igualados, se requiere a la persona responsable del manejo del Archivo de Gestión del GIT Control Disciplinario para que actualice e iguale la información. _x000a__x000a_Evidencia:  _x000a_1. Registro de asistencia y/o Convocatoria a reunión vía correo electrónico donde se verifica el estado del expediente. (Control de Legalidad)_x000a_2. Comunicaciones Internas enviadas por correo electrónico con información sobre la normatividad disciplinaria vigente y el código de ética"/>
    <x v="8"/>
  </r>
  <r>
    <x v="4"/>
    <x v="45"/>
    <s v="Operativo"/>
    <s v="Políticos"/>
    <s v="Procesos"/>
    <s v="Procedimientos asociados"/>
    <s v="1. Recortes en el presupuesto de la OCI_x000a_2. Decisiones administrativas de supresión de auditorias del SGI._x000a_3. Falta de funcionarios de planta y una alta rotación de personal contratista en la OCI._x000a_4. Falta de competencia de los auditores internos para la ejecución de auditorías._x000a_5. Falta de tiempo y disponibilidad del auditado_x000a_6. Falta de seguimiento permanente desde la OCI a la ejecución del programa anual de auditoria"/>
    <s v="1. Susceptibilidad de los procesos no auditados de incurrir en situaciones que generen sanciones fiscales, disciplinarias e inclusive penales._x000a_2. Posibles sanciones disciplinarias al Jefe de la OCI por la no ejecución del Programa Anual de Auditorias._x000a_3. Pérdida de imagen institucional y credibilidad del proceso de seguimiento y evaluación._x000a_4. Afectaciones en la prestación del servicio a los usuarios del IGAC. "/>
    <s v="El Jefe de la Oficina de Control Interno realiza mensualmente seguimiento al Programa Anual de Auditorias Internas de Gestión junto con el equipo de la OCI a través del monitoreo del Plan de Acción Anual PAA vigente. En caso de detectar un posible incumplimiento del Programa, se realiza un ajuste al cronograma de las actividades._x000a__x000a_Evidencia: Acta de reunión y/o cronograma de auditoría verificado."/>
    <x v="13"/>
  </r>
  <r>
    <x v="4"/>
    <x v="46"/>
    <s v="De Cumplimiento"/>
    <s v="Legales y reglamentarios"/>
    <s v="Procesos"/>
    <s v="Diseño del proceso"/>
    <s v="1. Falta de competencias y destrezas de los auditores internos para la ejecución de auditorías._x000a__x000a_2. No contar con la información suficiente y oportuna para la realización de la Auditoria._x000a__x000a_3. Desconocimiento por parte del auditor de las normas vigentes aplicables al proceso auditado._x000a__x000a_4. Pérdida de la información recopilada y de trabajo de la Oficina de Control Interno._x000a_"/>
    <s v="1. Informes deficientes que pueden conllevar a una errada toma de decisiones e insuficiente conocimiento sobre el estado del Sistema de Control Interno._x000a_2. Susceptibilidad de los procesos auditados de incurrir en situaciones que generen sanciones fiscales, disciplinarias e inclusive penales._x000a_3. Pérdida de imagen institucional y credibilidad del proceso de seguimiento y evaluación._x000a_4. Afectaciones en la prestación del servicio a los usuarios del IGAC. "/>
    <s v="El jefe de la OCI realiza la revisión de los informes preliminares y finales presentados por los auditores como resultado de las auditorías internas de gestión, frente a los criterios establecidos durante el proceso de planeación de la auditoría. En caso de detectar un posible incumplimiento de alguno de los criterios, se procede a determinar la causa del no cumplimiento y a subsanar la omisión o el error._x000a__x000a_Evidencia:  Informes preliminares y finales presentados por correo electrónico al Jefe de la OCI y/o verificaciones realizadas al informe por parte del jefe de la OCI."/>
    <x v="13"/>
  </r>
  <r>
    <x v="4"/>
    <x v="47"/>
    <s v="Operativo"/>
    <s v="Legales y reglamentarios"/>
    <s v="Personal"/>
    <s v="Diseño del proceso"/>
    <s v="1. Falta de apropiación e interiorización del Estatuto de Auditoría Interna y Código de ética del auditor._x000a__x000a_2. Debilidad en las competencias de los auditores e insuficiente capacitación."/>
    <s v="1. Susceptibilidad de los procesos auditados de incurrir en situaciones que generen sanciones fiscales, disciplinarias e inclusive penales._x000a_2. Informes deficientes que pueden conllevar a una errada toma de decisiones e insuficiente conocimiento sobre el estado del Sistema de Control Interno._x000a_3. Pérdida de imagen institucional y credibilidad del proceso de seguimiento y evaluación. "/>
    <s v="El Jefe de la OCI realiza semestralmente evaluaciones a los auditores sobre los elementos requeridos para el ejercicio de auditoría con el fin de detectar el nivel de actualización y la fortaleza de las competencias de los auditores. En caso de presentar resultados deficientes, se procede a realizar planes de mejoramiento individuales para corregir o subsanar los resultados._x000a__x000a_Evidencia: Resultados de la evaluación a los auditores y/o plan de mejoramiento individual (si aplica). "/>
    <x v="13"/>
  </r>
  <r>
    <x v="4"/>
    <x v="48"/>
    <s v="Estratégico"/>
    <s v="Legales y reglamentarios"/>
    <s v="Procesos"/>
    <s v="Comunicación entre los procesos"/>
    <s v="1. Desconocimiento del plan estratégico y objetivos institucionales por parte de las áreas misionales y administrativas. _x000a_2. Falta de articulación de las áreas misionales, estratégicas y de apoyo de la Entidad para el desarrollo de sus funciones._x000a_3. Falta de compromiso de la Alta Dirección para el monitoreo del cumplimiento de las metas del plan estratégico._x000a_4. Ausencia de comunicación con entidades del mismo sector para el cumplimiento de metas y proyectos."/>
    <s v="1. Incumplimiento de los objetivos misionales de la Entidad._x000a_2. Incumplimiento del marco estratégico de la entidad._x000a_3. Pérdida de credibilidad en la prestación del servicio que ofrece la entidad._x000a_4. Incumplimiento de la política pública que aplique al sector._x000a_5. Afectaciones en la programación de planes y proyectos de inversión"/>
    <s v="El responsable asignado en la Oficina Asesora de Planeación revisa el contenido, calidad y consistencia de los datos consignados en el informe de gestión, cada vez que se presente por parte del responsable, con el fin de garantizar la veracidad de la información y su estructura para incluir en el informe. En caso de que presente desalineación con el marco estratégico definido por la entidad, se realiza la devolución para que el responsable haga las correcciones pertinentes. _x000a__x000a_Evidencia: Informe de gestión consolidado y entregado por la OAP con la información entregada por el responsable y/o correos electrónicos enviados por la Oficina Asesora de Planeación para la alineación con el informe de gestión."/>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E82D498-6B0D-400D-9E86-F10A194AB4A2}" name="Tabla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3:C9" firstHeaderRow="0" firstDataRow="1" firstDataCol="1"/>
  <pivotFields count="10">
    <pivotField axis="axisRow" showAll="0">
      <items count="6">
        <item x="4"/>
        <item x="3"/>
        <item x="0"/>
        <item x="1"/>
        <item x="2"/>
        <item t="default"/>
      </items>
    </pivotField>
    <pivotField dataField="1" showAll="0">
      <items count="50">
        <item x="25"/>
        <item x="44"/>
        <item x="43"/>
        <item x="22"/>
        <item x="47"/>
        <item x="48"/>
        <item x="10"/>
        <item x="46"/>
        <item x="5"/>
        <item x="2"/>
        <item x="14"/>
        <item x="11"/>
        <item x="15"/>
        <item x="16"/>
        <item x="45"/>
        <item x="3"/>
        <item x="9"/>
        <item x="0"/>
        <item x="1"/>
        <item x="4"/>
        <item x="20"/>
        <item x="7"/>
        <item x="13"/>
        <item x="12"/>
        <item x="21"/>
        <item x="33"/>
        <item x="39"/>
        <item x="38"/>
        <item x="31"/>
        <item x="27"/>
        <item x="24"/>
        <item x="40"/>
        <item x="6"/>
        <item x="23"/>
        <item x="8"/>
        <item x="29"/>
        <item x="35"/>
        <item x="26"/>
        <item x="36"/>
        <item x="37"/>
        <item x="18"/>
        <item x="17"/>
        <item x="19"/>
        <item x="42"/>
        <item x="28"/>
        <item x="41"/>
        <item x="32"/>
        <item x="30"/>
        <item x="34"/>
        <item t="default"/>
      </items>
    </pivotField>
    <pivotField showAll="0"/>
    <pivotField showAll="0"/>
    <pivotField showAll="0"/>
    <pivotField showAll="0"/>
    <pivotField showAll="0"/>
    <pivotField showAll="0"/>
    <pivotField dataField="1" showAll="0"/>
    <pivotField showAll="0">
      <items count="16">
        <item x="6"/>
        <item x="5"/>
        <item x="1"/>
        <item x="12"/>
        <item x="3"/>
        <item x="2"/>
        <item x="10"/>
        <item x="14"/>
        <item x="8"/>
        <item x="13"/>
        <item x="0"/>
        <item x="4"/>
        <item x="7"/>
        <item x="11"/>
        <item x="9"/>
        <item t="default"/>
      </items>
    </pivotField>
  </pivotFields>
  <rowFields count="1">
    <field x="0"/>
  </rowFields>
  <rowItems count="6">
    <i>
      <x/>
    </i>
    <i>
      <x v="1"/>
    </i>
    <i>
      <x v="2"/>
    </i>
    <i>
      <x v="3"/>
    </i>
    <i>
      <x v="4"/>
    </i>
    <i t="grand">
      <x/>
    </i>
  </rowItems>
  <colFields count="1">
    <field x="-2"/>
  </colFields>
  <colItems count="2">
    <i>
      <x/>
    </i>
    <i i="1">
      <x v="1"/>
    </i>
  </colItems>
  <dataFields count="2">
    <dataField name="Cuenta de Riesgo" fld="1" subtotal="count" baseField="0" baseItem="0"/>
    <dataField name="Cuenta de Control "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225"/>
  <sheetViews>
    <sheetView showGridLines="0" tabSelected="1" zoomScale="85" zoomScaleNormal="85" workbookViewId="0">
      <selection activeCell="T34" sqref="T34"/>
    </sheetView>
  </sheetViews>
  <sheetFormatPr baseColWidth="10" defaultRowHeight="15" x14ac:dyDescent="0.25"/>
  <cols>
    <col min="1" max="2" width="11.42578125" style="229"/>
    <col min="3" max="22" width="11.42578125" style="228"/>
    <col min="23" max="28" width="11.42578125" style="229"/>
    <col min="29" max="16384" width="11.42578125" style="228"/>
  </cols>
  <sheetData>
    <row r="1" s="229" customFormat="1" x14ac:dyDescent="0.25"/>
    <row r="2" s="229" customFormat="1" x14ac:dyDescent="0.25"/>
    <row r="45" s="229" customFormat="1" x14ac:dyDescent="0.25"/>
    <row r="46" s="229" customFormat="1" x14ac:dyDescent="0.25"/>
    <row r="47" s="229" customFormat="1" x14ac:dyDescent="0.25"/>
    <row r="48"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229" customFormat="1" x14ac:dyDescent="0.25"/>
    <row r="66" s="229" customFormat="1" x14ac:dyDescent="0.25"/>
    <row r="67" s="229" customFormat="1" x14ac:dyDescent="0.25"/>
    <row r="68" s="229" customFormat="1" x14ac:dyDescent="0.25"/>
    <row r="69" s="229" customFormat="1" x14ac:dyDescent="0.25"/>
    <row r="70" s="229" customFormat="1" x14ac:dyDescent="0.25"/>
    <row r="71" s="229" customFormat="1" x14ac:dyDescent="0.25"/>
    <row r="72" s="229" customFormat="1" x14ac:dyDescent="0.25"/>
    <row r="73" s="229" customFormat="1" x14ac:dyDescent="0.25"/>
    <row r="74" s="229" customFormat="1" x14ac:dyDescent="0.25"/>
    <row r="75" s="229" customFormat="1" x14ac:dyDescent="0.25"/>
    <row r="76" s="229" customFormat="1" x14ac:dyDescent="0.25"/>
    <row r="77" s="229" customFormat="1" x14ac:dyDescent="0.25"/>
    <row r="78" s="229" customFormat="1" x14ac:dyDescent="0.25"/>
    <row r="79" s="229" customFormat="1" x14ac:dyDescent="0.25"/>
    <row r="80" s="229" customFormat="1" x14ac:dyDescent="0.25"/>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52AB4-99E1-4AAC-91C2-F0D7A7882D8E}">
  <dimension ref="B2:Q42"/>
  <sheetViews>
    <sheetView showGridLines="0" zoomScale="70" zoomScaleNormal="70" workbookViewId="0">
      <pane ySplit="3" topLeftCell="A4" activePane="bottomLeft" state="frozen"/>
      <selection pane="bottomLeft" activeCell="D7" sqref="D7"/>
    </sheetView>
  </sheetViews>
  <sheetFormatPr baseColWidth="10" defaultRowHeight="15" x14ac:dyDescent="0.25"/>
  <cols>
    <col min="1" max="1" width="2.28515625" customWidth="1"/>
    <col min="2" max="2" width="30.140625" customWidth="1"/>
    <col min="3" max="3" width="52" customWidth="1"/>
    <col min="4" max="4" width="40.7109375" customWidth="1"/>
    <col min="5" max="5" width="37.85546875" customWidth="1"/>
    <col min="6" max="6" width="32.5703125" customWidth="1"/>
    <col min="7" max="7" width="21.85546875" customWidth="1"/>
    <col min="8" max="8" width="15.7109375" customWidth="1"/>
    <col min="9" max="9" width="26.85546875" customWidth="1"/>
    <col min="10" max="10" width="19.85546875" customWidth="1"/>
    <col min="11" max="11" width="16.140625" style="70" customWidth="1"/>
    <col min="12" max="12" width="11.42578125" style="70" customWidth="1"/>
    <col min="13" max="13" width="13.85546875" customWidth="1"/>
    <col min="14" max="14" width="12.42578125" customWidth="1"/>
    <col min="15" max="16" width="13.28515625" customWidth="1"/>
  </cols>
  <sheetData>
    <row r="2" spans="2:17" ht="15" customHeight="1" x14ac:dyDescent="0.25">
      <c r="B2" s="164" t="s">
        <v>82</v>
      </c>
      <c r="C2" s="165" t="s">
        <v>336</v>
      </c>
      <c r="D2" s="165" t="s">
        <v>323</v>
      </c>
      <c r="E2" s="165" t="s">
        <v>324</v>
      </c>
      <c r="F2" s="166" t="s">
        <v>326</v>
      </c>
      <c r="G2" s="167" t="s">
        <v>328</v>
      </c>
      <c r="H2" s="166" t="s">
        <v>329</v>
      </c>
      <c r="I2" s="167" t="s">
        <v>332</v>
      </c>
      <c r="J2" s="166" t="s">
        <v>333</v>
      </c>
      <c r="K2" s="166" t="s">
        <v>461</v>
      </c>
      <c r="L2" s="168" t="s">
        <v>462</v>
      </c>
      <c r="M2" s="169"/>
      <c r="N2" s="169"/>
      <c r="O2" s="169"/>
      <c r="P2" s="169"/>
    </row>
    <row r="3" spans="2:17" ht="60.75" customHeight="1" thickBot="1" x14ac:dyDescent="0.3">
      <c r="B3" s="170"/>
      <c r="C3" s="171"/>
      <c r="D3" s="171"/>
      <c r="E3" s="171"/>
      <c r="F3" s="172"/>
      <c r="G3" s="173"/>
      <c r="H3" s="172"/>
      <c r="I3" s="173"/>
      <c r="J3" s="172"/>
      <c r="K3" s="172"/>
      <c r="L3" s="174" t="s">
        <v>337</v>
      </c>
      <c r="M3" s="175" t="s">
        <v>338</v>
      </c>
      <c r="N3" s="176" t="s">
        <v>339</v>
      </c>
      <c r="O3" s="174" t="s">
        <v>340</v>
      </c>
      <c r="P3" s="177" t="s">
        <v>496</v>
      </c>
    </row>
    <row r="4" spans="2:17" ht="60" x14ac:dyDescent="0.25">
      <c r="B4" s="178" t="s">
        <v>83</v>
      </c>
      <c r="C4" s="179" t="s">
        <v>362</v>
      </c>
      <c r="D4" s="180" t="s">
        <v>318</v>
      </c>
      <c r="E4" s="179" t="s">
        <v>362</v>
      </c>
      <c r="F4" s="179" t="s">
        <v>465</v>
      </c>
      <c r="G4" s="179" t="s">
        <v>363</v>
      </c>
      <c r="H4" s="180" t="s">
        <v>331</v>
      </c>
      <c r="I4" s="179" t="s">
        <v>364</v>
      </c>
      <c r="J4" s="179" t="s">
        <v>365</v>
      </c>
      <c r="K4" s="181">
        <v>1</v>
      </c>
      <c r="L4" s="182">
        <v>1.4999999999999999E-2</v>
      </c>
      <c r="M4" s="182">
        <v>0.33</v>
      </c>
      <c r="N4" s="182">
        <v>0.3</v>
      </c>
      <c r="O4" s="182">
        <v>0.25</v>
      </c>
      <c r="P4" s="183">
        <f>O4+N4+M4+L4</f>
        <v>0.89500000000000013</v>
      </c>
    </row>
    <row r="5" spans="2:17" ht="75" x14ac:dyDescent="0.25">
      <c r="B5" s="184" t="s">
        <v>83</v>
      </c>
      <c r="C5" s="51" t="s">
        <v>395</v>
      </c>
      <c r="D5" s="52" t="s">
        <v>318</v>
      </c>
      <c r="E5" s="51" t="s">
        <v>392</v>
      </c>
      <c r="F5" s="51" t="s">
        <v>391</v>
      </c>
      <c r="G5" s="51" t="s">
        <v>464</v>
      </c>
      <c r="H5" s="52" t="s">
        <v>344</v>
      </c>
      <c r="I5" s="51" t="s">
        <v>393</v>
      </c>
      <c r="J5" s="51" t="s">
        <v>394</v>
      </c>
      <c r="K5" s="150">
        <v>1500000</v>
      </c>
      <c r="L5" s="145">
        <v>164505</v>
      </c>
      <c r="M5" s="145">
        <v>52727</v>
      </c>
      <c r="N5" s="145">
        <v>567448</v>
      </c>
      <c r="O5" s="145">
        <v>724469</v>
      </c>
      <c r="P5" s="185">
        <v>1</v>
      </c>
      <c r="Q5" s="156"/>
    </row>
    <row r="6" spans="2:17" ht="75" x14ac:dyDescent="0.25">
      <c r="B6" s="184" t="s">
        <v>83</v>
      </c>
      <c r="C6" s="52" t="s">
        <v>404</v>
      </c>
      <c r="D6" s="52" t="s">
        <v>318</v>
      </c>
      <c r="E6" s="52" t="s">
        <v>392</v>
      </c>
      <c r="F6" s="51" t="s">
        <v>466</v>
      </c>
      <c r="G6" s="51" t="s">
        <v>464</v>
      </c>
      <c r="H6" s="51" t="s">
        <v>344</v>
      </c>
      <c r="I6" s="51" t="s">
        <v>406</v>
      </c>
      <c r="J6" s="51" t="s">
        <v>394</v>
      </c>
      <c r="K6" s="151">
        <v>13691592</v>
      </c>
      <c r="L6" s="146">
        <v>464099</v>
      </c>
      <c r="M6" s="146">
        <v>2809430</v>
      </c>
      <c r="N6" s="146">
        <v>12708236</v>
      </c>
      <c r="O6" s="146">
        <v>2830367</v>
      </c>
      <c r="P6" s="185">
        <v>1</v>
      </c>
      <c r="Q6" s="156"/>
    </row>
    <row r="7" spans="2:17" ht="90" x14ac:dyDescent="0.25">
      <c r="B7" s="184" t="s">
        <v>83</v>
      </c>
      <c r="C7" s="52" t="s">
        <v>407</v>
      </c>
      <c r="D7" s="52" t="s">
        <v>396</v>
      </c>
      <c r="E7" s="52" t="s">
        <v>397</v>
      </c>
      <c r="F7" s="51" t="s">
        <v>467</v>
      </c>
      <c r="G7" s="51" t="s">
        <v>464</v>
      </c>
      <c r="H7" s="51" t="s">
        <v>344</v>
      </c>
      <c r="I7" s="51" t="s">
        <v>411</v>
      </c>
      <c r="J7" s="51" t="s">
        <v>394</v>
      </c>
      <c r="K7" s="152">
        <v>30</v>
      </c>
      <c r="L7" s="146">
        <v>0</v>
      </c>
      <c r="M7" s="146">
        <v>7</v>
      </c>
      <c r="N7" s="146">
        <v>9</v>
      </c>
      <c r="O7" s="146">
        <v>14</v>
      </c>
      <c r="P7" s="185">
        <v>1</v>
      </c>
      <c r="Q7" s="156"/>
    </row>
    <row r="8" spans="2:17" ht="90" x14ac:dyDescent="0.25">
      <c r="B8" s="184" t="s">
        <v>83</v>
      </c>
      <c r="C8" s="52" t="s">
        <v>407</v>
      </c>
      <c r="D8" s="52" t="s">
        <v>396</v>
      </c>
      <c r="E8" s="52" t="s">
        <v>397</v>
      </c>
      <c r="F8" s="55" t="s">
        <v>409</v>
      </c>
      <c r="G8" s="51" t="s">
        <v>464</v>
      </c>
      <c r="H8" s="51" t="s">
        <v>344</v>
      </c>
      <c r="I8" s="51" t="s">
        <v>411</v>
      </c>
      <c r="J8" s="51" t="s">
        <v>394</v>
      </c>
      <c r="K8" s="152">
        <v>4</v>
      </c>
      <c r="L8" s="146">
        <v>0</v>
      </c>
      <c r="M8" s="146">
        <v>3</v>
      </c>
      <c r="N8" s="146">
        <v>1</v>
      </c>
      <c r="O8" s="146">
        <v>0</v>
      </c>
      <c r="P8" s="185">
        <v>1</v>
      </c>
      <c r="Q8" s="156"/>
    </row>
    <row r="9" spans="2:17" ht="88.5" customHeight="1" thickBot="1" x14ac:dyDescent="0.3">
      <c r="B9" s="186" t="s">
        <v>83</v>
      </c>
      <c r="C9" s="187" t="s">
        <v>408</v>
      </c>
      <c r="D9" s="187" t="s">
        <v>318</v>
      </c>
      <c r="E9" s="187" t="s">
        <v>392</v>
      </c>
      <c r="F9" s="188" t="s">
        <v>410</v>
      </c>
      <c r="G9" s="189" t="s">
        <v>464</v>
      </c>
      <c r="H9" s="189" t="s">
        <v>331</v>
      </c>
      <c r="I9" s="189" t="s">
        <v>412</v>
      </c>
      <c r="J9" s="189" t="s">
        <v>413</v>
      </c>
      <c r="K9" s="190">
        <v>1</v>
      </c>
      <c r="L9" s="191">
        <v>0.2</v>
      </c>
      <c r="M9" s="191">
        <v>0.3</v>
      </c>
      <c r="N9" s="191">
        <v>0.3</v>
      </c>
      <c r="O9" s="191">
        <v>0.2</v>
      </c>
      <c r="P9" s="192">
        <v>1</v>
      </c>
      <c r="Q9" s="156"/>
    </row>
    <row r="10" spans="2:17" ht="17.25" customHeight="1" thickBot="1" x14ac:dyDescent="0.3">
      <c r="B10" s="161"/>
      <c r="C10" s="162"/>
      <c r="D10" s="162"/>
      <c r="E10" s="162"/>
      <c r="F10" s="162"/>
      <c r="G10" s="162"/>
      <c r="H10" s="162"/>
      <c r="I10" s="162"/>
      <c r="J10" s="162"/>
      <c r="K10" s="162"/>
      <c r="L10" s="163"/>
      <c r="M10" s="159" t="s">
        <v>497</v>
      </c>
      <c r="N10" s="157"/>
      <c r="O10" s="160"/>
      <c r="P10" s="158">
        <f>+AVERAGE(P4:P9)</f>
        <v>0.98249999999999993</v>
      </c>
      <c r="Q10" s="156"/>
    </row>
    <row r="11" spans="2:17" ht="75" x14ac:dyDescent="0.25">
      <c r="B11" s="178" t="s">
        <v>191</v>
      </c>
      <c r="C11" s="179" t="s">
        <v>379</v>
      </c>
      <c r="D11" s="179" t="s">
        <v>325</v>
      </c>
      <c r="E11" s="179" t="s">
        <v>316</v>
      </c>
      <c r="F11" s="179" t="s">
        <v>327</v>
      </c>
      <c r="G11" s="179" t="s">
        <v>330</v>
      </c>
      <c r="H11" s="179" t="s">
        <v>331</v>
      </c>
      <c r="I11" s="179" t="s">
        <v>334</v>
      </c>
      <c r="J11" s="179" t="s">
        <v>335</v>
      </c>
      <c r="K11" s="181">
        <v>1</v>
      </c>
      <c r="L11" s="193">
        <v>0</v>
      </c>
      <c r="M11" s="193">
        <v>0</v>
      </c>
      <c r="N11" s="193">
        <v>0.5</v>
      </c>
      <c r="O11" s="193">
        <v>0.5</v>
      </c>
      <c r="P11" s="194">
        <v>1</v>
      </c>
      <c r="Q11" s="156"/>
    </row>
    <row r="12" spans="2:17" ht="60" x14ac:dyDescent="0.25">
      <c r="B12" s="184" t="s">
        <v>191</v>
      </c>
      <c r="C12" s="51" t="s">
        <v>341</v>
      </c>
      <c r="D12" s="51" t="s">
        <v>325</v>
      </c>
      <c r="E12" s="52" t="s">
        <v>342</v>
      </c>
      <c r="F12" s="51" t="s">
        <v>343</v>
      </c>
      <c r="G12" s="51" t="s">
        <v>330</v>
      </c>
      <c r="H12" s="51" t="s">
        <v>344</v>
      </c>
      <c r="I12" s="51" t="s">
        <v>345</v>
      </c>
      <c r="J12" s="51" t="s">
        <v>335</v>
      </c>
      <c r="K12" s="152">
        <v>59</v>
      </c>
      <c r="L12" s="147">
        <v>7</v>
      </c>
      <c r="M12" s="147">
        <v>17</v>
      </c>
      <c r="N12" s="147">
        <v>19</v>
      </c>
      <c r="O12" s="147">
        <v>12</v>
      </c>
      <c r="P12" s="195">
        <v>0.93220338983050843</v>
      </c>
      <c r="Q12" s="156"/>
    </row>
    <row r="13" spans="2:17" ht="60" x14ac:dyDescent="0.25">
      <c r="B13" s="184" t="s">
        <v>191</v>
      </c>
      <c r="C13" s="51" t="s">
        <v>346</v>
      </c>
      <c r="D13" s="51" t="s">
        <v>325</v>
      </c>
      <c r="E13" s="52" t="s">
        <v>342</v>
      </c>
      <c r="F13" s="51" t="s">
        <v>348</v>
      </c>
      <c r="G13" s="51" t="s">
        <v>330</v>
      </c>
      <c r="H13" s="53" t="s">
        <v>344</v>
      </c>
      <c r="I13" s="51" t="s">
        <v>345</v>
      </c>
      <c r="J13" s="53" t="s">
        <v>335</v>
      </c>
      <c r="K13" s="152">
        <v>32</v>
      </c>
      <c r="L13" s="147">
        <v>5</v>
      </c>
      <c r="M13" s="147">
        <v>9</v>
      </c>
      <c r="N13" s="147">
        <v>9</v>
      </c>
      <c r="O13" s="147">
        <v>9</v>
      </c>
      <c r="P13" s="185">
        <v>1</v>
      </c>
      <c r="Q13" s="156"/>
    </row>
    <row r="14" spans="2:17" ht="60" x14ac:dyDescent="0.25">
      <c r="B14" s="184" t="s">
        <v>191</v>
      </c>
      <c r="C14" s="51" t="s">
        <v>347</v>
      </c>
      <c r="D14" s="51" t="s">
        <v>325</v>
      </c>
      <c r="E14" s="52" t="s">
        <v>342</v>
      </c>
      <c r="F14" s="51" t="s">
        <v>349</v>
      </c>
      <c r="G14" s="51" t="s">
        <v>330</v>
      </c>
      <c r="H14" s="53" t="s">
        <v>344</v>
      </c>
      <c r="I14" s="51" t="s">
        <v>345</v>
      </c>
      <c r="J14" s="53" t="s">
        <v>335</v>
      </c>
      <c r="K14" s="152">
        <v>63</v>
      </c>
      <c r="L14" s="147">
        <v>9</v>
      </c>
      <c r="M14" s="147">
        <v>18</v>
      </c>
      <c r="N14" s="147">
        <v>18</v>
      </c>
      <c r="O14" s="147">
        <v>18</v>
      </c>
      <c r="P14" s="185">
        <v>1</v>
      </c>
      <c r="Q14" s="156"/>
    </row>
    <row r="15" spans="2:17" ht="73.5" customHeight="1" x14ac:dyDescent="0.25">
      <c r="B15" s="184" t="s">
        <v>191</v>
      </c>
      <c r="C15" s="51" t="s">
        <v>347</v>
      </c>
      <c r="D15" s="51" t="s">
        <v>325</v>
      </c>
      <c r="E15" s="52" t="s">
        <v>342</v>
      </c>
      <c r="F15" s="51" t="s">
        <v>468</v>
      </c>
      <c r="G15" s="51" t="s">
        <v>330</v>
      </c>
      <c r="H15" s="53" t="s">
        <v>344</v>
      </c>
      <c r="I15" s="51" t="s">
        <v>345</v>
      </c>
      <c r="J15" s="53" t="s">
        <v>335</v>
      </c>
      <c r="K15" s="152">
        <v>9</v>
      </c>
      <c r="L15" s="147">
        <v>5</v>
      </c>
      <c r="M15" s="147">
        <v>0</v>
      </c>
      <c r="N15" s="147">
        <v>3</v>
      </c>
      <c r="O15" s="147">
        <v>1</v>
      </c>
      <c r="P15" s="185">
        <v>1</v>
      </c>
      <c r="Q15" s="156"/>
    </row>
    <row r="16" spans="2:17" ht="60" x14ac:dyDescent="0.25">
      <c r="B16" s="184" t="s">
        <v>191</v>
      </c>
      <c r="C16" s="51" t="s">
        <v>350</v>
      </c>
      <c r="D16" s="51" t="s">
        <v>325</v>
      </c>
      <c r="E16" s="52" t="s">
        <v>342</v>
      </c>
      <c r="F16" s="51" t="s">
        <v>351</v>
      </c>
      <c r="G16" s="51" t="s">
        <v>330</v>
      </c>
      <c r="H16" s="51" t="s">
        <v>344</v>
      </c>
      <c r="I16" s="51" t="s">
        <v>345</v>
      </c>
      <c r="J16" s="51" t="s">
        <v>335</v>
      </c>
      <c r="K16" s="152">
        <v>109</v>
      </c>
      <c r="L16" s="147">
        <v>7</v>
      </c>
      <c r="M16" s="147">
        <v>31</v>
      </c>
      <c r="N16" s="147">
        <v>28</v>
      </c>
      <c r="O16" s="147">
        <v>39</v>
      </c>
      <c r="P16" s="195">
        <v>0.96330275229357798</v>
      </c>
      <c r="Q16" s="156"/>
    </row>
    <row r="17" spans="2:17" ht="60" x14ac:dyDescent="0.25">
      <c r="B17" s="184" t="s">
        <v>191</v>
      </c>
      <c r="C17" s="51" t="s">
        <v>355</v>
      </c>
      <c r="D17" s="51" t="s">
        <v>325</v>
      </c>
      <c r="E17" s="52" t="s">
        <v>342</v>
      </c>
      <c r="F17" s="51" t="s">
        <v>352</v>
      </c>
      <c r="G17" s="51" t="s">
        <v>330</v>
      </c>
      <c r="H17" s="51" t="s">
        <v>344</v>
      </c>
      <c r="I17" s="51" t="s">
        <v>345</v>
      </c>
      <c r="J17" s="51" t="s">
        <v>335</v>
      </c>
      <c r="K17" s="152">
        <v>12</v>
      </c>
      <c r="L17" s="147">
        <v>0</v>
      </c>
      <c r="M17" s="147">
        <v>7</v>
      </c>
      <c r="N17" s="147">
        <v>4</v>
      </c>
      <c r="O17" s="147">
        <v>1</v>
      </c>
      <c r="P17" s="185">
        <v>1</v>
      </c>
      <c r="Q17" s="156"/>
    </row>
    <row r="18" spans="2:17" ht="60" x14ac:dyDescent="0.25">
      <c r="B18" s="184" t="s">
        <v>191</v>
      </c>
      <c r="C18" s="51" t="s">
        <v>356</v>
      </c>
      <c r="D18" s="51" t="s">
        <v>325</v>
      </c>
      <c r="E18" s="52" t="s">
        <v>342</v>
      </c>
      <c r="F18" s="51" t="s">
        <v>353</v>
      </c>
      <c r="G18" s="51" t="s">
        <v>330</v>
      </c>
      <c r="H18" s="51" t="s">
        <v>344</v>
      </c>
      <c r="I18" s="51" t="s">
        <v>345</v>
      </c>
      <c r="J18" s="51" t="s">
        <v>335</v>
      </c>
      <c r="K18" s="152">
        <v>82</v>
      </c>
      <c r="L18" s="147">
        <v>14</v>
      </c>
      <c r="M18" s="147">
        <v>29</v>
      </c>
      <c r="N18" s="147">
        <v>23</v>
      </c>
      <c r="O18" s="147">
        <v>16</v>
      </c>
      <c r="P18" s="185">
        <v>1</v>
      </c>
      <c r="Q18" s="156"/>
    </row>
    <row r="19" spans="2:17" ht="60" x14ac:dyDescent="0.25">
      <c r="B19" s="184" t="s">
        <v>191</v>
      </c>
      <c r="C19" s="51" t="s">
        <v>357</v>
      </c>
      <c r="D19" s="51" t="s">
        <v>325</v>
      </c>
      <c r="E19" s="52" t="s">
        <v>342</v>
      </c>
      <c r="F19" s="51" t="s">
        <v>354</v>
      </c>
      <c r="G19" s="51" t="s">
        <v>330</v>
      </c>
      <c r="H19" s="51" t="s">
        <v>344</v>
      </c>
      <c r="I19" s="51" t="s">
        <v>345</v>
      </c>
      <c r="J19" s="51" t="s">
        <v>335</v>
      </c>
      <c r="K19" s="152">
        <v>222</v>
      </c>
      <c r="L19" s="147">
        <v>60</v>
      </c>
      <c r="M19" s="147">
        <v>60</v>
      </c>
      <c r="N19" s="147">
        <v>38</v>
      </c>
      <c r="O19" s="147">
        <v>52</v>
      </c>
      <c r="P19" s="195">
        <v>0.94594594594594594</v>
      </c>
      <c r="Q19" s="156"/>
    </row>
    <row r="20" spans="2:17" ht="60.75" thickBot="1" x14ac:dyDescent="0.3">
      <c r="B20" s="186" t="s">
        <v>191</v>
      </c>
      <c r="C20" s="189" t="s">
        <v>358</v>
      </c>
      <c r="D20" s="189" t="s">
        <v>325</v>
      </c>
      <c r="E20" s="187" t="s">
        <v>342</v>
      </c>
      <c r="F20" s="189" t="s">
        <v>493</v>
      </c>
      <c r="G20" s="189" t="s">
        <v>330</v>
      </c>
      <c r="H20" s="189" t="s">
        <v>331</v>
      </c>
      <c r="I20" s="189" t="s">
        <v>360</v>
      </c>
      <c r="J20" s="189" t="s">
        <v>361</v>
      </c>
      <c r="K20" s="191">
        <v>1</v>
      </c>
      <c r="L20" s="191">
        <v>0</v>
      </c>
      <c r="M20" s="191">
        <v>0</v>
      </c>
      <c r="N20" s="191">
        <v>0.4</v>
      </c>
      <c r="O20" s="191">
        <v>0.6</v>
      </c>
      <c r="P20" s="192">
        <v>1</v>
      </c>
      <c r="Q20" s="156"/>
    </row>
    <row r="21" spans="2:17" ht="15.75" thickBot="1" x14ac:dyDescent="0.3">
      <c r="B21" s="161"/>
      <c r="C21" s="162"/>
      <c r="D21" s="162"/>
      <c r="E21" s="162"/>
      <c r="F21" s="162"/>
      <c r="G21" s="162"/>
      <c r="H21" s="162"/>
      <c r="I21" s="162"/>
      <c r="J21" s="162"/>
      <c r="K21" s="162"/>
      <c r="L21" s="163"/>
      <c r="M21" s="159" t="s">
        <v>499</v>
      </c>
      <c r="N21" s="157"/>
      <c r="O21" s="160"/>
      <c r="P21" s="158">
        <f>+AVERAGE(P11:P20)</f>
        <v>0.98414520880700329</v>
      </c>
      <c r="Q21" s="156"/>
    </row>
    <row r="22" spans="2:17" ht="60" x14ac:dyDescent="0.25">
      <c r="B22" s="178" t="s">
        <v>216</v>
      </c>
      <c r="C22" s="180" t="s">
        <v>366</v>
      </c>
      <c r="D22" s="180" t="s">
        <v>325</v>
      </c>
      <c r="E22" s="180" t="s">
        <v>342</v>
      </c>
      <c r="F22" s="180" t="s">
        <v>367</v>
      </c>
      <c r="G22" s="180" t="s">
        <v>370</v>
      </c>
      <c r="H22" s="180" t="s">
        <v>344</v>
      </c>
      <c r="I22" s="180" t="s">
        <v>371</v>
      </c>
      <c r="J22" s="180" t="s">
        <v>372</v>
      </c>
      <c r="K22" s="196">
        <v>4</v>
      </c>
      <c r="L22" s="197">
        <v>0</v>
      </c>
      <c r="M22" s="197">
        <v>1</v>
      </c>
      <c r="N22" s="197">
        <v>1</v>
      </c>
      <c r="O22" s="197">
        <v>2</v>
      </c>
      <c r="P22" s="194">
        <v>1</v>
      </c>
      <c r="Q22" s="156"/>
    </row>
    <row r="23" spans="2:17" ht="60" x14ac:dyDescent="0.25">
      <c r="B23" s="184" t="s">
        <v>216</v>
      </c>
      <c r="C23" s="52" t="s">
        <v>366</v>
      </c>
      <c r="D23" s="52" t="s">
        <v>325</v>
      </c>
      <c r="E23" s="52" t="s">
        <v>342</v>
      </c>
      <c r="F23" s="52" t="s">
        <v>368</v>
      </c>
      <c r="G23" s="52" t="s">
        <v>370</v>
      </c>
      <c r="H23" s="52" t="s">
        <v>344</v>
      </c>
      <c r="I23" s="52" t="s">
        <v>371</v>
      </c>
      <c r="J23" s="52" t="s">
        <v>372</v>
      </c>
      <c r="K23" s="152">
        <v>1</v>
      </c>
      <c r="L23" s="147">
        <v>0</v>
      </c>
      <c r="M23" s="147">
        <v>0</v>
      </c>
      <c r="N23" s="147">
        <v>1</v>
      </c>
      <c r="O23" s="147">
        <v>0</v>
      </c>
      <c r="P23" s="185">
        <v>1</v>
      </c>
      <c r="Q23" s="156"/>
    </row>
    <row r="24" spans="2:17" ht="60" x14ac:dyDescent="0.25">
      <c r="B24" s="184" t="s">
        <v>216</v>
      </c>
      <c r="C24" s="52" t="s">
        <v>366</v>
      </c>
      <c r="D24" s="52" t="s">
        <v>325</v>
      </c>
      <c r="E24" s="52" t="s">
        <v>342</v>
      </c>
      <c r="F24" s="52" t="s">
        <v>369</v>
      </c>
      <c r="G24" s="52" t="s">
        <v>370</v>
      </c>
      <c r="H24" s="52" t="s">
        <v>344</v>
      </c>
      <c r="I24" s="52" t="s">
        <v>371</v>
      </c>
      <c r="J24" s="52" t="s">
        <v>372</v>
      </c>
      <c r="K24" s="152">
        <v>4</v>
      </c>
      <c r="L24" s="147">
        <v>0</v>
      </c>
      <c r="M24" s="147">
        <v>1</v>
      </c>
      <c r="N24" s="147">
        <v>1</v>
      </c>
      <c r="O24" s="147">
        <v>2</v>
      </c>
      <c r="P24" s="185">
        <v>1</v>
      </c>
      <c r="Q24" s="156"/>
    </row>
    <row r="25" spans="2:17" ht="75" x14ac:dyDescent="0.25">
      <c r="B25" s="184" t="s">
        <v>216</v>
      </c>
      <c r="C25" s="51" t="s">
        <v>380</v>
      </c>
      <c r="D25" s="52" t="s">
        <v>318</v>
      </c>
      <c r="E25" s="51" t="s">
        <v>381</v>
      </c>
      <c r="F25" s="52" t="s">
        <v>383</v>
      </c>
      <c r="G25" s="52" t="s">
        <v>363</v>
      </c>
      <c r="H25" s="52" t="s">
        <v>344</v>
      </c>
      <c r="I25" s="52" t="s">
        <v>382</v>
      </c>
      <c r="J25" s="51" t="s">
        <v>361</v>
      </c>
      <c r="K25" s="153">
        <v>80000</v>
      </c>
      <c r="L25" s="147">
        <v>22272</v>
      </c>
      <c r="M25" s="147">
        <v>23464</v>
      </c>
      <c r="N25" s="147">
        <v>11218</v>
      </c>
      <c r="O25" s="147">
        <v>15030</v>
      </c>
      <c r="P25" s="195">
        <v>0.89980000000000004</v>
      </c>
      <c r="Q25" s="156"/>
    </row>
    <row r="26" spans="2:17" ht="60" x14ac:dyDescent="0.25">
      <c r="B26" s="184" t="s">
        <v>216</v>
      </c>
      <c r="C26" s="51" t="s">
        <v>362</v>
      </c>
      <c r="D26" s="52" t="s">
        <v>318</v>
      </c>
      <c r="E26" s="51" t="s">
        <v>362</v>
      </c>
      <c r="F26" s="52" t="s">
        <v>463</v>
      </c>
      <c r="G26" s="51" t="s">
        <v>363</v>
      </c>
      <c r="H26" s="52" t="s">
        <v>331</v>
      </c>
      <c r="I26" s="51" t="s">
        <v>364</v>
      </c>
      <c r="J26" s="51" t="s">
        <v>361</v>
      </c>
      <c r="K26" s="149">
        <v>1</v>
      </c>
      <c r="L26" s="71">
        <v>2.7040000000000002E-2</v>
      </c>
      <c r="M26" s="72">
        <v>0.35</v>
      </c>
      <c r="N26" s="72">
        <v>0.24</v>
      </c>
      <c r="O26" s="72">
        <v>0.23</v>
      </c>
      <c r="P26" s="195">
        <v>0.84704000000000002</v>
      </c>
      <c r="Q26" s="156"/>
    </row>
    <row r="27" spans="2:17" ht="75" x14ac:dyDescent="0.25">
      <c r="B27" s="184" t="s">
        <v>216</v>
      </c>
      <c r="C27" s="51" t="s">
        <v>384</v>
      </c>
      <c r="D27" s="52" t="s">
        <v>318</v>
      </c>
      <c r="E27" s="51" t="s">
        <v>381</v>
      </c>
      <c r="F27" s="52" t="s">
        <v>385</v>
      </c>
      <c r="G27" s="51" t="s">
        <v>363</v>
      </c>
      <c r="H27" s="52" t="s">
        <v>331</v>
      </c>
      <c r="I27" s="51" t="s">
        <v>387</v>
      </c>
      <c r="J27" s="51" t="s">
        <v>361</v>
      </c>
      <c r="K27" s="149">
        <v>1</v>
      </c>
      <c r="L27" s="148">
        <v>9.6250000000000002E-2</v>
      </c>
      <c r="M27" s="148">
        <v>0.36499999999999999</v>
      </c>
      <c r="N27" s="148">
        <v>0.36</v>
      </c>
      <c r="O27" s="148">
        <v>0.19500000000000001</v>
      </c>
      <c r="P27" s="185">
        <v>1</v>
      </c>
      <c r="Q27" s="156"/>
    </row>
    <row r="28" spans="2:17" ht="75" x14ac:dyDescent="0.25">
      <c r="B28" s="184" t="s">
        <v>216</v>
      </c>
      <c r="C28" s="51" t="s">
        <v>384</v>
      </c>
      <c r="D28" s="52" t="s">
        <v>318</v>
      </c>
      <c r="E28" s="51" t="s">
        <v>381</v>
      </c>
      <c r="F28" s="51" t="s">
        <v>386</v>
      </c>
      <c r="G28" s="51" t="s">
        <v>363</v>
      </c>
      <c r="H28" s="52" t="s">
        <v>331</v>
      </c>
      <c r="I28" s="51" t="s">
        <v>387</v>
      </c>
      <c r="J28" s="51" t="s">
        <v>361</v>
      </c>
      <c r="K28" s="149">
        <v>1</v>
      </c>
      <c r="L28" s="71">
        <v>0</v>
      </c>
      <c r="M28" s="71">
        <v>0.21</v>
      </c>
      <c r="N28" s="71">
        <v>0.27</v>
      </c>
      <c r="O28" s="71">
        <v>0.3</v>
      </c>
      <c r="P28" s="185">
        <v>0.78</v>
      </c>
      <c r="Q28" s="156"/>
    </row>
    <row r="29" spans="2:17" ht="108.75" customHeight="1" x14ac:dyDescent="0.25">
      <c r="B29" s="184" t="s">
        <v>216</v>
      </c>
      <c r="C29" s="51" t="s">
        <v>388</v>
      </c>
      <c r="D29" s="52" t="s">
        <v>318</v>
      </c>
      <c r="E29" s="51" t="s">
        <v>322</v>
      </c>
      <c r="F29" s="51" t="s">
        <v>390</v>
      </c>
      <c r="G29" s="51" t="s">
        <v>363</v>
      </c>
      <c r="H29" s="52" t="s">
        <v>331</v>
      </c>
      <c r="I29" s="51" t="s">
        <v>389</v>
      </c>
      <c r="J29" s="51" t="s">
        <v>361</v>
      </c>
      <c r="K29" s="149">
        <v>1</v>
      </c>
      <c r="L29" s="71">
        <v>0.19</v>
      </c>
      <c r="M29" s="71">
        <v>0.27</v>
      </c>
      <c r="N29" s="71">
        <v>0.27</v>
      </c>
      <c r="O29" s="71">
        <v>0.17</v>
      </c>
      <c r="P29" s="185">
        <v>0.9</v>
      </c>
      <c r="Q29" s="156"/>
    </row>
    <row r="30" spans="2:17" ht="75" x14ac:dyDescent="0.25">
      <c r="B30" s="184" t="s">
        <v>216</v>
      </c>
      <c r="C30" s="54" t="s">
        <v>395</v>
      </c>
      <c r="D30" s="52" t="s">
        <v>318</v>
      </c>
      <c r="E30" s="52" t="s">
        <v>392</v>
      </c>
      <c r="F30" s="51" t="s">
        <v>391</v>
      </c>
      <c r="G30" s="51" t="s">
        <v>464</v>
      </c>
      <c r="H30" s="52" t="s">
        <v>344</v>
      </c>
      <c r="I30" s="51" t="s">
        <v>393</v>
      </c>
      <c r="J30" s="54" t="s">
        <v>394</v>
      </c>
      <c r="K30" s="150">
        <v>1500000</v>
      </c>
      <c r="L30" s="145">
        <v>164505</v>
      </c>
      <c r="M30" s="145">
        <v>52727</v>
      </c>
      <c r="N30" s="145">
        <v>567448</v>
      </c>
      <c r="O30" s="145">
        <v>724469</v>
      </c>
      <c r="P30" s="185">
        <v>1</v>
      </c>
      <c r="Q30" s="156"/>
    </row>
    <row r="31" spans="2:17" ht="60" x14ac:dyDescent="0.25">
      <c r="B31" s="184" t="s">
        <v>216</v>
      </c>
      <c r="C31" s="52" t="s">
        <v>495</v>
      </c>
      <c r="D31" s="52" t="s">
        <v>396</v>
      </c>
      <c r="E31" s="52" t="s">
        <v>397</v>
      </c>
      <c r="F31" s="51" t="s">
        <v>494</v>
      </c>
      <c r="G31" s="51" t="s">
        <v>464</v>
      </c>
      <c r="H31" s="54" t="s">
        <v>344</v>
      </c>
      <c r="I31" s="51" t="s">
        <v>398</v>
      </c>
      <c r="J31" s="54" t="s">
        <v>394</v>
      </c>
      <c r="K31" s="150">
        <v>5</v>
      </c>
      <c r="L31" s="155">
        <v>0</v>
      </c>
      <c r="M31" s="155">
        <v>0</v>
      </c>
      <c r="N31" s="155">
        <v>4</v>
      </c>
      <c r="O31" s="155">
        <v>0</v>
      </c>
      <c r="P31" s="185">
        <v>0.8</v>
      </c>
      <c r="Q31" s="156"/>
    </row>
    <row r="32" spans="2:17" ht="75" x14ac:dyDescent="0.25">
      <c r="B32" s="184" t="s">
        <v>216</v>
      </c>
      <c r="C32" s="52" t="s">
        <v>401</v>
      </c>
      <c r="D32" s="52" t="s">
        <v>318</v>
      </c>
      <c r="E32" s="52" t="s">
        <v>392</v>
      </c>
      <c r="F32" s="51" t="s">
        <v>399</v>
      </c>
      <c r="G32" s="51" t="s">
        <v>464</v>
      </c>
      <c r="H32" s="51" t="s">
        <v>344</v>
      </c>
      <c r="I32" s="51" t="s">
        <v>402</v>
      </c>
      <c r="J32" s="51" t="s">
        <v>394</v>
      </c>
      <c r="K32" s="150">
        <v>23</v>
      </c>
      <c r="L32" s="155">
        <v>3</v>
      </c>
      <c r="M32" s="155">
        <v>3</v>
      </c>
      <c r="N32" s="155">
        <v>1</v>
      </c>
      <c r="O32" s="155">
        <v>3</v>
      </c>
      <c r="P32" s="195">
        <v>0.43478260869565216</v>
      </c>
      <c r="Q32" s="156"/>
    </row>
    <row r="33" spans="2:17" ht="75" x14ac:dyDescent="0.25">
      <c r="B33" s="184" t="s">
        <v>216</v>
      </c>
      <c r="C33" s="52" t="s">
        <v>401</v>
      </c>
      <c r="D33" s="52" t="s">
        <v>318</v>
      </c>
      <c r="E33" s="52" t="s">
        <v>392</v>
      </c>
      <c r="F33" s="51" t="s">
        <v>400</v>
      </c>
      <c r="G33" s="51" t="s">
        <v>464</v>
      </c>
      <c r="H33" s="51" t="s">
        <v>344</v>
      </c>
      <c r="I33" s="51" t="s">
        <v>403</v>
      </c>
      <c r="J33" s="51" t="s">
        <v>394</v>
      </c>
      <c r="K33" s="150">
        <v>6</v>
      </c>
      <c r="L33" s="155">
        <v>0</v>
      </c>
      <c r="M33" s="155">
        <v>6</v>
      </c>
      <c r="N33" s="155">
        <v>0</v>
      </c>
      <c r="O33" s="155">
        <v>0</v>
      </c>
      <c r="P33" s="185">
        <v>1</v>
      </c>
      <c r="Q33" s="156"/>
    </row>
    <row r="34" spans="2:17" ht="90.75" thickBot="1" x14ac:dyDescent="0.3">
      <c r="B34" s="186" t="s">
        <v>216</v>
      </c>
      <c r="C34" s="187" t="s">
        <v>404</v>
      </c>
      <c r="D34" s="187" t="s">
        <v>318</v>
      </c>
      <c r="E34" s="187" t="s">
        <v>392</v>
      </c>
      <c r="F34" s="189" t="s">
        <v>405</v>
      </c>
      <c r="G34" s="189" t="s">
        <v>464</v>
      </c>
      <c r="H34" s="189" t="s">
        <v>344</v>
      </c>
      <c r="I34" s="189" t="s">
        <v>406</v>
      </c>
      <c r="J34" s="189" t="s">
        <v>394</v>
      </c>
      <c r="K34" s="198">
        <v>13691592</v>
      </c>
      <c r="L34" s="199">
        <v>464099</v>
      </c>
      <c r="M34" s="199">
        <v>2809430</v>
      </c>
      <c r="N34" s="199">
        <v>12708236</v>
      </c>
      <c r="O34" s="199">
        <v>2830367</v>
      </c>
      <c r="P34" s="192">
        <v>1</v>
      </c>
      <c r="Q34" s="156"/>
    </row>
    <row r="35" spans="2:17" ht="15.75" thickBot="1" x14ac:dyDescent="0.3">
      <c r="B35" s="161"/>
      <c r="C35" s="162"/>
      <c r="D35" s="162"/>
      <c r="E35" s="162"/>
      <c r="F35" s="162"/>
      <c r="G35" s="162"/>
      <c r="H35" s="162"/>
      <c r="I35" s="162"/>
      <c r="J35" s="162"/>
      <c r="K35" s="162"/>
      <c r="L35" s="163"/>
      <c r="M35" s="159" t="s">
        <v>498</v>
      </c>
      <c r="N35" s="157"/>
      <c r="O35" s="160"/>
      <c r="P35" s="158">
        <f>+AVERAGE(P22:P34)</f>
        <v>0.89704789297658871</v>
      </c>
      <c r="Q35" s="156"/>
    </row>
    <row r="36" spans="2:17" ht="60" x14ac:dyDescent="0.25">
      <c r="B36" s="178" t="s">
        <v>223</v>
      </c>
      <c r="C36" s="179" t="s">
        <v>358</v>
      </c>
      <c r="D36" s="179" t="s">
        <v>325</v>
      </c>
      <c r="E36" s="180" t="s">
        <v>342</v>
      </c>
      <c r="F36" s="179" t="s">
        <v>359</v>
      </c>
      <c r="G36" s="179" t="s">
        <v>330</v>
      </c>
      <c r="H36" s="179" t="s">
        <v>331</v>
      </c>
      <c r="I36" s="179" t="s">
        <v>360</v>
      </c>
      <c r="J36" s="179" t="s">
        <v>361</v>
      </c>
      <c r="K36" s="181">
        <v>1</v>
      </c>
      <c r="L36" s="193">
        <v>1</v>
      </c>
      <c r="M36" s="193">
        <v>0.3</v>
      </c>
      <c r="N36" s="193">
        <v>0.3</v>
      </c>
      <c r="O36" s="193">
        <v>0.4</v>
      </c>
      <c r="P36" s="194">
        <v>1</v>
      </c>
      <c r="Q36" s="156"/>
    </row>
    <row r="37" spans="2:17" ht="60" x14ac:dyDescent="0.25">
      <c r="B37" s="184" t="s">
        <v>311</v>
      </c>
      <c r="C37" s="52" t="s">
        <v>358</v>
      </c>
      <c r="D37" s="52" t="s">
        <v>373</v>
      </c>
      <c r="E37" s="52" t="s">
        <v>342</v>
      </c>
      <c r="F37" s="52" t="s">
        <v>374</v>
      </c>
      <c r="G37" s="51" t="s">
        <v>330</v>
      </c>
      <c r="H37" s="52" t="s">
        <v>331</v>
      </c>
      <c r="I37" s="52" t="s">
        <v>377</v>
      </c>
      <c r="J37" s="52" t="s">
        <v>361</v>
      </c>
      <c r="K37" s="69">
        <v>1</v>
      </c>
      <c r="L37" s="71">
        <v>0.1</v>
      </c>
      <c r="M37" s="71">
        <v>0.1</v>
      </c>
      <c r="N37" s="71">
        <v>0.3</v>
      </c>
      <c r="O37" s="71">
        <v>0.5</v>
      </c>
      <c r="P37" s="185">
        <v>1</v>
      </c>
      <c r="Q37" s="156"/>
    </row>
    <row r="38" spans="2:17" ht="60" x14ac:dyDescent="0.25">
      <c r="B38" s="184" t="s">
        <v>311</v>
      </c>
      <c r="C38" s="52" t="s">
        <v>358</v>
      </c>
      <c r="D38" s="52" t="s">
        <v>373</v>
      </c>
      <c r="E38" s="52" t="s">
        <v>342</v>
      </c>
      <c r="F38" s="52" t="s">
        <v>375</v>
      </c>
      <c r="G38" s="51" t="s">
        <v>330</v>
      </c>
      <c r="H38" s="52" t="s">
        <v>344</v>
      </c>
      <c r="I38" s="52" t="s">
        <v>377</v>
      </c>
      <c r="J38" s="52" t="s">
        <v>361</v>
      </c>
      <c r="K38" s="69">
        <v>1</v>
      </c>
      <c r="L38" s="147">
        <v>0</v>
      </c>
      <c r="M38" s="147">
        <v>0</v>
      </c>
      <c r="N38" s="147">
        <v>1</v>
      </c>
      <c r="O38" s="147">
        <v>0</v>
      </c>
      <c r="P38" s="185">
        <v>1</v>
      </c>
      <c r="Q38" s="156"/>
    </row>
    <row r="39" spans="2:17" ht="75.75" thickBot="1" x14ac:dyDescent="0.3">
      <c r="B39" s="186" t="s">
        <v>311</v>
      </c>
      <c r="C39" s="187" t="s">
        <v>358</v>
      </c>
      <c r="D39" s="187" t="s">
        <v>373</v>
      </c>
      <c r="E39" s="187" t="s">
        <v>342</v>
      </c>
      <c r="F39" s="187" t="s">
        <v>376</v>
      </c>
      <c r="G39" s="189" t="s">
        <v>330</v>
      </c>
      <c r="H39" s="187" t="s">
        <v>344</v>
      </c>
      <c r="I39" s="187" t="s">
        <v>377</v>
      </c>
      <c r="J39" s="187" t="s">
        <v>361</v>
      </c>
      <c r="K39" s="200">
        <v>1</v>
      </c>
      <c r="L39" s="201">
        <v>0</v>
      </c>
      <c r="M39" s="201">
        <v>0</v>
      </c>
      <c r="N39" s="201">
        <v>0</v>
      </c>
      <c r="O39" s="201">
        <v>1</v>
      </c>
      <c r="P39" s="192">
        <v>1</v>
      </c>
      <c r="Q39" s="156"/>
    </row>
    <row r="40" spans="2:17" ht="15.75" thickBot="1" x14ac:dyDescent="0.3">
      <c r="B40" s="161"/>
      <c r="C40" s="162"/>
      <c r="D40" s="162"/>
      <c r="E40" s="162"/>
      <c r="F40" s="162"/>
      <c r="G40" s="162"/>
      <c r="H40" s="162"/>
      <c r="I40" s="162"/>
      <c r="J40" s="162"/>
      <c r="K40" s="162"/>
      <c r="L40" s="163"/>
      <c r="M40" s="159" t="s">
        <v>500</v>
      </c>
      <c r="N40" s="157"/>
      <c r="O40" s="160"/>
      <c r="P40" s="158">
        <f>+AVERAGE(P36:P39)</f>
        <v>1</v>
      </c>
      <c r="Q40" s="156"/>
    </row>
    <row r="41" spans="2:17" ht="15.75" thickBot="1" x14ac:dyDescent="0.3"/>
    <row r="42" spans="2:17" ht="15.75" thickBot="1" x14ac:dyDescent="0.3">
      <c r="M42" s="159" t="s">
        <v>501</v>
      </c>
      <c r="N42" s="157"/>
      <c r="O42" s="160"/>
      <c r="P42" s="158">
        <f>+AVERAGE(P10,P21,P35,P40)</f>
        <v>0.96592327544589796</v>
      </c>
    </row>
  </sheetData>
  <autoFilter ref="B3:Q3" xr:uid="{18B52AB4-99E1-4AAC-91C2-F0D7A7882D8E}"/>
  <mergeCells count="20">
    <mergeCell ref="B40:L40"/>
    <mergeCell ref="M40:O40"/>
    <mergeCell ref="M42:O42"/>
    <mergeCell ref="L2:P2"/>
    <mergeCell ref="M10:O10"/>
    <mergeCell ref="B10:L10"/>
    <mergeCell ref="B21:L21"/>
    <mergeCell ref="M21:O21"/>
    <mergeCell ref="B35:L35"/>
    <mergeCell ref="M35:O35"/>
    <mergeCell ref="B2:B3"/>
    <mergeCell ref="C2:C3"/>
    <mergeCell ref="D2:D3"/>
    <mergeCell ref="E2:E3"/>
    <mergeCell ref="F2:F3"/>
    <mergeCell ref="G2:G3"/>
    <mergeCell ref="H2:H3"/>
    <mergeCell ref="I2:I3"/>
    <mergeCell ref="J2:J3"/>
    <mergeCell ref="K2:K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9DDD1-4DCE-4F97-8D09-7D26C89D7EFE}">
  <dimension ref="B5:B7"/>
  <sheetViews>
    <sheetView showGridLines="0" workbookViewId="0">
      <selection activeCell="O19" sqref="O19"/>
    </sheetView>
  </sheetViews>
  <sheetFormatPr baseColWidth="10" defaultRowHeight="15" x14ac:dyDescent="0.25"/>
  <sheetData>
    <row r="5" spans="2:2" x14ac:dyDescent="0.25">
      <c r="B5" t="s">
        <v>506</v>
      </c>
    </row>
    <row r="7" spans="2:2" x14ac:dyDescent="0.25">
      <c r="B7" t="s">
        <v>505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O39" sqref="O39"/>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B4342-947B-4FBA-A93A-C65CFC08C8B5}">
  <dimension ref="A1"/>
  <sheetViews>
    <sheetView showGridLines="0" zoomScale="70" zoomScaleNormal="70" workbookViewId="0">
      <selection activeCell="Q29" sqref="Q29"/>
    </sheetView>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D4908-35EE-4D34-A6C4-BCBD628D82D1}">
  <dimension ref="E4:E11"/>
  <sheetViews>
    <sheetView showGridLines="0" topLeftCell="A13" workbookViewId="0">
      <selection activeCell="F9" sqref="F9"/>
    </sheetView>
  </sheetViews>
  <sheetFormatPr baseColWidth="10" defaultRowHeight="15" x14ac:dyDescent="0.25"/>
  <sheetData>
    <row r="4" spans="5:5" x14ac:dyDescent="0.25">
      <c r="E4" t="s">
        <v>414</v>
      </c>
    </row>
    <row r="5" spans="5:5" x14ac:dyDescent="0.25">
      <c r="E5" t="s">
        <v>415</v>
      </c>
    </row>
    <row r="6" spans="5:5" x14ac:dyDescent="0.25">
      <c r="E6" t="s">
        <v>416</v>
      </c>
    </row>
    <row r="7" spans="5:5" x14ac:dyDescent="0.25">
      <c r="E7" t="s">
        <v>417</v>
      </c>
    </row>
    <row r="8" spans="5:5" x14ac:dyDescent="0.25">
      <c r="E8" t="s">
        <v>418</v>
      </c>
    </row>
    <row r="9" spans="5:5" x14ac:dyDescent="0.25">
      <c r="E9" t="s">
        <v>419</v>
      </c>
    </row>
    <row r="10" spans="5:5" x14ac:dyDescent="0.25">
      <c r="E10" t="s">
        <v>420</v>
      </c>
    </row>
    <row r="11" spans="5:5" x14ac:dyDescent="0.25">
      <c r="E11" t="s">
        <v>421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D3DE2-846F-4A53-86BD-B8098D3B9833}">
  <dimension ref="E4:E11"/>
  <sheetViews>
    <sheetView showGridLines="0" workbookViewId="0">
      <selection activeCell="Q24" sqref="Q24"/>
    </sheetView>
  </sheetViews>
  <sheetFormatPr baseColWidth="10" defaultRowHeight="15" x14ac:dyDescent="0.25"/>
  <sheetData>
    <row r="4" spans="5:5" x14ac:dyDescent="0.25">
      <c r="E4" t="s">
        <v>414</v>
      </c>
    </row>
    <row r="5" spans="5:5" x14ac:dyDescent="0.25">
      <c r="E5" t="s">
        <v>415</v>
      </c>
    </row>
    <row r="6" spans="5:5" x14ac:dyDescent="0.25">
      <c r="E6" t="s">
        <v>416</v>
      </c>
    </row>
    <row r="7" spans="5:5" x14ac:dyDescent="0.25">
      <c r="E7" t="s">
        <v>417</v>
      </c>
    </row>
    <row r="8" spans="5:5" x14ac:dyDescent="0.25">
      <c r="E8" t="s">
        <v>418</v>
      </c>
    </row>
    <row r="9" spans="5:5" x14ac:dyDescent="0.25">
      <c r="E9" t="s">
        <v>419</v>
      </c>
    </row>
    <row r="10" spans="5:5" x14ac:dyDescent="0.25">
      <c r="E10" t="s">
        <v>420</v>
      </c>
    </row>
    <row r="11" spans="5:5" x14ac:dyDescent="0.25">
      <c r="E11" t="s">
        <v>421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CB97-4FAF-48B9-88BC-02892BB526BA}">
  <dimension ref="A1"/>
  <sheetViews>
    <sheetView showGridLines="0" workbookViewId="0">
      <selection activeCell="I45" sqref="I45"/>
    </sheetView>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34"/>
  <sheetViews>
    <sheetView showGridLines="0" zoomScale="55" zoomScaleNormal="55" workbookViewId="0">
      <pane ySplit="18" topLeftCell="A28" activePane="bottomLeft" state="frozen"/>
      <selection pane="bottomLeft" activeCell="B32" sqref="B32"/>
    </sheetView>
  </sheetViews>
  <sheetFormatPr baseColWidth="10" defaultColWidth="11.42578125" defaultRowHeight="15" x14ac:dyDescent="0.2"/>
  <cols>
    <col min="1" max="1" width="5" style="1" customWidth="1"/>
    <col min="2" max="2" width="43.42578125" style="1" customWidth="1"/>
    <col min="3" max="3" width="44.7109375" style="1" customWidth="1"/>
    <col min="4" max="4" width="49" style="1" customWidth="1"/>
    <col min="5" max="5" width="36.85546875" style="1" customWidth="1"/>
    <col min="6" max="6" width="61.7109375" style="1" customWidth="1"/>
    <col min="7" max="7" width="48.140625" style="1" customWidth="1"/>
    <col min="8" max="8" width="61.7109375" style="1" customWidth="1"/>
    <col min="9" max="9" width="58.140625" style="1" customWidth="1"/>
    <col min="10" max="10" width="46.140625" style="1" customWidth="1"/>
    <col min="11" max="11" width="24.42578125" style="4" customWidth="1"/>
    <col min="12" max="12" width="25.5703125" style="4" customWidth="1"/>
    <col min="13" max="13" width="35.5703125" style="4" customWidth="1"/>
    <col min="14" max="14" width="72.7109375" style="4" customWidth="1"/>
    <col min="15" max="15" width="25.5703125" style="4" customWidth="1"/>
    <col min="16" max="16" width="29.140625" style="4" customWidth="1"/>
    <col min="17" max="17" width="48.28515625" style="4" customWidth="1"/>
    <col min="18" max="18" width="60.28515625" style="4" customWidth="1"/>
    <col min="19" max="19" width="44.5703125" style="4" customWidth="1"/>
    <col min="20" max="21" width="34.7109375" style="4" customWidth="1"/>
    <col min="22" max="22" width="45.85546875" style="4" customWidth="1"/>
    <col min="23" max="23" width="58.5703125" style="4" customWidth="1"/>
    <col min="24" max="24" width="47.85546875" style="4" customWidth="1"/>
    <col min="25" max="51" width="11.42578125" style="4"/>
    <col min="52" max="16384" width="11.42578125" style="1"/>
  </cols>
  <sheetData>
    <row r="1" spans="2:24" ht="15.75" thickBot="1" x14ac:dyDescent="0.25"/>
    <row r="2" spans="2:24" ht="15.75" customHeight="1" x14ac:dyDescent="0.2">
      <c r="B2" s="97" t="s">
        <v>473</v>
      </c>
      <c r="C2" s="98"/>
      <c r="D2" s="98"/>
      <c r="E2" s="98"/>
      <c r="F2" s="98"/>
      <c r="G2" s="98"/>
      <c r="H2" s="98"/>
      <c r="I2" s="98"/>
      <c r="J2" s="98"/>
      <c r="K2" s="98"/>
      <c r="L2" s="98"/>
      <c r="M2" s="98"/>
      <c r="N2" s="98"/>
      <c r="O2" s="98"/>
      <c r="P2" s="98"/>
      <c r="Q2" s="98"/>
      <c r="R2" s="98"/>
      <c r="S2" s="98"/>
      <c r="T2" s="98"/>
      <c r="U2" s="98"/>
      <c r="V2" s="98"/>
      <c r="W2" s="98"/>
      <c r="X2" s="99"/>
    </row>
    <row r="3" spans="2:24" ht="15.75" customHeight="1" x14ac:dyDescent="0.2">
      <c r="B3" s="100"/>
      <c r="C3" s="101"/>
      <c r="D3" s="101"/>
      <c r="E3" s="101"/>
      <c r="F3" s="101"/>
      <c r="G3" s="101"/>
      <c r="H3" s="101"/>
      <c r="I3" s="101"/>
      <c r="J3" s="101"/>
      <c r="K3" s="101"/>
      <c r="L3" s="101"/>
      <c r="M3" s="101"/>
      <c r="N3" s="101"/>
      <c r="O3" s="101"/>
      <c r="P3" s="101"/>
      <c r="Q3" s="101"/>
      <c r="R3" s="101"/>
      <c r="S3" s="101"/>
      <c r="T3" s="101"/>
      <c r="U3" s="101"/>
      <c r="V3" s="101"/>
      <c r="W3" s="101"/>
      <c r="X3" s="102"/>
    </row>
    <row r="4" spans="2:24" ht="142.5" customHeight="1" x14ac:dyDescent="0.2">
      <c r="B4" s="100"/>
      <c r="C4" s="101"/>
      <c r="D4" s="101"/>
      <c r="E4" s="101"/>
      <c r="F4" s="101"/>
      <c r="G4" s="101"/>
      <c r="H4" s="101"/>
      <c r="I4" s="101"/>
      <c r="J4" s="101"/>
      <c r="K4" s="101"/>
      <c r="L4" s="101"/>
      <c r="M4" s="101"/>
      <c r="N4" s="101"/>
      <c r="O4" s="101"/>
      <c r="P4" s="101"/>
      <c r="Q4" s="101"/>
      <c r="R4" s="101"/>
      <c r="S4" s="101"/>
      <c r="T4" s="101"/>
      <c r="U4" s="101"/>
      <c r="V4" s="101"/>
      <c r="W4" s="101"/>
      <c r="X4" s="102"/>
    </row>
    <row r="5" spans="2:24" ht="15" customHeight="1" x14ac:dyDescent="0.2">
      <c r="B5" s="100"/>
      <c r="C5" s="101"/>
      <c r="D5" s="101"/>
      <c r="E5" s="101"/>
      <c r="F5" s="101"/>
      <c r="G5" s="101"/>
      <c r="H5" s="101"/>
      <c r="I5" s="101"/>
      <c r="J5" s="101"/>
      <c r="K5" s="101"/>
      <c r="L5" s="101"/>
      <c r="M5" s="101"/>
      <c r="N5" s="101"/>
      <c r="O5" s="101"/>
      <c r="P5" s="101"/>
      <c r="Q5" s="101"/>
      <c r="R5" s="101"/>
      <c r="S5" s="101"/>
      <c r="T5" s="101"/>
      <c r="U5" s="101"/>
      <c r="V5" s="101"/>
      <c r="W5" s="101"/>
      <c r="X5" s="102"/>
    </row>
    <row r="6" spans="2:24" ht="15" customHeight="1" x14ac:dyDescent="0.2">
      <c r="B6" s="100"/>
      <c r="C6" s="101"/>
      <c r="D6" s="101"/>
      <c r="E6" s="101"/>
      <c r="F6" s="101"/>
      <c r="G6" s="101"/>
      <c r="H6" s="101"/>
      <c r="I6" s="101"/>
      <c r="J6" s="101"/>
      <c r="K6" s="101"/>
      <c r="L6" s="101"/>
      <c r="M6" s="101"/>
      <c r="N6" s="101"/>
      <c r="O6" s="101"/>
      <c r="P6" s="101"/>
      <c r="Q6" s="101"/>
      <c r="R6" s="101"/>
      <c r="S6" s="101"/>
      <c r="T6" s="101"/>
      <c r="U6" s="101"/>
      <c r="V6" s="101"/>
      <c r="W6" s="101"/>
      <c r="X6" s="102"/>
    </row>
    <row r="7" spans="2:24" ht="15" customHeight="1" x14ac:dyDescent="0.2">
      <c r="B7" s="100"/>
      <c r="C7" s="101"/>
      <c r="D7" s="101"/>
      <c r="E7" s="101"/>
      <c r="F7" s="101"/>
      <c r="G7" s="101"/>
      <c r="H7" s="101"/>
      <c r="I7" s="101"/>
      <c r="J7" s="101"/>
      <c r="K7" s="101"/>
      <c r="L7" s="101"/>
      <c r="M7" s="101"/>
      <c r="N7" s="101"/>
      <c r="O7" s="101"/>
      <c r="P7" s="101"/>
      <c r="Q7" s="101"/>
      <c r="R7" s="101"/>
      <c r="S7" s="101"/>
      <c r="T7" s="101"/>
      <c r="U7" s="101"/>
      <c r="V7" s="101"/>
      <c r="W7" s="101"/>
      <c r="X7" s="102"/>
    </row>
    <row r="8" spans="2:24" ht="15" customHeight="1" x14ac:dyDescent="0.2">
      <c r="B8" s="100"/>
      <c r="C8" s="101"/>
      <c r="D8" s="101"/>
      <c r="E8" s="101"/>
      <c r="F8" s="101"/>
      <c r="G8" s="101"/>
      <c r="H8" s="101"/>
      <c r="I8" s="101"/>
      <c r="J8" s="101"/>
      <c r="K8" s="101"/>
      <c r="L8" s="101"/>
      <c r="M8" s="101"/>
      <c r="N8" s="101"/>
      <c r="O8" s="101"/>
      <c r="P8" s="101"/>
      <c r="Q8" s="101"/>
      <c r="R8" s="101"/>
      <c r="S8" s="101"/>
      <c r="T8" s="101"/>
      <c r="U8" s="101"/>
      <c r="V8" s="101"/>
      <c r="W8" s="101"/>
      <c r="X8" s="102"/>
    </row>
    <row r="9" spans="2:24" ht="15" customHeight="1" x14ac:dyDescent="0.2">
      <c r="B9" s="100"/>
      <c r="C9" s="101"/>
      <c r="D9" s="101"/>
      <c r="E9" s="101"/>
      <c r="F9" s="101"/>
      <c r="G9" s="101"/>
      <c r="H9" s="101"/>
      <c r="I9" s="101"/>
      <c r="J9" s="101"/>
      <c r="K9" s="101"/>
      <c r="L9" s="101"/>
      <c r="M9" s="101"/>
      <c r="N9" s="101"/>
      <c r="O9" s="101"/>
      <c r="P9" s="101"/>
      <c r="Q9" s="101"/>
      <c r="R9" s="101"/>
      <c r="S9" s="101"/>
      <c r="T9" s="101"/>
      <c r="U9" s="101"/>
      <c r="V9" s="101"/>
      <c r="W9" s="101"/>
      <c r="X9" s="102"/>
    </row>
    <row r="10" spans="2:24" ht="15" customHeight="1" x14ac:dyDescent="0.2">
      <c r="B10" s="100"/>
      <c r="C10" s="101"/>
      <c r="D10" s="101"/>
      <c r="E10" s="101"/>
      <c r="F10" s="101"/>
      <c r="G10" s="101"/>
      <c r="H10" s="101"/>
      <c r="I10" s="101"/>
      <c r="J10" s="101"/>
      <c r="K10" s="101"/>
      <c r="L10" s="101"/>
      <c r="M10" s="101"/>
      <c r="N10" s="101"/>
      <c r="O10" s="101"/>
      <c r="P10" s="101"/>
      <c r="Q10" s="101"/>
      <c r="R10" s="101"/>
      <c r="S10" s="101"/>
      <c r="T10" s="101"/>
      <c r="U10" s="101"/>
      <c r="V10" s="101"/>
      <c r="W10" s="101"/>
      <c r="X10" s="102"/>
    </row>
    <row r="11" spans="2:24" ht="15.75" customHeight="1" x14ac:dyDescent="0.2">
      <c r="B11" s="100"/>
      <c r="C11" s="101"/>
      <c r="D11" s="101"/>
      <c r="E11" s="101"/>
      <c r="F11" s="101"/>
      <c r="G11" s="101"/>
      <c r="H11" s="101"/>
      <c r="I11" s="101"/>
      <c r="J11" s="101"/>
      <c r="K11" s="101"/>
      <c r="L11" s="101"/>
      <c r="M11" s="101"/>
      <c r="N11" s="101"/>
      <c r="O11" s="101"/>
      <c r="P11" s="101"/>
      <c r="Q11" s="101"/>
      <c r="R11" s="101"/>
      <c r="S11" s="101"/>
      <c r="T11" s="101"/>
      <c r="U11" s="101"/>
      <c r="V11" s="101"/>
      <c r="W11" s="101"/>
      <c r="X11" s="102"/>
    </row>
    <row r="12" spans="2:24" ht="15.75" customHeight="1" x14ac:dyDescent="0.2">
      <c r="B12" s="100"/>
      <c r="C12" s="101"/>
      <c r="D12" s="101"/>
      <c r="E12" s="101"/>
      <c r="F12" s="101"/>
      <c r="G12" s="101"/>
      <c r="H12" s="101"/>
      <c r="I12" s="101"/>
      <c r="J12" s="101"/>
      <c r="K12" s="101"/>
      <c r="L12" s="101"/>
      <c r="M12" s="101"/>
      <c r="N12" s="101"/>
      <c r="O12" s="101"/>
      <c r="P12" s="101"/>
      <c r="Q12" s="101"/>
      <c r="R12" s="101"/>
      <c r="S12" s="101"/>
      <c r="T12" s="101"/>
      <c r="U12" s="101"/>
      <c r="V12" s="101"/>
      <c r="W12" s="101"/>
      <c r="X12" s="102"/>
    </row>
    <row r="13" spans="2:24" ht="15.75" customHeight="1" thickBot="1" x14ac:dyDescent="0.25">
      <c r="B13" s="103"/>
      <c r="C13" s="104"/>
      <c r="D13" s="104"/>
      <c r="E13" s="104"/>
      <c r="F13" s="104"/>
      <c r="G13" s="104"/>
      <c r="H13" s="104"/>
      <c r="I13" s="104"/>
      <c r="J13" s="104"/>
      <c r="K13" s="104"/>
      <c r="L13" s="104"/>
      <c r="M13" s="104"/>
      <c r="N13" s="104"/>
      <c r="O13" s="104"/>
      <c r="P13" s="104"/>
      <c r="Q13" s="104"/>
      <c r="R13" s="104"/>
      <c r="S13" s="104"/>
      <c r="T13" s="104"/>
      <c r="U13" s="104"/>
      <c r="V13" s="104"/>
      <c r="W13" s="104"/>
      <c r="X13" s="105"/>
    </row>
    <row r="14" spans="2:24" x14ac:dyDescent="0.2">
      <c r="B14" s="2"/>
      <c r="C14" s="3"/>
      <c r="D14" s="2"/>
      <c r="E14" s="2"/>
      <c r="F14" s="2"/>
      <c r="G14" s="2"/>
      <c r="H14" s="2"/>
      <c r="I14" s="2"/>
      <c r="J14" s="3"/>
    </row>
    <row r="15" spans="2:24" x14ac:dyDescent="0.2">
      <c r="B15" s="2"/>
      <c r="C15" s="3"/>
      <c r="D15" s="2"/>
      <c r="E15" s="2"/>
      <c r="F15" s="2"/>
      <c r="G15" s="2"/>
      <c r="H15" s="2"/>
      <c r="I15" s="2"/>
      <c r="J15" s="3"/>
    </row>
    <row r="16" spans="2:24" ht="15.75" thickBot="1" x14ac:dyDescent="0.25">
      <c r="B16" s="2"/>
      <c r="C16" s="3"/>
      <c r="D16" s="2"/>
      <c r="E16" s="2"/>
      <c r="F16" s="2"/>
      <c r="G16" s="2"/>
      <c r="H16" s="2"/>
      <c r="I16" s="2"/>
      <c r="J16" s="3"/>
    </row>
    <row r="17" spans="1:24" ht="51.75" customHeight="1" thickBot="1" x14ac:dyDescent="0.3">
      <c r="A17"/>
      <c r="B17" s="109" t="s">
        <v>0</v>
      </c>
      <c r="C17" s="107" t="s">
        <v>50</v>
      </c>
      <c r="D17" s="107" t="s">
        <v>5</v>
      </c>
      <c r="E17" s="113" t="s">
        <v>30</v>
      </c>
      <c r="F17" s="113" t="s">
        <v>31</v>
      </c>
      <c r="G17" s="115" t="s">
        <v>33</v>
      </c>
      <c r="H17" s="117" t="s">
        <v>32</v>
      </c>
      <c r="I17" s="117" t="s">
        <v>58</v>
      </c>
      <c r="J17" s="111" t="s">
        <v>27</v>
      </c>
      <c r="K17" s="106" t="s">
        <v>9</v>
      </c>
      <c r="L17" s="95"/>
      <c r="M17" s="95"/>
      <c r="N17" s="96"/>
      <c r="O17" s="106" t="s">
        <v>12</v>
      </c>
      <c r="P17" s="95"/>
      <c r="Q17" s="95"/>
      <c r="R17" s="95"/>
      <c r="S17" s="96"/>
      <c r="T17" s="94" t="s">
        <v>458</v>
      </c>
      <c r="U17" s="95"/>
      <c r="V17" s="95"/>
      <c r="W17" s="95"/>
      <c r="X17" s="96"/>
    </row>
    <row r="18" spans="1:24" ht="43.5" customHeight="1" thickBot="1" x14ac:dyDescent="0.25">
      <c r="B18" s="110"/>
      <c r="C18" s="108"/>
      <c r="D18" s="108"/>
      <c r="E18" s="114"/>
      <c r="F18" s="114"/>
      <c r="G18" s="116"/>
      <c r="H18" s="118"/>
      <c r="I18" s="118"/>
      <c r="J18" s="112"/>
      <c r="K18" s="81" t="s">
        <v>10</v>
      </c>
      <c r="L18" s="82" t="s">
        <v>11</v>
      </c>
      <c r="M18" s="82" t="s">
        <v>14</v>
      </c>
      <c r="N18" s="83" t="s">
        <v>15</v>
      </c>
      <c r="O18" s="81" t="s">
        <v>13</v>
      </c>
      <c r="P18" s="82" t="s">
        <v>11</v>
      </c>
      <c r="Q18" s="82" t="s">
        <v>460</v>
      </c>
      <c r="R18" s="82" t="s">
        <v>15</v>
      </c>
      <c r="S18" s="84" t="s">
        <v>20</v>
      </c>
      <c r="T18" s="81" t="s">
        <v>459</v>
      </c>
      <c r="U18" s="82" t="s">
        <v>11</v>
      </c>
      <c r="V18" s="82" t="s">
        <v>475</v>
      </c>
      <c r="W18" s="82" t="s">
        <v>15</v>
      </c>
      <c r="X18" s="84" t="s">
        <v>20</v>
      </c>
    </row>
    <row r="19" spans="1:24" ht="226.5" customHeight="1" x14ac:dyDescent="0.25">
      <c r="A19"/>
      <c r="B19" s="9" t="s">
        <v>26</v>
      </c>
      <c r="C19" s="9" t="s">
        <v>52</v>
      </c>
      <c r="D19" s="89" t="s">
        <v>8</v>
      </c>
      <c r="E19" s="12" t="s">
        <v>34</v>
      </c>
      <c r="F19" s="12" t="s">
        <v>35</v>
      </c>
      <c r="G19" s="12" t="s">
        <v>38</v>
      </c>
      <c r="H19" s="12" t="s">
        <v>39</v>
      </c>
      <c r="I19" s="12" t="s">
        <v>65</v>
      </c>
      <c r="J19" s="75" t="s">
        <v>464</v>
      </c>
      <c r="K19" s="29">
        <v>0.03</v>
      </c>
      <c r="L19" s="30">
        <v>0.03</v>
      </c>
      <c r="M19" s="31">
        <v>1</v>
      </c>
      <c r="N19" s="22" t="s">
        <v>16</v>
      </c>
      <c r="O19" s="29">
        <v>0.23</v>
      </c>
      <c r="P19" s="219">
        <v>0.1176</v>
      </c>
      <c r="Q19" s="31">
        <v>0.51</v>
      </c>
      <c r="R19" s="24" t="s">
        <v>69</v>
      </c>
      <c r="S19" s="77" t="s">
        <v>21</v>
      </c>
      <c r="T19" s="85">
        <v>0.51900000000000002</v>
      </c>
      <c r="U19" s="223">
        <v>36099509.710000001</v>
      </c>
      <c r="V19" s="139">
        <v>0.60960000000000003</v>
      </c>
      <c r="W19" s="138" t="s">
        <v>477</v>
      </c>
      <c r="X19" s="86" t="s">
        <v>476</v>
      </c>
    </row>
    <row r="20" spans="1:24" ht="231" customHeight="1" x14ac:dyDescent="0.2">
      <c r="B20" s="11" t="s">
        <v>26</v>
      </c>
      <c r="C20" s="11" t="s">
        <v>56</v>
      </c>
      <c r="D20" s="90" t="s">
        <v>6</v>
      </c>
      <c r="E20" s="6" t="s">
        <v>34</v>
      </c>
      <c r="F20" s="208" t="s">
        <v>35</v>
      </c>
      <c r="G20" s="6" t="s">
        <v>36</v>
      </c>
      <c r="H20" s="6" t="s">
        <v>37</v>
      </c>
      <c r="I20" s="12" t="s">
        <v>66</v>
      </c>
      <c r="J20" s="14" t="s">
        <v>429</v>
      </c>
      <c r="K20" s="32">
        <v>8.5000000000000006E-2</v>
      </c>
      <c r="L20" s="32">
        <v>2.3E-2</v>
      </c>
      <c r="M20" s="31">
        <f t="shared" ref="M20:M23" si="0">L20/K20</f>
        <v>0.27058823529411763</v>
      </c>
      <c r="N20" s="7" t="s">
        <v>67</v>
      </c>
      <c r="O20" s="32">
        <v>0.20100000000000001</v>
      </c>
      <c r="P20" s="220">
        <v>0.15909999999999999</v>
      </c>
      <c r="Q20" s="42">
        <v>0.79</v>
      </c>
      <c r="R20" s="25" t="s">
        <v>70</v>
      </c>
      <c r="S20" s="78" t="s">
        <v>21</v>
      </c>
      <c r="T20" s="32">
        <v>0.35099999999999998</v>
      </c>
      <c r="U20" s="224">
        <v>23283380</v>
      </c>
      <c r="V20" s="139">
        <v>0.58140000000000003</v>
      </c>
      <c r="W20" s="140" t="s">
        <v>478</v>
      </c>
      <c r="X20" s="73" t="s">
        <v>479</v>
      </c>
    </row>
    <row r="21" spans="1:24" ht="218.25" customHeight="1" x14ac:dyDescent="0.25">
      <c r="A21"/>
      <c r="B21" s="11" t="s">
        <v>26</v>
      </c>
      <c r="C21" s="9" t="s">
        <v>51</v>
      </c>
      <c r="D21" s="90" t="s">
        <v>1</v>
      </c>
      <c r="E21" s="6" t="s">
        <v>34</v>
      </c>
      <c r="F21" s="6" t="s">
        <v>35</v>
      </c>
      <c r="G21" s="6" t="s">
        <v>38</v>
      </c>
      <c r="H21" s="6" t="s">
        <v>39</v>
      </c>
      <c r="I21" s="12" t="s">
        <v>62</v>
      </c>
      <c r="J21" s="16" t="s">
        <v>464</v>
      </c>
      <c r="K21" s="32">
        <v>0.23</v>
      </c>
      <c r="L21" s="32">
        <v>0.23</v>
      </c>
      <c r="M21" s="33">
        <f t="shared" si="0"/>
        <v>1</v>
      </c>
      <c r="N21" s="7" t="s">
        <v>19</v>
      </c>
      <c r="O21" s="32">
        <v>0.37</v>
      </c>
      <c r="P21" s="32">
        <v>0.14230000000000001</v>
      </c>
      <c r="Q21" s="33">
        <v>0.38</v>
      </c>
      <c r="R21" s="26" t="s">
        <v>71</v>
      </c>
      <c r="S21" s="78" t="s">
        <v>21</v>
      </c>
      <c r="T21" s="32">
        <v>0.61499999999999999</v>
      </c>
      <c r="U21" s="223">
        <v>73305836.390000001</v>
      </c>
      <c r="V21" s="139">
        <v>1.0447</v>
      </c>
      <c r="W21" s="140" t="s">
        <v>480</v>
      </c>
      <c r="X21" s="73" t="s">
        <v>481</v>
      </c>
    </row>
    <row r="22" spans="1:24" ht="218.25" customHeight="1" x14ac:dyDescent="0.2">
      <c r="B22" s="15" t="s">
        <v>25</v>
      </c>
      <c r="C22" s="11" t="s">
        <v>56</v>
      </c>
      <c r="D22" s="90" t="s">
        <v>2</v>
      </c>
      <c r="E22" s="6" t="s">
        <v>34</v>
      </c>
      <c r="F22" s="6" t="s">
        <v>35</v>
      </c>
      <c r="G22" s="6" t="s">
        <v>36</v>
      </c>
      <c r="H22" s="6" t="s">
        <v>37</v>
      </c>
      <c r="I22" s="12" t="s">
        <v>62</v>
      </c>
      <c r="J22" s="14" t="s">
        <v>429</v>
      </c>
      <c r="K22" s="32">
        <v>3.0000000000000001E-3</v>
      </c>
      <c r="L22" s="34">
        <v>3.0000000000000001E-3</v>
      </c>
      <c r="M22" s="33">
        <f t="shared" si="0"/>
        <v>1</v>
      </c>
      <c r="N22" s="8" t="s">
        <v>68</v>
      </c>
      <c r="O22" s="220">
        <v>0.19969999999999999</v>
      </c>
      <c r="P22" s="220">
        <v>0.1002</v>
      </c>
      <c r="Q22" s="34">
        <v>0.502</v>
      </c>
      <c r="R22" s="7" t="s">
        <v>72</v>
      </c>
      <c r="S22" s="78" t="s">
        <v>21</v>
      </c>
      <c r="T22" s="32">
        <v>0.20300000000000001</v>
      </c>
      <c r="U22" s="223">
        <v>4205145.5699999994</v>
      </c>
      <c r="V22" s="139">
        <v>0.26569999999999999</v>
      </c>
      <c r="W22" s="140" t="s">
        <v>482</v>
      </c>
      <c r="X22" s="73" t="s">
        <v>470</v>
      </c>
    </row>
    <row r="23" spans="1:24" ht="192.75" customHeight="1" x14ac:dyDescent="0.2">
      <c r="B23" s="11" t="s">
        <v>26</v>
      </c>
      <c r="C23" s="11" t="s">
        <v>57</v>
      </c>
      <c r="D23" s="90" t="s">
        <v>7</v>
      </c>
      <c r="E23" s="6" t="s">
        <v>34</v>
      </c>
      <c r="F23" s="6" t="s">
        <v>35</v>
      </c>
      <c r="G23" s="6" t="s">
        <v>36</v>
      </c>
      <c r="H23" s="6" t="s">
        <v>48</v>
      </c>
      <c r="I23" s="12" t="s">
        <v>62</v>
      </c>
      <c r="J23" s="5" t="s">
        <v>472</v>
      </c>
      <c r="K23" s="35">
        <v>0.05</v>
      </c>
      <c r="L23" s="35">
        <v>0.05</v>
      </c>
      <c r="M23" s="33">
        <f t="shared" si="0"/>
        <v>1</v>
      </c>
      <c r="N23" s="8" t="s">
        <v>24</v>
      </c>
      <c r="O23" s="35">
        <v>0.3</v>
      </c>
      <c r="P23" s="35">
        <v>0.2</v>
      </c>
      <c r="Q23" s="33">
        <v>0.67</v>
      </c>
      <c r="R23" s="27" t="s">
        <v>73</v>
      </c>
      <c r="S23" s="78" t="s">
        <v>22</v>
      </c>
      <c r="T23" s="222" t="s">
        <v>469</v>
      </c>
      <c r="U23" s="76">
        <v>0.27</v>
      </c>
      <c r="V23" s="141">
        <v>0.45</v>
      </c>
      <c r="W23" s="140" t="s">
        <v>483</v>
      </c>
      <c r="X23" s="73" t="s">
        <v>484</v>
      </c>
    </row>
    <row r="24" spans="1:24" ht="231" customHeight="1" x14ac:dyDescent="0.2">
      <c r="B24" s="11" t="s">
        <v>26</v>
      </c>
      <c r="C24" s="11" t="s">
        <v>57</v>
      </c>
      <c r="D24" s="143" t="s">
        <v>81</v>
      </c>
      <c r="E24" s="205" t="s">
        <v>59</v>
      </c>
      <c r="F24" s="205" t="s">
        <v>60</v>
      </c>
      <c r="G24" s="205" t="s">
        <v>36</v>
      </c>
      <c r="H24" s="205" t="s">
        <v>48</v>
      </c>
      <c r="I24" s="206" t="s">
        <v>504</v>
      </c>
      <c r="J24" s="207" t="s">
        <v>61</v>
      </c>
      <c r="K24" s="204">
        <v>1</v>
      </c>
      <c r="L24" s="209">
        <v>0.97</v>
      </c>
      <c r="M24" s="210">
        <f>L24/K24</f>
        <v>0.97</v>
      </c>
      <c r="N24" s="211" t="s">
        <v>80</v>
      </c>
      <c r="O24" s="212">
        <v>1</v>
      </c>
      <c r="P24" s="213">
        <v>1</v>
      </c>
      <c r="Q24" s="214">
        <f>P24/O24</f>
        <v>1</v>
      </c>
      <c r="R24" s="215" t="s">
        <v>77</v>
      </c>
      <c r="S24" s="216"/>
      <c r="T24" s="212">
        <v>3</v>
      </c>
      <c r="U24" s="43">
        <v>3</v>
      </c>
      <c r="V24" s="141">
        <f>U24/T24</f>
        <v>1</v>
      </c>
      <c r="W24" s="144" t="s">
        <v>490</v>
      </c>
      <c r="X24" s="87" t="s">
        <v>474</v>
      </c>
    </row>
    <row r="25" spans="1:24" ht="225.75" customHeight="1" x14ac:dyDescent="0.2">
      <c r="B25" s="11" t="s">
        <v>26</v>
      </c>
      <c r="C25" s="11" t="s">
        <v>56</v>
      </c>
      <c r="D25" s="91" t="s">
        <v>3</v>
      </c>
      <c r="E25" s="6" t="s">
        <v>34</v>
      </c>
      <c r="F25" s="6" t="s">
        <v>35</v>
      </c>
      <c r="G25" s="6" t="s">
        <v>36</v>
      </c>
      <c r="H25" s="6" t="s">
        <v>37</v>
      </c>
      <c r="I25" s="12" t="s">
        <v>65</v>
      </c>
      <c r="J25" s="14" t="s">
        <v>429</v>
      </c>
      <c r="K25" s="37">
        <v>6</v>
      </c>
      <c r="L25" s="37">
        <v>8</v>
      </c>
      <c r="M25" s="33">
        <f>L25/K25</f>
        <v>1.3333333333333333</v>
      </c>
      <c r="N25" s="7" t="s">
        <v>17</v>
      </c>
      <c r="O25" s="217">
        <v>10</v>
      </c>
      <c r="P25" s="217">
        <v>19</v>
      </c>
      <c r="Q25" s="33">
        <v>1.9</v>
      </c>
      <c r="R25" s="23" t="s">
        <v>74</v>
      </c>
      <c r="S25" s="79" t="s">
        <v>23</v>
      </c>
      <c r="T25" s="80">
        <v>17</v>
      </c>
      <c r="U25" s="74">
        <v>34</v>
      </c>
      <c r="V25" s="141">
        <v>2</v>
      </c>
      <c r="W25" s="140" t="s">
        <v>485</v>
      </c>
      <c r="X25" s="73" t="s">
        <v>486</v>
      </c>
    </row>
    <row r="26" spans="1:24" ht="212.25" customHeight="1" x14ac:dyDescent="0.2">
      <c r="B26" s="11" t="s">
        <v>26</v>
      </c>
      <c r="C26" s="11" t="s">
        <v>54</v>
      </c>
      <c r="D26" s="92" t="s">
        <v>4</v>
      </c>
      <c r="E26" s="6" t="s">
        <v>34</v>
      </c>
      <c r="F26" s="6" t="s">
        <v>35</v>
      </c>
      <c r="G26" s="6" t="s">
        <v>38</v>
      </c>
      <c r="H26" s="6" t="s">
        <v>39</v>
      </c>
      <c r="I26" s="12" t="s">
        <v>62</v>
      </c>
      <c r="J26" s="5" t="s">
        <v>432</v>
      </c>
      <c r="K26" s="38">
        <v>175</v>
      </c>
      <c r="L26" s="38">
        <v>185</v>
      </c>
      <c r="M26" s="36">
        <v>1.4</v>
      </c>
      <c r="N26" s="10" t="s">
        <v>18</v>
      </c>
      <c r="O26" s="217">
        <v>200</v>
      </c>
      <c r="P26" s="217">
        <v>372</v>
      </c>
      <c r="Q26" s="33">
        <v>4.4400000000000004</v>
      </c>
      <c r="R26" s="23" t="s">
        <v>75</v>
      </c>
      <c r="S26" s="79" t="s">
        <v>23</v>
      </c>
      <c r="T26" s="80">
        <v>472</v>
      </c>
      <c r="U26" s="74">
        <v>935</v>
      </c>
      <c r="V26" s="141">
        <v>1.978813559322034</v>
      </c>
      <c r="W26" s="140" t="s">
        <v>487</v>
      </c>
      <c r="X26" s="73" t="s">
        <v>471</v>
      </c>
    </row>
    <row r="27" spans="1:24" ht="243.75" customHeight="1" x14ac:dyDescent="0.2">
      <c r="B27" s="17" t="s">
        <v>28</v>
      </c>
      <c r="C27" s="11" t="s">
        <v>54</v>
      </c>
      <c r="D27" s="93" t="s">
        <v>55</v>
      </c>
      <c r="E27" s="6" t="s">
        <v>45</v>
      </c>
      <c r="F27" s="18" t="s">
        <v>46</v>
      </c>
      <c r="G27" s="18" t="s">
        <v>36</v>
      </c>
      <c r="H27" s="18" t="s">
        <v>47</v>
      </c>
      <c r="I27" s="18" t="s">
        <v>63</v>
      </c>
      <c r="J27" s="5" t="s">
        <v>432</v>
      </c>
      <c r="K27" s="39">
        <v>0.1</v>
      </c>
      <c r="L27" s="39">
        <v>0.1</v>
      </c>
      <c r="M27" s="36">
        <f>L27/K27</f>
        <v>1</v>
      </c>
      <c r="N27" s="10" t="s">
        <v>29</v>
      </c>
      <c r="O27" s="218">
        <v>0.3</v>
      </c>
      <c r="P27" s="218">
        <v>0.3</v>
      </c>
      <c r="Q27" s="33">
        <v>1</v>
      </c>
      <c r="R27" s="23" t="s">
        <v>76</v>
      </c>
      <c r="S27" s="78" t="s">
        <v>21</v>
      </c>
      <c r="T27" s="35">
        <v>0.3</v>
      </c>
      <c r="U27" s="142">
        <v>0.3</v>
      </c>
      <c r="V27" s="139">
        <v>1</v>
      </c>
      <c r="W27" s="140" t="s">
        <v>488</v>
      </c>
      <c r="X27" s="73" t="s">
        <v>489</v>
      </c>
    </row>
    <row r="28" spans="1:24" s="19" customFormat="1" ht="224.25" customHeight="1" x14ac:dyDescent="0.2">
      <c r="B28" s="13" t="s">
        <v>26</v>
      </c>
      <c r="C28" s="13" t="s">
        <v>53</v>
      </c>
      <c r="D28" s="93" t="s">
        <v>40</v>
      </c>
      <c r="E28" s="21" t="s">
        <v>41</v>
      </c>
      <c r="F28" s="21" t="s">
        <v>42</v>
      </c>
      <c r="G28" s="13" t="s">
        <v>43</v>
      </c>
      <c r="H28" s="13" t="s">
        <v>44</v>
      </c>
      <c r="I28" s="16" t="s">
        <v>64</v>
      </c>
      <c r="J28" s="13" t="s">
        <v>363</v>
      </c>
      <c r="K28" s="40">
        <v>90000</v>
      </c>
      <c r="L28" s="40">
        <v>94092</v>
      </c>
      <c r="M28" s="36">
        <f>L28/K28</f>
        <v>1.0454666666666668</v>
      </c>
      <c r="N28" s="28" t="s">
        <v>80</v>
      </c>
      <c r="O28" s="41">
        <v>70000</v>
      </c>
      <c r="P28" s="41">
        <v>19507</v>
      </c>
      <c r="Q28" s="33">
        <f t="shared" ref="Q28:Q29" si="1">P28/O28</f>
        <v>0.27867142857142857</v>
      </c>
      <c r="R28" s="7" t="s">
        <v>78</v>
      </c>
      <c r="S28" s="68"/>
      <c r="T28" s="88">
        <v>80000</v>
      </c>
      <c r="U28" s="221">
        <v>73046</v>
      </c>
      <c r="V28" s="139">
        <f>+U28/T28</f>
        <v>0.91307499999999997</v>
      </c>
      <c r="W28" s="11" t="s">
        <v>492</v>
      </c>
      <c r="X28" s="87" t="s">
        <v>474</v>
      </c>
    </row>
    <row r="29" spans="1:24" s="19" customFormat="1" ht="145.5" customHeight="1" x14ac:dyDescent="0.2">
      <c r="B29" s="13" t="s">
        <v>26</v>
      </c>
      <c r="C29" s="13" t="s">
        <v>53</v>
      </c>
      <c r="D29" s="93" t="s">
        <v>49</v>
      </c>
      <c r="E29" s="13" t="s">
        <v>34</v>
      </c>
      <c r="F29" s="21" t="s">
        <v>35</v>
      </c>
      <c r="G29" s="13" t="s">
        <v>36</v>
      </c>
      <c r="H29" s="13" t="s">
        <v>37</v>
      </c>
      <c r="I29" s="12" t="s">
        <v>65</v>
      </c>
      <c r="J29" s="13" t="s">
        <v>363</v>
      </c>
      <c r="K29" s="41">
        <v>4550000</v>
      </c>
      <c r="L29" s="41">
        <v>9846482</v>
      </c>
      <c r="M29" s="36">
        <f>L29/K29</f>
        <v>2.1640619780219779</v>
      </c>
      <c r="N29" s="28" t="s">
        <v>80</v>
      </c>
      <c r="O29" s="41">
        <v>3050000</v>
      </c>
      <c r="P29" s="41">
        <v>3542430</v>
      </c>
      <c r="Q29" s="33">
        <f t="shared" si="1"/>
        <v>1.1614524590163935</v>
      </c>
      <c r="R29" s="7" t="s">
        <v>79</v>
      </c>
      <c r="S29" s="68"/>
      <c r="T29" s="88">
        <v>900000</v>
      </c>
      <c r="U29" s="221">
        <v>2335560</v>
      </c>
      <c r="V29" s="139">
        <f>+U29/T29</f>
        <v>2.5950666666666669</v>
      </c>
      <c r="W29" s="11" t="s">
        <v>491</v>
      </c>
      <c r="X29" s="87" t="s">
        <v>474</v>
      </c>
    </row>
    <row r="30" spans="1:24" ht="54.75" customHeight="1" x14ac:dyDescent="0.2">
      <c r="B30" s="3"/>
      <c r="C30" s="3"/>
      <c r="D30" s="3"/>
      <c r="E30" s="3"/>
      <c r="F30" s="3"/>
      <c r="G30" s="3"/>
      <c r="H30" s="3"/>
      <c r="I30" s="20"/>
      <c r="J30" s="3"/>
    </row>
    <row r="31" spans="1:24" x14ac:dyDescent="0.2">
      <c r="D31" s="3"/>
      <c r="E31" s="3"/>
      <c r="F31" s="3"/>
      <c r="G31" s="3"/>
      <c r="H31" s="3"/>
      <c r="I31" s="3"/>
      <c r="J31" s="3"/>
    </row>
    <row r="32" spans="1:24" x14ac:dyDescent="0.2">
      <c r="D32" s="3"/>
      <c r="E32" s="3"/>
      <c r="F32" s="3"/>
      <c r="G32" s="3"/>
      <c r="H32" s="3"/>
      <c r="I32" s="3"/>
      <c r="J32" s="3"/>
    </row>
    <row r="33" spans="4:10" x14ac:dyDescent="0.2">
      <c r="D33" s="3"/>
      <c r="E33" s="3"/>
      <c r="F33" s="3"/>
      <c r="G33" s="3"/>
      <c r="H33" s="3"/>
      <c r="I33" s="3"/>
      <c r="J33" s="3"/>
    </row>
    <row r="34" spans="4:10" x14ac:dyDescent="0.2">
      <c r="D34" s="3"/>
      <c r="E34" s="3"/>
      <c r="F34" s="3"/>
      <c r="G34" s="3"/>
      <c r="H34" s="3"/>
      <c r="I34" s="3"/>
      <c r="J34" s="3"/>
    </row>
  </sheetData>
  <autoFilter ref="A18:AY18" xr:uid="{00000000-0001-0000-0000-000000000000}"/>
  <mergeCells count="13">
    <mergeCell ref="T17:X17"/>
    <mergeCell ref="B2:X13"/>
    <mergeCell ref="O17:S17"/>
    <mergeCell ref="K17:N17"/>
    <mergeCell ref="D17:D18"/>
    <mergeCell ref="B17:B18"/>
    <mergeCell ref="J17:J18"/>
    <mergeCell ref="E17:E18"/>
    <mergeCell ref="F17:F18"/>
    <mergeCell ref="G17:G18"/>
    <mergeCell ref="H17:H18"/>
    <mergeCell ref="I17:I18"/>
    <mergeCell ref="C17:C18"/>
  </mergeCells>
  <conditionalFormatting sqref="M21:M23 M25:M29">
    <cfRule type="cellIs" dxfId="56" priority="115" operator="lessThan">
      <formula>0.4</formula>
    </cfRule>
    <cfRule type="cellIs" dxfId="55" priority="116" operator="between">
      <formula>0.4</formula>
      <formula>0.799</formula>
    </cfRule>
    <cfRule type="cellIs" dxfId="54" priority="117" operator="greaterThanOrEqual">
      <formula>0.8</formula>
    </cfRule>
  </conditionalFormatting>
  <conditionalFormatting sqref="M19">
    <cfRule type="cellIs" dxfId="53" priority="61" operator="lessThan">
      <formula>0.4</formula>
    </cfRule>
    <cfRule type="cellIs" dxfId="52" priority="62" operator="between">
      <formula>0.4</formula>
      <formula>0.799</formula>
    </cfRule>
    <cfRule type="cellIs" dxfId="51" priority="63" operator="greaterThanOrEqual">
      <formula>0.8</formula>
    </cfRule>
  </conditionalFormatting>
  <conditionalFormatting sqref="M20">
    <cfRule type="cellIs" dxfId="50" priority="58" operator="lessThan">
      <formula>0.4</formula>
    </cfRule>
    <cfRule type="cellIs" dxfId="49" priority="59" operator="between">
      <formula>0.4</formula>
      <formula>0.799</formula>
    </cfRule>
    <cfRule type="cellIs" dxfId="48" priority="60" operator="greaterThanOrEqual">
      <formula>0.8</formula>
    </cfRule>
  </conditionalFormatting>
  <conditionalFormatting sqref="Q19">
    <cfRule type="cellIs" dxfId="47" priority="55" operator="lessThan">
      <formula>0.4</formula>
    </cfRule>
    <cfRule type="cellIs" dxfId="46" priority="56" operator="between">
      <formula>0.4</formula>
      <formula>0.799</formula>
    </cfRule>
    <cfRule type="cellIs" dxfId="45" priority="57" operator="greaterThanOrEqual">
      <formula>0.8</formula>
    </cfRule>
  </conditionalFormatting>
  <conditionalFormatting sqref="Q20">
    <cfRule type="cellIs" dxfId="44" priority="52" operator="lessThan">
      <formula>0.4</formula>
    </cfRule>
    <cfRule type="cellIs" dxfId="43" priority="53" operator="between">
      <formula>0.4</formula>
      <formula>0.799</formula>
    </cfRule>
    <cfRule type="cellIs" dxfId="42" priority="54" operator="greaterThanOrEqual">
      <formula>0.8</formula>
    </cfRule>
  </conditionalFormatting>
  <conditionalFormatting sqref="Q21">
    <cfRule type="cellIs" dxfId="41" priority="49" operator="lessThan">
      <formula>0.4</formula>
    </cfRule>
    <cfRule type="cellIs" dxfId="40" priority="50" operator="between">
      <formula>0.4</formula>
      <formula>0.799</formula>
    </cfRule>
    <cfRule type="cellIs" dxfId="39" priority="51" operator="greaterThanOrEqual">
      <formula>0.8</formula>
    </cfRule>
  </conditionalFormatting>
  <conditionalFormatting sqref="Q22">
    <cfRule type="cellIs" dxfId="38" priority="46" operator="lessThan">
      <formula>0.4</formula>
    </cfRule>
    <cfRule type="cellIs" dxfId="37" priority="47" operator="between">
      <formula>0.4</formula>
      <formula>0.799</formula>
    </cfRule>
    <cfRule type="cellIs" dxfId="36" priority="48" operator="greaterThanOrEqual">
      <formula>0.8</formula>
    </cfRule>
  </conditionalFormatting>
  <conditionalFormatting sqref="Q23">
    <cfRule type="cellIs" dxfId="35" priority="43" operator="lessThan">
      <formula>0.4</formula>
    </cfRule>
    <cfRule type="cellIs" dxfId="34" priority="44" operator="between">
      <formula>0.4</formula>
      <formula>0.799</formula>
    </cfRule>
    <cfRule type="cellIs" dxfId="33" priority="45" operator="greaterThanOrEqual">
      <formula>0.8</formula>
    </cfRule>
  </conditionalFormatting>
  <conditionalFormatting sqref="Q25">
    <cfRule type="cellIs" dxfId="32" priority="40" operator="lessThan">
      <formula>0.4</formula>
    </cfRule>
    <cfRule type="cellIs" dxfId="31" priority="41" operator="between">
      <formula>0.4</formula>
      <formula>0.799</formula>
    </cfRule>
    <cfRule type="cellIs" dxfId="30" priority="42" operator="greaterThanOrEqual">
      <formula>0.8</formula>
    </cfRule>
  </conditionalFormatting>
  <conditionalFormatting sqref="Q26">
    <cfRule type="cellIs" dxfId="29" priority="37" operator="lessThan">
      <formula>0.4</formula>
    </cfRule>
    <cfRule type="cellIs" dxfId="28" priority="38" operator="between">
      <formula>0.4</formula>
      <formula>0.799</formula>
    </cfRule>
    <cfRule type="cellIs" dxfId="27" priority="39" operator="greaterThanOrEqual">
      <formula>0.8</formula>
    </cfRule>
  </conditionalFormatting>
  <conditionalFormatting sqref="Q27">
    <cfRule type="cellIs" dxfId="26" priority="34" operator="lessThan">
      <formula>0.4</formula>
    </cfRule>
    <cfRule type="cellIs" dxfId="25" priority="35" operator="between">
      <formula>0.4</formula>
      <formula>0.799</formula>
    </cfRule>
    <cfRule type="cellIs" dxfId="24" priority="36" operator="greaterThanOrEqual">
      <formula>0.8</formula>
    </cfRule>
  </conditionalFormatting>
  <conditionalFormatting sqref="M24">
    <cfRule type="cellIs" dxfId="23" priority="31" operator="lessThan">
      <formula>0.4</formula>
    </cfRule>
    <cfRule type="cellIs" dxfId="22" priority="32" operator="between">
      <formula>0.4</formula>
      <formula>0.799</formula>
    </cfRule>
    <cfRule type="cellIs" dxfId="21" priority="33" operator="greaterThanOrEqual">
      <formula>0.8</formula>
    </cfRule>
  </conditionalFormatting>
  <conditionalFormatting sqref="Q24">
    <cfRule type="cellIs" dxfId="20" priority="25" operator="lessThan">
      <formula>0.4</formula>
    </cfRule>
    <cfRule type="cellIs" dxfId="19" priority="26" operator="between">
      <formula>0.4</formula>
      <formula>0.799</formula>
    </cfRule>
    <cfRule type="cellIs" dxfId="18" priority="27" operator="greaterThanOrEqual">
      <formula>0.8</formula>
    </cfRule>
  </conditionalFormatting>
  <conditionalFormatting sqref="Q28:Q29">
    <cfRule type="cellIs" dxfId="17" priority="19" operator="lessThan">
      <formula>0.4</formula>
    </cfRule>
    <cfRule type="cellIs" dxfId="16" priority="20" operator="between">
      <formula>0.4</formula>
      <formula>0.799</formula>
    </cfRule>
    <cfRule type="cellIs" dxfId="15" priority="21" operator="greaterThanOrEqual">
      <formula>0.8</formula>
    </cfRule>
  </conditionalFormatting>
  <conditionalFormatting sqref="V26 V19:V23 V28:V29">
    <cfRule type="cellIs" dxfId="14" priority="13" operator="lessThan">
      <formula>0.4</formula>
    </cfRule>
    <cfRule type="cellIs" dxfId="13" priority="14" operator="between">
      <formula>0.4</formula>
      <formula>0.799</formula>
    </cfRule>
    <cfRule type="cellIs" dxfId="12" priority="15" operator="greaterThanOrEqual">
      <formula>0.8</formula>
    </cfRule>
  </conditionalFormatting>
  <conditionalFormatting sqref="V24">
    <cfRule type="cellIs" dxfId="8" priority="7" operator="lessThan">
      <formula>0.4</formula>
    </cfRule>
    <cfRule type="cellIs" dxfId="7" priority="8" operator="between">
      <formula>0.4</formula>
      <formula>0.799</formula>
    </cfRule>
    <cfRule type="cellIs" dxfId="6" priority="9" operator="greaterThanOrEqual">
      <formula>0.8</formula>
    </cfRule>
  </conditionalFormatting>
  <conditionalFormatting sqref="V25">
    <cfRule type="cellIs" dxfId="5" priority="4" operator="lessThan">
      <formula>0.4</formula>
    </cfRule>
    <cfRule type="cellIs" dxfId="4" priority="5" operator="between">
      <formula>0.4</formula>
      <formula>0.799</formula>
    </cfRule>
    <cfRule type="cellIs" dxfId="3" priority="6" operator="greaterThanOrEqual">
      <formula>0.8</formula>
    </cfRule>
  </conditionalFormatting>
  <conditionalFormatting sqref="V22:V29">
    <cfRule type="cellIs" dxfId="2" priority="1" operator="lessThan">
      <formula>0.4</formula>
    </cfRule>
    <cfRule type="cellIs" dxfId="1" priority="2" operator="between">
      <formula>0.4</formula>
      <formula>0.799</formula>
    </cfRule>
    <cfRule type="cellIs" dxfId="0" priority="3" operator="greaterThanOrEqual">
      <formula>0.8</formula>
    </cfRule>
  </conditionalFormatting>
  <pageMargins left="1.1023622047244095" right="0.70866141732283472" top="0.74803149606299213" bottom="0.74803149606299213" header="0.31496062992125984" footer="0.31496062992125984"/>
  <pageSetup scale="57" orientation="landscape" horizontalDpi="1200" verticalDpi="1200" r:id="rId1"/>
  <headerFooter>
    <oddFooter>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011DD-3E31-42AB-B51C-E81F1BCBDAFC}">
  <dimension ref="A3:C9"/>
  <sheetViews>
    <sheetView workbookViewId="0">
      <selection activeCell="B4" sqref="B4"/>
    </sheetView>
  </sheetViews>
  <sheetFormatPr baseColWidth="10" defaultRowHeight="15" x14ac:dyDescent="0.25"/>
  <cols>
    <col min="1" max="1" width="19.5703125" bestFit="1" customWidth="1"/>
    <col min="2" max="2" width="16.42578125" bestFit="1" customWidth="1"/>
    <col min="3" max="3" width="17.5703125" bestFit="1" customWidth="1"/>
  </cols>
  <sheetData>
    <row r="3" spans="1:3" x14ac:dyDescent="0.25">
      <c r="A3" s="59" t="s">
        <v>436</v>
      </c>
      <c r="B3" t="s">
        <v>438</v>
      </c>
      <c r="C3" t="s">
        <v>439</v>
      </c>
    </row>
    <row r="4" spans="1:3" x14ac:dyDescent="0.25">
      <c r="A4" s="57" t="s">
        <v>311</v>
      </c>
      <c r="B4" s="60">
        <v>4</v>
      </c>
      <c r="C4" s="60">
        <v>4</v>
      </c>
    </row>
    <row r="5" spans="1:3" x14ac:dyDescent="0.25">
      <c r="A5" s="57" t="s">
        <v>223</v>
      </c>
      <c r="B5" s="60">
        <v>20</v>
      </c>
      <c r="C5" s="60">
        <v>20</v>
      </c>
    </row>
    <row r="6" spans="1:3" x14ac:dyDescent="0.25">
      <c r="A6" s="57" t="s">
        <v>83</v>
      </c>
      <c r="B6" s="60">
        <v>17</v>
      </c>
      <c r="C6" s="60">
        <v>17</v>
      </c>
    </row>
    <row r="7" spans="1:3" x14ac:dyDescent="0.25">
      <c r="A7" s="57" t="s">
        <v>191</v>
      </c>
      <c r="B7" s="60">
        <v>5</v>
      </c>
      <c r="C7" s="60">
        <v>5</v>
      </c>
    </row>
    <row r="8" spans="1:3" x14ac:dyDescent="0.25">
      <c r="A8" s="57" t="s">
        <v>216</v>
      </c>
      <c r="B8" s="60">
        <v>4</v>
      </c>
      <c r="C8" s="60">
        <v>4</v>
      </c>
    </row>
    <row r="9" spans="1:3" x14ac:dyDescent="0.25">
      <c r="A9" s="57" t="s">
        <v>437</v>
      </c>
      <c r="B9" s="60">
        <v>50</v>
      </c>
      <c r="C9" s="60">
        <v>50</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249D1-DCF9-4314-B723-8FFC2AAACBF1}">
  <dimension ref="B1:K70"/>
  <sheetViews>
    <sheetView showGridLines="0" zoomScale="80" zoomScaleNormal="80" workbookViewId="0">
      <selection activeCell="E23" sqref="E23"/>
    </sheetView>
  </sheetViews>
  <sheetFormatPr baseColWidth="10" defaultRowHeight="15" x14ac:dyDescent="0.25"/>
  <cols>
    <col min="1" max="1" width="7.85546875" customWidth="1"/>
    <col min="2" max="2" width="21.5703125" customWidth="1"/>
    <col min="3" max="3" width="64.28515625" customWidth="1"/>
    <col min="4" max="4" width="17.28515625" style="154" customWidth="1"/>
    <col min="5" max="5" width="20.85546875" style="57" customWidth="1"/>
    <col min="6" max="6" width="20" style="154" customWidth="1"/>
    <col min="7" max="7" width="30" style="154" customWidth="1"/>
    <col min="8" max="8" width="33.85546875" customWidth="1"/>
    <col min="9" max="9" width="38.85546875" customWidth="1"/>
    <col min="10" max="10" width="31.5703125" customWidth="1"/>
    <col min="11" max="11" width="33.140625" customWidth="1"/>
  </cols>
  <sheetData>
    <row r="1" spans="2:11" ht="15.75" thickBot="1" x14ac:dyDescent="0.3"/>
    <row r="2" spans="2:11" ht="26.25" customHeight="1" x14ac:dyDescent="0.25">
      <c r="B2" s="119" t="s">
        <v>443</v>
      </c>
      <c r="C2" s="120"/>
      <c r="D2" s="120"/>
      <c r="E2" s="120"/>
      <c r="F2" s="120"/>
      <c r="G2" s="120"/>
      <c r="H2" s="120"/>
      <c r="I2" s="120"/>
      <c r="J2" s="120"/>
      <c r="K2" s="121"/>
    </row>
    <row r="3" spans="2:11" x14ac:dyDescent="0.25">
      <c r="B3" s="122"/>
      <c r="C3" s="123"/>
      <c r="D3" s="123"/>
      <c r="E3" s="123"/>
      <c r="F3" s="123"/>
      <c r="G3" s="123"/>
      <c r="H3" s="123"/>
      <c r="I3" s="123"/>
      <c r="J3" s="123"/>
      <c r="K3" s="124"/>
    </row>
    <row r="4" spans="2:11" x14ac:dyDescent="0.25">
      <c r="B4" s="122"/>
      <c r="C4" s="123"/>
      <c r="D4" s="123"/>
      <c r="E4" s="123"/>
      <c r="F4" s="123"/>
      <c r="G4" s="123"/>
      <c r="H4" s="123"/>
      <c r="I4" s="123"/>
      <c r="J4" s="123"/>
      <c r="K4" s="124"/>
    </row>
    <row r="5" spans="2:11" ht="26.25" customHeight="1" x14ac:dyDescent="0.25">
      <c r="B5" s="122"/>
      <c r="C5" s="123"/>
      <c r="D5" s="123"/>
      <c r="E5" s="123"/>
      <c r="F5" s="123"/>
      <c r="G5" s="123"/>
      <c r="H5" s="123"/>
      <c r="I5" s="123"/>
      <c r="J5" s="123"/>
      <c r="K5" s="124"/>
    </row>
    <row r="6" spans="2:11" ht="15" customHeight="1" x14ac:dyDescent="0.25">
      <c r="B6" s="122"/>
      <c r="C6" s="123"/>
      <c r="D6" s="123"/>
      <c r="E6" s="123"/>
      <c r="F6" s="123"/>
      <c r="G6" s="123"/>
      <c r="H6" s="123"/>
      <c r="I6" s="123"/>
      <c r="J6" s="123"/>
      <c r="K6" s="124"/>
    </row>
    <row r="7" spans="2:11" ht="15" customHeight="1" x14ac:dyDescent="0.25">
      <c r="B7" s="122"/>
      <c r="C7" s="123"/>
      <c r="D7" s="123"/>
      <c r="E7" s="123"/>
      <c r="F7" s="123"/>
      <c r="G7" s="123"/>
      <c r="H7" s="123"/>
      <c r="I7" s="123"/>
      <c r="J7" s="123"/>
      <c r="K7" s="124"/>
    </row>
    <row r="8" spans="2:11" ht="15" customHeight="1" x14ac:dyDescent="0.25">
      <c r="B8" s="122"/>
      <c r="C8" s="123"/>
      <c r="D8" s="123"/>
      <c r="E8" s="123"/>
      <c r="F8" s="123"/>
      <c r="G8" s="123"/>
      <c r="H8" s="123"/>
      <c r="I8" s="123"/>
      <c r="J8" s="123"/>
      <c r="K8" s="124"/>
    </row>
    <row r="9" spans="2:11" ht="15" customHeight="1" x14ac:dyDescent="0.25">
      <c r="B9" s="122"/>
      <c r="C9" s="123"/>
      <c r="D9" s="123"/>
      <c r="E9" s="123"/>
      <c r="F9" s="123"/>
      <c r="G9" s="123"/>
      <c r="H9" s="123"/>
      <c r="I9" s="123"/>
      <c r="J9" s="123"/>
      <c r="K9" s="124"/>
    </row>
    <row r="10" spans="2:11" ht="15" customHeight="1" x14ac:dyDescent="0.25">
      <c r="B10" s="122"/>
      <c r="C10" s="123"/>
      <c r="D10" s="123"/>
      <c r="E10" s="123"/>
      <c r="F10" s="123"/>
      <c r="G10" s="123"/>
      <c r="H10" s="123"/>
      <c r="I10" s="123"/>
      <c r="J10" s="123"/>
      <c r="K10" s="124"/>
    </row>
    <row r="11" spans="2:11" ht="15" customHeight="1" x14ac:dyDescent="0.25">
      <c r="B11" s="122"/>
      <c r="C11" s="123"/>
      <c r="D11" s="123"/>
      <c r="E11" s="123"/>
      <c r="F11" s="123"/>
      <c r="G11" s="123"/>
      <c r="H11" s="123"/>
      <c r="I11" s="123"/>
      <c r="J11" s="123"/>
      <c r="K11" s="124"/>
    </row>
    <row r="12" spans="2:11" ht="15" customHeight="1" x14ac:dyDescent="0.25">
      <c r="B12" s="122"/>
      <c r="C12" s="123"/>
      <c r="D12" s="123"/>
      <c r="E12" s="123"/>
      <c r="F12" s="123"/>
      <c r="G12" s="123"/>
      <c r="H12" s="123"/>
      <c r="I12" s="123"/>
      <c r="J12" s="123"/>
      <c r="K12" s="124"/>
    </row>
    <row r="13" spans="2:11" ht="15" customHeight="1" thickBot="1" x14ac:dyDescent="0.3">
      <c r="B13" s="125"/>
      <c r="C13" s="126"/>
      <c r="D13" s="126"/>
      <c r="E13" s="126"/>
      <c r="F13" s="126"/>
      <c r="G13" s="126"/>
      <c r="H13" s="126"/>
      <c r="I13" s="126"/>
      <c r="J13" s="126"/>
      <c r="K13" s="127"/>
    </row>
    <row r="14" spans="2:11" x14ac:dyDescent="0.25">
      <c r="B14" s="44"/>
    </row>
    <row r="15" spans="2:11" ht="18.75" x14ac:dyDescent="0.25">
      <c r="B15" s="61" t="s">
        <v>82</v>
      </c>
      <c r="C15" s="61" t="s">
        <v>84</v>
      </c>
      <c r="D15" s="61" t="s">
        <v>85</v>
      </c>
      <c r="E15" s="226" t="s">
        <v>86</v>
      </c>
      <c r="F15" s="61" t="s">
        <v>87</v>
      </c>
      <c r="G15" s="61" t="s">
        <v>88</v>
      </c>
      <c r="H15" s="61" t="s">
        <v>89</v>
      </c>
      <c r="I15" s="61" t="s">
        <v>90</v>
      </c>
      <c r="J15" s="61" t="s">
        <v>312</v>
      </c>
      <c r="K15" s="61" t="s">
        <v>175</v>
      </c>
    </row>
    <row r="16" spans="2:11" ht="15.75" customHeight="1" x14ac:dyDescent="0.25">
      <c r="B16" s="67" t="s">
        <v>83</v>
      </c>
      <c r="C16" s="45" t="s">
        <v>91</v>
      </c>
      <c r="D16" s="225" t="s">
        <v>92</v>
      </c>
      <c r="E16" s="227" t="s">
        <v>93</v>
      </c>
      <c r="F16" s="225" t="s">
        <v>94</v>
      </c>
      <c r="G16" s="225" t="s">
        <v>95</v>
      </c>
      <c r="H16" s="46" t="s">
        <v>96</v>
      </c>
      <c r="I16" s="46" t="s">
        <v>97</v>
      </c>
      <c r="J16" s="47" t="s">
        <v>156</v>
      </c>
      <c r="K16" s="47" t="s">
        <v>426</v>
      </c>
    </row>
    <row r="17" spans="2:11" ht="15.75" customHeight="1" x14ac:dyDescent="0.25">
      <c r="B17" s="67" t="s">
        <v>83</v>
      </c>
      <c r="C17" s="45" t="s">
        <v>98</v>
      </c>
      <c r="D17" s="225" t="s">
        <v>99</v>
      </c>
      <c r="E17" s="227" t="s">
        <v>100</v>
      </c>
      <c r="F17" s="225" t="s">
        <v>101</v>
      </c>
      <c r="G17" s="225" t="s">
        <v>95</v>
      </c>
      <c r="H17" s="46" t="s">
        <v>102</v>
      </c>
      <c r="I17" s="46" t="s">
        <v>103</v>
      </c>
      <c r="J17" s="47" t="s">
        <v>157</v>
      </c>
      <c r="K17" s="47" t="s">
        <v>434</v>
      </c>
    </row>
    <row r="18" spans="2:11" ht="15.75" customHeight="1" x14ac:dyDescent="0.25">
      <c r="B18" s="67" t="s">
        <v>83</v>
      </c>
      <c r="C18" s="45" t="s">
        <v>104</v>
      </c>
      <c r="D18" s="225" t="s">
        <v>92</v>
      </c>
      <c r="E18" s="227" t="s">
        <v>93</v>
      </c>
      <c r="F18" s="225" t="s">
        <v>105</v>
      </c>
      <c r="G18" s="225" t="s">
        <v>106</v>
      </c>
      <c r="H18" s="46" t="s">
        <v>107</v>
      </c>
      <c r="I18" s="46" t="s">
        <v>108</v>
      </c>
      <c r="J18" s="47" t="s">
        <v>158</v>
      </c>
      <c r="K18" s="47" t="s">
        <v>173</v>
      </c>
    </row>
    <row r="19" spans="2:11" ht="15.75" customHeight="1" x14ac:dyDescent="0.25">
      <c r="B19" s="67" t="s">
        <v>83</v>
      </c>
      <c r="C19" s="45" t="s">
        <v>109</v>
      </c>
      <c r="D19" s="225" t="s">
        <v>92</v>
      </c>
      <c r="E19" s="227" t="s">
        <v>93</v>
      </c>
      <c r="F19" s="225" t="s">
        <v>110</v>
      </c>
      <c r="G19" s="225" t="s">
        <v>111</v>
      </c>
      <c r="H19" s="46" t="s">
        <v>112</v>
      </c>
      <c r="I19" s="46" t="s">
        <v>113</v>
      </c>
      <c r="J19" s="47" t="s">
        <v>159</v>
      </c>
      <c r="K19" s="47" t="s">
        <v>173</v>
      </c>
    </row>
    <row r="20" spans="2:11" ht="15.75" customHeight="1" x14ac:dyDescent="0.25">
      <c r="B20" s="67" t="s">
        <v>83</v>
      </c>
      <c r="C20" s="45" t="s">
        <v>114</v>
      </c>
      <c r="D20" s="225" t="s">
        <v>99</v>
      </c>
      <c r="E20" s="227" t="s">
        <v>115</v>
      </c>
      <c r="F20" s="225" t="s">
        <v>116</v>
      </c>
      <c r="G20" s="225" t="s">
        <v>95</v>
      </c>
      <c r="H20" s="46" t="s">
        <v>117</v>
      </c>
      <c r="I20" s="46" t="s">
        <v>118</v>
      </c>
      <c r="J20" s="47" t="s">
        <v>160</v>
      </c>
      <c r="K20" s="47" t="s">
        <v>174</v>
      </c>
    </row>
    <row r="21" spans="2:11" ht="15.75" customHeight="1" x14ac:dyDescent="0.25">
      <c r="B21" s="67" t="s">
        <v>83</v>
      </c>
      <c r="C21" s="45" t="s">
        <v>119</v>
      </c>
      <c r="D21" s="225" t="s">
        <v>92</v>
      </c>
      <c r="E21" s="227" t="s">
        <v>93</v>
      </c>
      <c r="F21" s="225" t="s">
        <v>101</v>
      </c>
      <c r="G21" s="225" t="s">
        <v>106</v>
      </c>
      <c r="H21" s="46" t="s">
        <v>120</v>
      </c>
      <c r="I21" s="46" t="s">
        <v>121</v>
      </c>
      <c r="J21" s="47" t="s">
        <v>161</v>
      </c>
      <c r="K21" s="47" t="s">
        <v>174</v>
      </c>
    </row>
    <row r="22" spans="2:11" ht="15.75" customHeight="1" x14ac:dyDescent="0.25">
      <c r="B22" s="67" t="s">
        <v>83</v>
      </c>
      <c r="C22" s="45" t="s">
        <v>122</v>
      </c>
      <c r="D22" s="225" t="s">
        <v>99</v>
      </c>
      <c r="E22" s="227" t="s">
        <v>93</v>
      </c>
      <c r="F22" s="225" t="s">
        <v>94</v>
      </c>
      <c r="G22" s="225" t="s">
        <v>111</v>
      </c>
      <c r="H22" s="46" t="s">
        <v>123</v>
      </c>
      <c r="I22" s="46" t="s">
        <v>422</v>
      </c>
      <c r="J22" s="47" t="s">
        <v>162</v>
      </c>
      <c r="K22" s="47" t="s">
        <v>431</v>
      </c>
    </row>
    <row r="23" spans="2:11" ht="15.75" customHeight="1" x14ac:dyDescent="0.25">
      <c r="B23" s="67" t="s">
        <v>83</v>
      </c>
      <c r="C23" s="45" t="s">
        <v>124</v>
      </c>
      <c r="D23" s="225" t="s">
        <v>125</v>
      </c>
      <c r="E23" s="227" t="s">
        <v>93</v>
      </c>
      <c r="F23" s="225" t="s">
        <v>116</v>
      </c>
      <c r="G23" s="225" t="s">
        <v>126</v>
      </c>
      <c r="H23" s="46" t="s">
        <v>127</v>
      </c>
      <c r="I23" s="46" t="s">
        <v>128</v>
      </c>
      <c r="J23" s="47" t="s">
        <v>163</v>
      </c>
      <c r="K23" s="47" t="s">
        <v>432</v>
      </c>
    </row>
    <row r="24" spans="2:11" ht="15.75" customHeight="1" x14ac:dyDescent="0.25">
      <c r="B24" s="67" t="s">
        <v>83</v>
      </c>
      <c r="C24" s="45" t="s">
        <v>129</v>
      </c>
      <c r="D24" s="225" t="s">
        <v>92</v>
      </c>
      <c r="E24" s="227" t="s">
        <v>93</v>
      </c>
      <c r="F24" s="225" t="s">
        <v>110</v>
      </c>
      <c r="G24" s="225" t="s">
        <v>130</v>
      </c>
      <c r="H24" s="46" t="s">
        <v>131</v>
      </c>
      <c r="I24" s="46" t="s">
        <v>132</v>
      </c>
      <c r="J24" s="47" t="s">
        <v>164</v>
      </c>
      <c r="K24" s="47" t="s">
        <v>432</v>
      </c>
    </row>
    <row r="25" spans="2:11" ht="15.75" customHeight="1" x14ac:dyDescent="0.25">
      <c r="B25" s="67" t="s">
        <v>83</v>
      </c>
      <c r="C25" s="45" t="s">
        <v>133</v>
      </c>
      <c r="D25" s="225" t="s">
        <v>134</v>
      </c>
      <c r="E25" s="227" t="s">
        <v>115</v>
      </c>
      <c r="F25" s="225" t="s">
        <v>105</v>
      </c>
      <c r="G25" s="225" t="s">
        <v>111</v>
      </c>
      <c r="H25" s="46" t="s">
        <v>135</v>
      </c>
      <c r="I25" s="46" t="s">
        <v>136</v>
      </c>
      <c r="J25" s="47" t="s">
        <v>165</v>
      </c>
      <c r="K25" s="47" t="s">
        <v>434</v>
      </c>
    </row>
    <row r="26" spans="2:11" ht="15.75" customHeight="1" x14ac:dyDescent="0.25">
      <c r="B26" s="67" t="s">
        <v>83</v>
      </c>
      <c r="C26" s="45" t="s">
        <v>137</v>
      </c>
      <c r="D26" s="225" t="s">
        <v>125</v>
      </c>
      <c r="E26" s="227" t="s">
        <v>93</v>
      </c>
      <c r="F26" s="225" t="s">
        <v>110</v>
      </c>
      <c r="G26" s="225" t="s">
        <v>130</v>
      </c>
      <c r="H26" s="46" t="s">
        <v>138</v>
      </c>
      <c r="I26" s="46" t="s">
        <v>139</v>
      </c>
      <c r="J26" s="47" t="s">
        <v>166</v>
      </c>
      <c r="K26" s="47" t="s">
        <v>431</v>
      </c>
    </row>
    <row r="27" spans="2:11" ht="15.75" customHeight="1" x14ac:dyDescent="0.25">
      <c r="B27" s="67" t="s">
        <v>83</v>
      </c>
      <c r="C27" s="45" t="s">
        <v>140</v>
      </c>
      <c r="D27" s="225" t="s">
        <v>92</v>
      </c>
      <c r="E27" s="227" t="s">
        <v>93</v>
      </c>
      <c r="F27" s="225" t="s">
        <v>101</v>
      </c>
      <c r="G27" s="225" t="s">
        <v>130</v>
      </c>
      <c r="H27" s="46" t="s">
        <v>141</v>
      </c>
      <c r="I27" s="46" t="s">
        <v>142</v>
      </c>
      <c r="J27" s="47" t="s">
        <v>167</v>
      </c>
      <c r="K27" s="47" t="s">
        <v>429</v>
      </c>
    </row>
    <row r="28" spans="2:11" ht="15.75" customHeight="1" x14ac:dyDescent="0.25">
      <c r="B28" s="67" t="s">
        <v>83</v>
      </c>
      <c r="C28" s="45" t="s">
        <v>143</v>
      </c>
      <c r="D28" s="225" t="s">
        <v>99</v>
      </c>
      <c r="E28" s="227" t="s">
        <v>93</v>
      </c>
      <c r="F28" s="225" t="s">
        <v>101</v>
      </c>
      <c r="G28" s="225" t="s">
        <v>130</v>
      </c>
      <c r="H28" s="46" t="s">
        <v>424</v>
      </c>
      <c r="I28" s="46" t="s">
        <v>144</v>
      </c>
      <c r="J28" s="47" t="s">
        <v>168</v>
      </c>
      <c r="K28" s="47" t="s">
        <v>429</v>
      </c>
    </row>
    <row r="29" spans="2:11" ht="15.75" customHeight="1" x14ac:dyDescent="0.25">
      <c r="B29" s="67" t="s">
        <v>83</v>
      </c>
      <c r="C29" s="45" t="s">
        <v>145</v>
      </c>
      <c r="D29" s="225" t="s">
        <v>99</v>
      </c>
      <c r="E29" s="227" t="s">
        <v>93</v>
      </c>
      <c r="F29" s="225" t="s">
        <v>116</v>
      </c>
      <c r="G29" s="225" t="s">
        <v>130</v>
      </c>
      <c r="H29" s="46" t="s">
        <v>146</v>
      </c>
      <c r="I29" s="46" t="s">
        <v>147</v>
      </c>
      <c r="J29" s="47" t="s">
        <v>169</v>
      </c>
      <c r="K29" s="47" t="s">
        <v>429</v>
      </c>
    </row>
    <row r="30" spans="2:11" ht="15.75" customHeight="1" x14ac:dyDescent="0.25">
      <c r="B30" s="67" t="s">
        <v>83</v>
      </c>
      <c r="C30" s="45" t="s">
        <v>148</v>
      </c>
      <c r="D30" s="225" t="s">
        <v>92</v>
      </c>
      <c r="E30" s="227" t="s">
        <v>93</v>
      </c>
      <c r="F30" s="225" t="s">
        <v>110</v>
      </c>
      <c r="G30" s="225" t="s">
        <v>111</v>
      </c>
      <c r="H30" s="46" t="s">
        <v>425</v>
      </c>
      <c r="I30" s="46" t="s">
        <v>149</v>
      </c>
      <c r="J30" s="47" t="s">
        <v>170</v>
      </c>
      <c r="K30" s="47" t="s">
        <v>428</v>
      </c>
    </row>
    <row r="31" spans="2:11" ht="15.75" customHeight="1" x14ac:dyDescent="0.25">
      <c r="B31" s="67" t="s">
        <v>83</v>
      </c>
      <c r="C31" s="45" t="s">
        <v>150</v>
      </c>
      <c r="D31" s="225" t="s">
        <v>92</v>
      </c>
      <c r="E31" s="227" t="s">
        <v>93</v>
      </c>
      <c r="F31" s="225" t="s">
        <v>116</v>
      </c>
      <c r="G31" s="225" t="s">
        <v>111</v>
      </c>
      <c r="H31" s="46" t="s">
        <v>151</v>
      </c>
      <c r="I31" s="46" t="s">
        <v>152</v>
      </c>
      <c r="J31" s="47" t="s">
        <v>171</v>
      </c>
      <c r="K31" s="47" t="s">
        <v>428</v>
      </c>
    </row>
    <row r="32" spans="2:11" ht="15.75" customHeight="1" x14ac:dyDescent="0.25">
      <c r="B32" s="67" t="s">
        <v>83</v>
      </c>
      <c r="C32" s="45" t="s">
        <v>153</v>
      </c>
      <c r="D32" s="225" t="s">
        <v>99</v>
      </c>
      <c r="E32" s="227" t="s">
        <v>93</v>
      </c>
      <c r="F32" s="225" t="s">
        <v>110</v>
      </c>
      <c r="G32" s="225" t="s">
        <v>111</v>
      </c>
      <c r="H32" s="46" t="s">
        <v>154</v>
      </c>
      <c r="I32" s="46" t="s">
        <v>155</v>
      </c>
      <c r="J32" s="47" t="s">
        <v>172</v>
      </c>
      <c r="K32" s="47" t="s">
        <v>444</v>
      </c>
    </row>
    <row r="33" spans="2:11" ht="16.5" customHeight="1" x14ac:dyDescent="0.25">
      <c r="B33" s="67" t="s">
        <v>191</v>
      </c>
      <c r="C33" s="45" t="s">
        <v>176</v>
      </c>
      <c r="D33" s="225" t="s">
        <v>99</v>
      </c>
      <c r="E33" s="227" t="s">
        <v>93</v>
      </c>
      <c r="F33" s="225" t="s">
        <v>110</v>
      </c>
      <c r="G33" s="225" t="s">
        <v>95</v>
      </c>
      <c r="H33" s="46" t="s">
        <v>177</v>
      </c>
      <c r="I33" s="46" t="s">
        <v>178</v>
      </c>
      <c r="J33" s="47" t="s">
        <v>192</v>
      </c>
      <c r="K33" s="47" t="s">
        <v>330</v>
      </c>
    </row>
    <row r="34" spans="2:11" ht="16.5" customHeight="1" x14ac:dyDescent="0.25">
      <c r="B34" s="67" t="s">
        <v>191</v>
      </c>
      <c r="C34" s="45" t="s">
        <v>179</v>
      </c>
      <c r="D34" s="225" t="s">
        <v>99</v>
      </c>
      <c r="E34" s="227" t="s">
        <v>93</v>
      </c>
      <c r="F34" s="225" t="s">
        <v>101</v>
      </c>
      <c r="G34" s="225" t="s">
        <v>130</v>
      </c>
      <c r="H34" s="46" t="s">
        <v>180</v>
      </c>
      <c r="I34" s="46" t="s">
        <v>181</v>
      </c>
      <c r="J34" s="47" t="s">
        <v>193</v>
      </c>
      <c r="K34" s="47" t="s">
        <v>330</v>
      </c>
    </row>
    <row r="35" spans="2:11" ht="16.5" customHeight="1" x14ac:dyDescent="0.25">
      <c r="B35" s="67" t="s">
        <v>191</v>
      </c>
      <c r="C35" s="45" t="s">
        <v>182</v>
      </c>
      <c r="D35" s="225" t="s">
        <v>99</v>
      </c>
      <c r="E35" s="227" t="s">
        <v>93</v>
      </c>
      <c r="F35" s="225" t="s">
        <v>116</v>
      </c>
      <c r="G35" s="225" t="s">
        <v>106</v>
      </c>
      <c r="H35" s="46" t="s">
        <v>183</v>
      </c>
      <c r="I35" s="46" t="s">
        <v>184</v>
      </c>
      <c r="J35" s="47" t="s">
        <v>194</v>
      </c>
      <c r="K35" s="47" t="s">
        <v>330</v>
      </c>
    </row>
    <row r="36" spans="2:11" ht="16.5" customHeight="1" x14ac:dyDescent="0.25">
      <c r="B36" s="67" t="s">
        <v>191</v>
      </c>
      <c r="C36" s="45" t="s">
        <v>185</v>
      </c>
      <c r="D36" s="225" t="s">
        <v>99</v>
      </c>
      <c r="E36" s="227" t="s">
        <v>93</v>
      </c>
      <c r="F36" s="225" t="s">
        <v>110</v>
      </c>
      <c r="G36" s="225" t="s">
        <v>130</v>
      </c>
      <c r="H36" s="46" t="s">
        <v>186</v>
      </c>
      <c r="I36" s="46" t="s">
        <v>187</v>
      </c>
      <c r="J36" s="47" t="s">
        <v>195</v>
      </c>
      <c r="K36" s="47" t="s">
        <v>431</v>
      </c>
    </row>
    <row r="37" spans="2:11" ht="16.5" customHeight="1" x14ac:dyDescent="0.25">
      <c r="B37" s="67" t="s">
        <v>191</v>
      </c>
      <c r="C37" s="45" t="s">
        <v>188</v>
      </c>
      <c r="D37" s="225" t="s">
        <v>99</v>
      </c>
      <c r="E37" s="227" t="s">
        <v>93</v>
      </c>
      <c r="F37" s="225" t="s">
        <v>110</v>
      </c>
      <c r="G37" s="225" t="s">
        <v>106</v>
      </c>
      <c r="H37" s="46" t="s">
        <v>189</v>
      </c>
      <c r="I37" s="46" t="s">
        <v>190</v>
      </c>
      <c r="J37" s="47" t="s">
        <v>196</v>
      </c>
      <c r="K37" s="47" t="s">
        <v>430</v>
      </c>
    </row>
    <row r="38" spans="2:11" ht="16.5" customHeight="1" x14ac:dyDescent="0.25">
      <c r="B38" s="67" t="s">
        <v>216</v>
      </c>
      <c r="C38" s="45" t="s">
        <v>197</v>
      </c>
      <c r="D38" s="225" t="s">
        <v>99</v>
      </c>
      <c r="E38" s="227" t="s">
        <v>93</v>
      </c>
      <c r="F38" s="225" t="s">
        <v>110</v>
      </c>
      <c r="G38" s="225" t="s">
        <v>111</v>
      </c>
      <c r="H38" s="46" t="s">
        <v>198</v>
      </c>
      <c r="I38" s="46" t="s">
        <v>199</v>
      </c>
      <c r="J38" s="47" t="s">
        <v>207</v>
      </c>
      <c r="K38" s="47" t="s">
        <v>363</v>
      </c>
    </row>
    <row r="39" spans="2:11" ht="16.5" customHeight="1" x14ac:dyDescent="0.25">
      <c r="B39" s="67" t="s">
        <v>216</v>
      </c>
      <c r="C39" s="45" t="s">
        <v>200</v>
      </c>
      <c r="D39" s="225" t="s">
        <v>99</v>
      </c>
      <c r="E39" s="227" t="s">
        <v>93</v>
      </c>
      <c r="F39" s="225" t="s">
        <v>110</v>
      </c>
      <c r="G39" s="225" t="s">
        <v>130</v>
      </c>
      <c r="H39" s="46" t="s">
        <v>201</v>
      </c>
      <c r="I39" s="46" t="s">
        <v>202</v>
      </c>
      <c r="J39" s="47" t="s">
        <v>208</v>
      </c>
      <c r="K39" s="47" t="s">
        <v>363</v>
      </c>
    </row>
    <row r="40" spans="2:11" ht="16.5" customHeight="1" x14ac:dyDescent="0.25">
      <c r="B40" s="67" t="s">
        <v>216</v>
      </c>
      <c r="C40" s="45" t="s">
        <v>203</v>
      </c>
      <c r="D40" s="225" t="s">
        <v>99</v>
      </c>
      <c r="E40" s="227" t="s">
        <v>204</v>
      </c>
      <c r="F40" s="225" t="s">
        <v>116</v>
      </c>
      <c r="G40" s="225" t="s">
        <v>126</v>
      </c>
      <c r="H40" s="46" t="s">
        <v>205</v>
      </c>
      <c r="I40" s="46" t="s">
        <v>206</v>
      </c>
      <c r="J40" s="47" t="s">
        <v>209</v>
      </c>
      <c r="K40" s="47" t="s">
        <v>363</v>
      </c>
    </row>
    <row r="41" spans="2:11" ht="16.5" customHeight="1" x14ac:dyDescent="0.25">
      <c r="B41" s="67" t="s">
        <v>216</v>
      </c>
      <c r="C41" s="45" t="s">
        <v>210</v>
      </c>
      <c r="D41" s="225" t="s">
        <v>211</v>
      </c>
      <c r="E41" s="227" t="s">
        <v>212</v>
      </c>
      <c r="F41" s="225" t="s">
        <v>110</v>
      </c>
      <c r="G41" s="225" t="s">
        <v>130</v>
      </c>
      <c r="H41" s="46" t="s">
        <v>213</v>
      </c>
      <c r="I41" s="46" t="s">
        <v>214</v>
      </c>
      <c r="J41" s="47" t="s">
        <v>215</v>
      </c>
      <c r="K41" s="47" t="s">
        <v>217</v>
      </c>
    </row>
    <row r="42" spans="2:11" ht="16.5" customHeight="1" x14ac:dyDescent="0.25">
      <c r="B42" s="67" t="s">
        <v>223</v>
      </c>
      <c r="C42" s="45" t="s">
        <v>218</v>
      </c>
      <c r="D42" s="225" t="s">
        <v>219</v>
      </c>
      <c r="E42" s="227" t="s">
        <v>93</v>
      </c>
      <c r="F42" s="225" t="s">
        <v>116</v>
      </c>
      <c r="G42" s="225" t="s">
        <v>106</v>
      </c>
      <c r="H42" s="46" t="s">
        <v>220</v>
      </c>
      <c r="I42" s="46" t="s">
        <v>221</v>
      </c>
      <c r="J42" s="47" t="s">
        <v>222</v>
      </c>
      <c r="K42" s="47" t="s">
        <v>426</v>
      </c>
    </row>
    <row r="43" spans="2:11" ht="16.5" customHeight="1" x14ac:dyDescent="0.25">
      <c r="B43" s="67" t="s">
        <v>223</v>
      </c>
      <c r="C43" s="45" t="s">
        <v>224</v>
      </c>
      <c r="D43" s="225" t="s">
        <v>219</v>
      </c>
      <c r="E43" s="227" t="s">
        <v>225</v>
      </c>
      <c r="F43" s="225" t="s">
        <v>116</v>
      </c>
      <c r="G43" s="225" t="s">
        <v>130</v>
      </c>
      <c r="H43" s="46" t="s">
        <v>226</v>
      </c>
      <c r="I43" s="46" t="s">
        <v>227</v>
      </c>
      <c r="J43" s="47" t="s">
        <v>228</v>
      </c>
      <c r="K43" s="47" t="s">
        <v>435</v>
      </c>
    </row>
    <row r="44" spans="2:11" ht="16.5" customHeight="1" x14ac:dyDescent="0.25">
      <c r="B44" s="67" t="s">
        <v>223</v>
      </c>
      <c r="C44" s="45" t="s">
        <v>229</v>
      </c>
      <c r="D44" s="225" t="s">
        <v>219</v>
      </c>
      <c r="E44" s="227" t="s">
        <v>225</v>
      </c>
      <c r="F44" s="225" t="s">
        <v>116</v>
      </c>
      <c r="G44" s="225" t="s">
        <v>130</v>
      </c>
      <c r="H44" s="46" t="s">
        <v>230</v>
      </c>
      <c r="I44" s="46" t="s">
        <v>231</v>
      </c>
      <c r="J44" s="47" t="s">
        <v>232</v>
      </c>
      <c r="K44" s="47" t="s">
        <v>433</v>
      </c>
    </row>
    <row r="45" spans="2:11" ht="16.5" customHeight="1" x14ac:dyDescent="0.25">
      <c r="B45" s="67" t="s">
        <v>223</v>
      </c>
      <c r="C45" s="45" t="s">
        <v>233</v>
      </c>
      <c r="D45" s="225" t="s">
        <v>219</v>
      </c>
      <c r="E45" s="227" t="s">
        <v>100</v>
      </c>
      <c r="F45" s="225" t="s">
        <v>110</v>
      </c>
      <c r="G45" s="225" t="s">
        <v>130</v>
      </c>
      <c r="H45" s="46" t="s">
        <v>234</v>
      </c>
      <c r="I45" s="46" t="s">
        <v>235</v>
      </c>
      <c r="J45" s="47" t="s">
        <v>242</v>
      </c>
      <c r="K45" s="47" t="s">
        <v>434</v>
      </c>
    </row>
    <row r="46" spans="2:11" ht="16.5" customHeight="1" x14ac:dyDescent="0.25">
      <c r="B46" s="67" t="s">
        <v>223</v>
      </c>
      <c r="C46" s="45" t="s">
        <v>236</v>
      </c>
      <c r="D46" s="225" t="s">
        <v>219</v>
      </c>
      <c r="E46" s="227" t="s">
        <v>204</v>
      </c>
      <c r="F46" s="225" t="s">
        <v>116</v>
      </c>
      <c r="G46" s="225" t="s">
        <v>126</v>
      </c>
      <c r="H46" s="46" t="s">
        <v>237</v>
      </c>
      <c r="I46" s="46" t="s">
        <v>238</v>
      </c>
      <c r="J46" s="47" t="s">
        <v>243</v>
      </c>
      <c r="K46" s="47" t="s">
        <v>173</v>
      </c>
    </row>
    <row r="47" spans="2:11" ht="16.5" customHeight="1" x14ac:dyDescent="0.25">
      <c r="B47" s="67" t="s">
        <v>223</v>
      </c>
      <c r="C47" s="45" t="s">
        <v>239</v>
      </c>
      <c r="D47" s="225" t="s">
        <v>219</v>
      </c>
      <c r="E47" s="227" t="s">
        <v>93</v>
      </c>
      <c r="F47" s="225" t="s">
        <v>116</v>
      </c>
      <c r="G47" s="225" t="s">
        <v>126</v>
      </c>
      <c r="H47" s="46" t="s">
        <v>240</v>
      </c>
      <c r="I47" s="46" t="s">
        <v>241</v>
      </c>
      <c r="J47" s="47" t="s">
        <v>244</v>
      </c>
      <c r="K47" s="47" t="s">
        <v>173</v>
      </c>
    </row>
    <row r="48" spans="2:11" ht="16.5" customHeight="1" x14ac:dyDescent="0.25">
      <c r="B48" s="67" t="s">
        <v>223</v>
      </c>
      <c r="C48" s="45" t="s">
        <v>245</v>
      </c>
      <c r="D48" s="225" t="s">
        <v>219</v>
      </c>
      <c r="E48" s="227" t="s">
        <v>100</v>
      </c>
      <c r="F48" s="225" t="s">
        <v>116</v>
      </c>
      <c r="G48" s="225" t="s">
        <v>130</v>
      </c>
      <c r="H48" s="46" t="s">
        <v>246</v>
      </c>
      <c r="I48" s="46" t="s">
        <v>247</v>
      </c>
      <c r="J48" s="47" t="s">
        <v>248</v>
      </c>
      <c r="K48" s="47" t="s">
        <v>174</v>
      </c>
    </row>
    <row r="49" spans="2:11" ht="16.5" customHeight="1" x14ac:dyDescent="0.25">
      <c r="B49" s="67" t="s">
        <v>223</v>
      </c>
      <c r="C49" s="45" t="s">
        <v>249</v>
      </c>
      <c r="D49" s="225" t="s">
        <v>219</v>
      </c>
      <c r="E49" s="227" t="s">
        <v>100</v>
      </c>
      <c r="F49" s="225" t="s">
        <v>110</v>
      </c>
      <c r="G49" s="225" t="s">
        <v>130</v>
      </c>
      <c r="H49" s="46" t="s">
        <v>250</v>
      </c>
      <c r="I49" s="46" t="s">
        <v>251</v>
      </c>
      <c r="J49" s="47" t="s">
        <v>252</v>
      </c>
      <c r="K49" s="47" t="s">
        <v>431</v>
      </c>
    </row>
    <row r="50" spans="2:11" ht="16.5" customHeight="1" x14ac:dyDescent="0.25">
      <c r="B50" s="67" t="s">
        <v>223</v>
      </c>
      <c r="C50" s="45" t="s">
        <v>253</v>
      </c>
      <c r="D50" s="225" t="s">
        <v>219</v>
      </c>
      <c r="E50" s="227" t="s">
        <v>204</v>
      </c>
      <c r="F50" s="225" t="s">
        <v>116</v>
      </c>
      <c r="G50" s="225" t="s">
        <v>106</v>
      </c>
      <c r="H50" s="46" t="s">
        <v>254</v>
      </c>
      <c r="I50" s="46" t="s">
        <v>255</v>
      </c>
      <c r="J50" s="47" t="s">
        <v>256</v>
      </c>
      <c r="K50" s="47" t="s">
        <v>431</v>
      </c>
    </row>
    <row r="51" spans="2:11" ht="16.5" customHeight="1" x14ac:dyDescent="0.25">
      <c r="B51" s="67" t="s">
        <v>223</v>
      </c>
      <c r="C51" s="45" t="s">
        <v>257</v>
      </c>
      <c r="D51" s="225" t="s">
        <v>219</v>
      </c>
      <c r="E51" s="227" t="s">
        <v>204</v>
      </c>
      <c r="F51" s="225" t="s">
        <v>101</v>
      </c>
      <c r="G51" s="225" t="s">
        <v>258</v>
      </c>
      <c r="H51" s="46" t="s">
        <v>259</v>
      </c>
      <c r="I51" s="46" t="s">
        <v>260</v>
      </c>
      <c r="J51" s="47" t="s">
        <v>261</v>
      </c>
      <c r="K51" s="47" t="s">
        <v>432</v>
      </c>
    </row>
    <row r="52" spans="2:11" ht="16.5" customHeight="1" x14ac:dyDescent="0.25">
      <c r="B52" s="67" t="s">
        <v>223</v>
      </c>
      <c r="C52" s="45" t="s">
        <v>262</v>
      </c>
      <c r="D52" s="225" t="s">
        <v>219</v>
      </c>
      <c r="E52" s="227" t="s">
        <v>204</v>
      </c>
      <c r="F52" s="225" t="s">
        <v>105</v>
      </c>
      <c r="G52" s="225" t="s">
        <v>106</v>
      </c>
      <c r="H52" s="46" t="s">
        <v>263</v>
      </c>
      <c r="I52" s="46" t="s">
        <v>423</v>
      </c>
      <c r="J52" s="47" t="s">
        <v>264</v>
      </c>
      <c r="K52" s="47" t="s">
        <v>434</v>
      </c>
    </row>
    <row r="53" spans="2:11" ht="16.5" customHeight="1" x14ac:dyDescent="0.25">
      <c r="B53" s="67" t="s">
        <v>223</v>
      </c>
      <c r="C53" s="45" t="s">
        <v>265</v>
      </c>
      <c r="D53" s="225" t="s">
        <v>219</v>
      </c>
      <c r="E53" s="227" t="s">
        <v>204</v>
      </c>
      <c r="F53" s="225" t="s">
        <v>116</v>
      </c>
      <c r="G53" s="225" t="s">
        <v>106</v>
      </c>
      <c r="H53" s="46" t="s">
        <v>266</v>
      </c>
      <c r="I53" s="46" t="s">
        <v>267</v>
      </c>
      <c r="J53" s="47" t="s">
        <v>268</v>
      </c>
      <c r="K53" s="47" t="s">
        <v>431</v>
      </c>
    </row>
    <row r="54" spans="2:11" ht="16.5" customHeight="1" x14ac:dyDescent="0.25">
      <c r="B54" s="67" t="s">
        <v>223</v>
      </c>
      <c r="C54" s="45" t="s">
        <v>269</v>
      </c>
      <c r="D54" s="225" t="s">
        <v>219</v>
      </c>
      <c r="E54" s="227" t="s">
        <v>204</v>
      </c>
      <c r="F54" s="225" t="s">
        <v>116</v>
      </c>
      <c r="G54" s="225" t="s">
        <v>111</v>
      </c>
      <c r="H54" s="46" t="s">
        <v>270</v>
      </c>
      <c r="I54" s="46" t="s">
        <v>271</v>
      </c>
      <c r="J54" s="47" t="s">
        <v>272</v>
      </c>
      <c r="K54" s="47" t="s">
        <v>430</v>
      </c>
    </row>
    <row r="55" spans="2:11" ht="16.5" customHeight="1" x14ac:dyDescent="0.25">
      <c r="B55" s="67" t="s">
        <v>223</v>
      </c>
      <c r="C55" s="45" t="s">
        <v>273</v>
      </c>
      <c r="D55" s="225" t="s">
        <v>219</v>
      </c>
      <c r="E55" s="227" t="s">
        <v>93</v>
      </c>
      <c r="F55" s="225" t="s">
        <v>116</v>
      </c>
      <c r="G55" s="225" t="s">
        <v>111</v>
      </c>
      <c r="H55" s="46" t="s">
        <v>274</v>
      </c>
      <c r="I55" s="46" t="s">
        <v>275</v>
      </c>
      <c r="J55" s="47" t="s">
        <v>279</v>
      </c>
      <c r="K55" s="47" t="s">
        <v>431</v>
      </c>
    </row>
    <row r="56" spans="2:11" ht="16.5" customHeight="1" x14ac:dyDescent="0.25">
      <c r="B56" s="67" t="s">
        <v>223</v>
      </c>
      <c r="C56" s="45" t="s">
        <v>276</v>
      </c>
      <c r="D56" s="225" t="s">
        <v>125</v>
      </c>
      <c r="E56" s="227" t="s">
        <v>93</v>
      </c>
      <c r="F56" s="225" t="s">
        <v>110</v>
      </c>
      <c r="G56" s="225" t="s">
        <v>130</v>
      </c>
      <c r="H56" s="46" t="s">
        <v>277</v>
      </c>
      <c r="I56" s="46" t="s">
        <v>278</v>
      </c>
      <c r="J56" s="47" t="s">
        <v>280</v>
      </c>
      <c r="K56" s="47" t="s">
        <v>431</v>
      </c>
    </row>
    <row r="57" spans="2:11" ht="16.5" customHeight="1" x14ac:dyDescent="0.25">
      <c r="B57" s="67" t="s">
        <v>223</v>
      </c>
      <c r="C57" s="45" t="s">
        <v>281</v>
      </c>
      <c r="D57" s="225" t="s">
        <v>219</v>
      </c>
      <c r="E57" s="227" t="s">
        <v>93</v>
      </c>
      <c r="F57" s="225" t="s">
        <v>116</v>
      </c>
      <c r="G57" s="225" t="s">
        <v>95</v>
      </c>
      <c r="H57" s="46" t="s">
        <v>282</v>
      </c>
      <c r="I57" s="46" t="s">
        <v>142</v>
      </c>
      <c r="J57" s="47" t="s">
        <v>283</v>
      </c>
      <c r="K57" s="47" t="s">
        <v>429</v>
      </c>
    </row>
    <row r="58" spans="2:11" ht="16.5" customHeight="1" x14ac:dyDescent="0.25">
      <c r="B58" s="67" t="s">
        <v>223</v>
      </c>
      <c r="C58" s="45" t="s">
        <v>284</v>
      </c>
      <c r="D58" s="225" t="s">
        <v>219</v>
      </c>
      <c r="E58" s="227" t="s">
        <v>93</v>
      </c>
      <c r="F58" s="225" t="s">
        <v>116</v>
      </c>
      <c r="G58" s="225" t="s">
        <v>106</v>
      </c>
      <c r="H58" s="46" t="s">
        <v>285</v>
      </c>
      <c r="I58" s="46" t="s">
        <v>260</v>
      </c>
      <c r="J58" s="47" t="s">
        <v>289</v>
      </c>
      <c r="K58" s="47" t="s">
        <v>428</v>
      </c>
    </row>
    <row r="59" spans="2:11" ht="16.5" customHeight="1" x14ac:dyDescent="0.25">
      <c r="B59" s="67" t="s">
        <v>223</v>
      </c>
      <c r="C59" s="45" t="s">
        <v>286</v>
      </c>
      <c r="D59" s="225" t="s">
        <v>219</v>
      </c>
      <c r="E59" s="227" t="s">
        <v>204</v>
      </c>
      <c r="F59" s="225" t="s">
        <v>116</v>
      </c>
      <c r="G59" s="225" t="s">
        <v>258</v>
      </c>
      <c r="H59" s="46" t="s">
        <v>287</v>
      </c>
      <c r="I59" s="46" t="s">
        <v>288</v>
      </c>
      <c r="J59" s="47" t="s">
        <v>207</v>
      </c>
      <c r="K59" s="47" t="s">
        <v>363</v>
      </c>
    </row>
    <row r="60" spans="2:11" ht="16.5" customHeight="1" x14ac:dyDescent="0.25">
      <c r="B60" s="67" t="s">
        <v>223</v>
      </c>
      <c r="C60" s="45" t="s">
        <v>286</v>
      </c>
      <c r="D60" s="225" t="s">
        <v>219</v>
      </c>
      <c r="E60" s="227" t="s">
        <v>204</v>
      </c>
      <c r="F60" s="225" t="s">
        <v>116</v>
      </c>
      <c r="G60" s="225" t="s">
        <v>258</v>
      </c>
      <c r="H60" s="46" t="s">
        <v>290</v>
      </c>
      <c r="I60" s="46" t="s">
        <v>291</v>
      </c>
      <c r="J60" s="47" t="s">
        <v>207</v>
      </c>
      <c r="K60" s="47" t="s">
        <v>363</v>
      </c>
    </row>
    <row r="61" spans="2:11" ht="16.5" customHeight="1" x14ac:dyDescent="0.25">
      <c r="B61" s="67" t="s">
        <v>223</v>
      </c>
      <c r="C61" s="45" t="s">
        <v>292</v>
      </c>
      <c r="D61" s="225" t="s">
        <v>219</v>
      </c>
      <c r="E61" s="227" t="s">
        <v>93</v>
      </c>
      <c r="F61" s="225" t="s">
        <v>116</v>
      </c>
      <c r="G61" s="225" t="s">
        <v>130</v>
      </c>
      <c r="H61" s="46" t="s">
        <v>293</v>
      </c>
      <c r="I61" s="46" t="s">
        <v>294</v>
      </c>
      <c r="J61" s="47" t="s">
        <v>172</v>
      </c>
      <c r="K61" s="47" t="s">
        <v>427</v>
      </c>
    </row>
    <row r="62" spans="2:11" ht="16.5" customHeight="1" x14ac:dyDescent="0.25">
      <c r="B62" s="67" t="s">
        <v>311</v>
      </c>
      <c r="C62" s="45" t="s">
        <v>295</v>
      </c>
      <c r="D62" s="225" t="s">
        <v>99</v>
      </c>
      <c r="E62" s="227" t="s">
        <v>225</v>
      </c>
      <c r="F62" s="225" t="s">
        <v>110</v>
      </c>
      <c r="G62" s="225" t="s">
        <v>130</v>
      </c>
      <c r="H62" s="46" t="s">
        <v>296</v>
      </c>
      <c r="I62" s="46" t="s">
        <v>297</v>
      </c>
      <c r="J62" s="47" t="s">
        <v>307</v>
      </c>
      <c r="K62" s="47" t="s">
        <v>435</v>
      </c>
    </row>
    <row r="63" spans="2:11" ht="16.5" customHeight="1" x14ac:dyDescent="0.25">
      <c r="B63" s="67" t="s">
        <v>311</v>
      </c>
      <c r="C63" s="45" t="s">
        <v>298</v>
      </c>
      <c r="D63" s="225" t="s">
        <v>92</v>
      </c>
      <c r="E63" s="227" t="s">
        <v>93</v>
      </c>
      <c r="F63" s="225" t="s">
        <v>110</v>
      </c>
      <c r="G63" s="225" t="s">
        <v>126</v>
      </c>
      <c r="H63" s="46" t="s">
        <v>299</v>
      </c>
      <c r="I63" s="46" t="s">
        <v>300</v>
      </c>
      <c r="J63" s="47" t="s">
        <v>308</v>
      </c>
      <c r="K63" s="47" t="s">
        <v>435</v>
      </c>
    </row>
    <row r="64" spans="2:11" ht="16.5" customHeight="1" x14ac:dyDescent="0.25">
      <c r="B64" s="67" t="s">
        <v>311</v>
      </c>
      <c r="C64" s="45" t="s">
        <v>301</v>
      </c>
      <c r="D64" s="225" t="s">
        <v>99</v>
      </c>
      <c r="E64" s="227" t="s">
        <v>93</v>
      </c>
      <c r="F64" s="225" t="s">
        <v>116</v>
      </c>
      <c r="G64" s="225" t="s">
        <v>126</v>
      </c>
      <c r="H64" s="46" t="s">
        <v>302</v>
      </c>
      <c r="I64" s="46" t="s">
        <v>303</v>
      </c>
      <c r="J64" s="47" t="s">
        <v>309</v>
      </c>
      <c r="K64" s="47" t="s">
        <v>435</v>
      </c>
    </row>
    <row r="65" spans="2:11" ht="16.5" customHeight="1" x14ac:dyDescent="0.25">
      <c r="B65" s="67" t="s">
        <v>311</v>
      </c>
      <c r="C65" s="45" t="s">
        <v>304</v>
      </c>
      <c r="D65" s="225" t="s">
        <v>101</v>
      </c>
      <c r="E65" s="227" t="s">
        <v>93</v>
      </c>
      <c r="F65" s="225" t="s">
        <v>110</v>
      </c>
      <c r="G65" s="225" t="s">
        <v>95</v>
      </c>
      <c r="H65" s="46" t="s">
        <v>305</v>
      </c>
      <c r="I65" s="46" t="s">
        <v>306</v>
      </c>
      <c r="J65" s="47" t="s">
        <v>310</v>
      </c>
      <c r="K65" s="47" t="s">
        <v>217</v>
      </c>
    </row>
    <row r="66" spans="2:11" x14ac:dyDescent="0.25">
      <c r="K66" s="58"/>
    </row>
    <row r="68" spans="2:11" ht="15.75" x14ac:dyDescent="0.25">
      <c r="B68" s="202" t="s">
        <v>503</v>
      </c>
    </row>
    <row r="70" spans="2:11" ht="91.5" customHeight="1" x14ac:dyDescent="0.25">
      <c r="B70" s="203" t="s">
        <v>502</v>
      </c>
      <c r="C70" s="203"/>
      <c r="D70" s="203"/>
      <c r="E70" s="203"/>
    </row>
  </sheetData>
  <autoFilter ref="B15:K65" xr:uid="{A4591991-5977-4767-8441-EE412E47AB0D}"/>
  <mergeCells count="2">
    <mergeCell ref="B2:K13"/>
    <mergeCell ref="B70:E7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4B4A4-C65F-4BA8-B31C-EA92506D862E}">
  <dimension ref="B1:F28"/>
  <sheetViews>
    <sheetView showGridLines="0" topLeftCell="A4" zoomScale="80" zoomScaleNormal="80" workbookViewId="0">
      <selection activeCell="C16" sqref="C16"/>
    </sheetView>
  </sheetViews>
  <sheetFormatPr baseColWidth="10" defaultRowHeight="15" x14ac:dyDescent="0.25"/>
  <cols>
    <col min="1" max="1" width="13.5703125" customWidth="1"/>
    <col min="2" max="2" width="24.42578125" customWidth="1"/>
    <col min="3" max="3" width="75.140625" customWidth="1"/>
    <col min="4" max="4" width="90.5703125" customWidth="1"/>
    <col min="5" max="5" width="84.7109375" customWidth="1"/>
  </cols>
  <sheetData>
    <row r="1" spans="2:6" ht="15.75" thickBot="1" x14ac:dyDescent="0.3"/>
    <row r="2" spans="2:6" ht="26.25" customHeight="1" x14ac:dyDescent="0.25">
      <c r="B2" s="134" t="s">
        <v>457</v>
      </c>
      <c r="C2" s="120"/>
      <c r="D2" s="120"/>
      <c r="E2" s="121"/>
    </row>
    <row r="3" spans="2:6" ht="26.25" customHeight="1" x14ac:dyDescent="0.25">
      <c r="B3" s="122"/>
      <c r="C3" s="123"/>
      <c r="D3" s="123"/>
      <c r="E3" s="124"/>
    </row>
    <row r="4" spans="2:6" ht="26.25" customHeight="1" x14ac:dyDescent="0.25">
      <c r="B4" s="122"/>
      <c r="C4" s="123"/>
      <c r="D4" s="123"/>
      <c r="E4" s="124"/>
      <c r="F4" s="64"/>
    </row>
    <row r="5" spans="2:6" ht="15" customHeight="1" x14ac:dyDescent="0.25">
      <c r="B5" s="122"/>
      <c r="C5" s="123"/>
      <c r="D5" s="123"/>
      <c r="E5" s="124"/>
    </row>
    <row r="6" spans="2:6" ht="15" customHeight="1" x14ac:dyDescent="0.25">
      <c r="B6" s="122"/>
      <c r="C6" s="123"/>
      <c r="D6" s="123"/>
      <c r="E6" s="124"/>
    </row>
    <row r="7" spans="2:6" ht="15" customHeight="1" x14ac:dyDescent="0.25">
      <c r="B7" s="122"/>
      <c r="C7" s="123"/>
      <c r="D7" s="123"/>
      <c r="E7" s="124"/>
    </row>
    <row r="8" spans="2:6" ht="15" customHeight="1" x14ac:dyDescent="0.25">
      <c r="B8" s="122"/>
      <c r="C8" s="123"/>
      <c r="D8" s="123"/>
      <c r="E8" s="124"/>
    </row>
    <row r="9" spans="2:6" ht="15" customHeight="1" x14ac:dyDescent="0.25">
      <c r="B9" s="122"/>
      <c r="C9" s="123"/>
      <c r="D9" s="123"/>
      <c r="E9" s="124"/>
    </row>
    <row r="10" spans="2:6" ht="26.25" customHeight="1" thickBot="1" x14ac:dyDescent="0.3">
      <c r="B10" s="125"/>
      <c r="C10" s="126"/>
      <c r="D10" s="126"/>
      <c r="E10" s="127"/>
    </row>
    <row r="11" spans="2:6" x14ac:dyDescent="0.25">
      <c r="B11" s="44"/>
    </row>
    <row r="12" spans="2:6" ht="18.75" x14ac:dyDescent="0.25">
      <c r="B12" s="61" t="s">
        <v>82</v>
      </c>
      <c r="C12" s="61" t="s">
        <v>378</v>
      </c>
      <c r="D12" s="61" t="s">
        <v>314</v>
      </c>
      <c r="E12" s="61" t="s">
        <v>313</v>
      </c>
    </row>
    <row r="13" spans="2:6" ht="100.5" customHeight="1" x14ac:dyDescent="0.25">
      <c r="B13" s="131" t="s">
        <v>83</v>
      </c>
      <c r="C13" s="55" t="s">
        <v>318</v>
      </c>
      <c r="D13" s="51" t="s">
        <v>447</v>
      </c>
      <c r="E13" s="128" t="s">
        <v>452</v>
      </c>
    </row>
    <row r="14" spans="2:6" ht="27.75" customHeight="1" x14ac:dyDescent="0.25">
      <c r="B14" s="132"/>
      <c r="C14" s="65" t="s">
        <v>445</v>
      </c>
      <c r="D14" s="51" t="s">
        <v>449</v>
      </c>
      <c r="E14" s="129"/>
    </row>
    <row r="15" spans="2:6" ht="30" x14ac:dyDescent="0.25">
      <c r="B15" s="132"/>
      <c r="C15" s="51" t="s">
        <v>320</v>
      </c>
      <c r="D15" s="49" t="s">
        <v>446</v>
      </c>
      <c r="E15" s="129"/>
    </row>
    <row r="16" spans="2:6" s="63" customFormat="1" ht="75" x14ac:dyDescent="0.25">
      <c r="B16" s="132"/>
      <c r="C16" s="62" t="s">
        <v>321</v>
      </c>
      <c r="D16" s="51" t="s">
        <v>448</v>
      </c>
      <c r="E16" s="129"/>
    </row>
    <row r="17" spans="2:5" s="63" customFormat="1" ht="92.25" customHeight="1" x14ac:dyDescent="0.25">
      <c r="B17" s="132"/>
      <c r="C17" s="62" t="s">
        <v>450</v>
      </c>
      <c r="D17" s="51" t="s">
        <v>451</v>
      </c>
      <c r="E17" s="129"/>
    </row>
    <row r="18" spans="2:5" s="63" customFormat="1" ht="48.75" customHeight="1" x14ac:dyDescent="0.25">
      <c r="B18" s="133"/>
      <c r="C18" s="62" t="s">
        <v>319</v>
      </c>
      <c r="D18" s="66" t="s">
        <v>455</v>
      </c>
      <c r="E18" s="130"/>
    </row>
    <row r="19" spans="2:5" ht="35.25" customHeight="1" x14ac:dyDescent="0.25">
      <c r="B19" s="135" t="s">
        <v>191</v>
      </c>
      <c r="C19" s="128" t="s">
        <v>315</v>
      </c>
      <c r="D19" s="128" t="s">
        <v>453</v>
      </c>
      <c r="E19" s="128" t="s">
        <v>441</v>
      </c>
    </row>
    <row r="20" spans="2:5" ht="33" customHeight="1" x14ac:dyDescent="0.25">
      <c r="B20" s="136"/>
      <c r="C20" s="129"/>
      <c r="D20" s="129"/>
      <c r="E20" s="129"/>
    </row>
    <row r="21" spans="2:5" ht="22.5" customHeight="1" x14ac:dyDescent="0.25">
      <c r="B21" s="137"/>
      <c r="C21" s="130"/>
      <c r="D21" s="130"/>
      <c r="E21" s="130"/>
    </row>
    <row r="22" spans="2:5" ht="94.5" customHeight="1" x14ac:dyDescent="0.25">
      <c r="B22" s="131" t="s">
        <v>216</v>
      </c>
      <c r="C22" s="51" t="s">
        <v>318</v>
      </c>
      <c r="D22" s="51" t="s">
        <v>454</v>
      </c>
      <c r="E22" s="128" t="s">
        <v>442</v>
      </c>
    </row>
    <row r="23" spans="2:5" ht="53.25" customHeight="1" x14ac:dyDescent="0.25">
      <c r="B23" s="132"/>
      <c r="C23" s="50" t="s">
        <v>315</v>
      </c>
      <c r="D23" s="48" t="s">
        <v>317</v>
      </c>
      <c r="E23" s="129"/>
    </row>
    <row r="24" spans="2:5" ht="36" customHeight="1" x14ac:dyDescent="0.25">
      <c r="B24" s="132"/>
      <c r="C24" s="56" t="s">
        <v>320</v>
      </c>
      <c r="D24" s="51" t="s">
        <v>446</v>
      </c>
      <c r="E24" s="129"/>
    </row>
    <row r="25" spans="2:5" ht="35.25" customHeight="1" x14ac:dyDescent="0.25">
      <c r="B25" s="131" t="s">
        <v>223</v>
      </c>
      <c r="C25" s="128" t="s">
        <v>319</v>
      </c>
      <c r="D25" s="128" t="s">
        <v>455</v>
      </c>
      <c r="E25" s="128" t="s">
        <v>440</v>
      </c>
    </row>
    <row r="26" spans="2:5" ht="24.75" customHeight="1" x14ac:dyDescent="0.25">
      <c r="B26" s="132"/>
      <c r="C26" s="130"/>
      <c r="D26" s="130"/>
      <c r="E26" s="129"/>
    </row>
    <row r="27" spans="2:5" ht="38.25" customHeight="1" x14ac:dyDescent="0.25">
      <c r="B27" s="132"/>
      <c r="C27" s="56" t="s">
        <v>320</v>
      </c>
      <c r="D27" s="51" t="s">
        <v>456</v>
      </c>
      <c r="E27" s="129"/>
    </row>
    <row r="28" spans="2:5" ht="75" x14ac:dyDescent="0.25">
      <c r="B28" s="133"/>
      <c r="C28" s="51" t="s">
        <v>321</v>
      </c>
      <c r="D28" s="51" t="s">
        <v>448</v>
      </c>
      <c r="E28" s="130"/>
    </row>
  </sheetData>
  <autoFilter ref="B12:F28" xr:uid="{CCD4B4A4-C65F-4BA8-B31C-EA92506D862E}"/>
  <mergeCells count="13">
    <mergeCell ref="E13:E18"/>
    <mergeCell ref="B13:B18"/>
    <mergeCell ref="B2:E10"/>
    <mergeCell ref="E25:E28"/>
    <mergeCell ref="E19:E21"/>
    <mergeCell ref="E22:E24"/>
    <mergeCell ref="B19:B21"/>
    <mergeCell ref="B22:B24"/>
    <mergeCell ref="B25:B28"/>
    <mergeCell ref="C19:C21"/>
    <mergeCell ref="C25:C26"/>
    <mergeCell ref="D19:D21"/>
    <mergeCell ref="D25:D2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Modelo de gestión PG</vt:lpstr>
      <vt:lpstr>Impacto</vt:lpstr>
      <vt:lpstr>Materialidad</vt:lpstr>
      <vt:lpstr>Ej. Materialidad </vt:lpstr>
      <vt:lpstr>Ej. Materialidad  (2)</vt:lpstr>
      <vt:lpstr>Alineación ODS-Principios PG</vt:lpstr>
      <vt:lpstr>Hoja1</vt:lpstr>
      <vt:lpstr>Art. Modelo IGAC - Riesgos</vt:lpstr>
      <vt:lpstr>Art. Modelo IGAC - Estratégico</vt:lpstr>
      <vt:lpstr>Art. Modelo IGAC - Medición</vt:lpstr>
      <vt:lpstr>Art. Publicación</vt:lpstr>
      <vt:lpstr>Sensibilizaciones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Xiomara Ruiz Ballen</dc:creator>
  <cp:lastModifiedBy>RUISEÑORA</cp:lastModifiedBy>
  <cp:lastPrinted>2021-12-28T19:03:02Z</cp:lastPrinted>
  <dcterms:created xsi:type="dcterms:W3CDTF">2019-08-16T15:25:21Z</dcterms:created>
  <dcterms:modified xsi:type="dcterms:W3CDTF">2022-01-27T20:56:46Z</dcterms:modified>
</cp:coreProperties>
</file>