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Natalia Pineda\2022\IGAC\Indicadores\PES\"/>
    </mc:Choice>
  </mc:AlternateContent>
  <xr:revisionPtr revIDLastSave="0" documentId="13_ncr:1_{AAF94A9D-CF58-4A58-BD53-47A25C4AC808}" xr6:coauthVersionLast="47" xr6:coauthVersionMax="47" xr10:uidLastSave="{00000000-0000-0000-0000-000000000000}"/>
  <bookViews>
    <workbookView xWindow="-120" yWindow="-120" windowWidth="20730" windowHeight="11160" xr2:uid="{00000000-000D-0000-FFFF-FFFF00000000}"/>
  </bookViews>
  <sheets>
    <sheet name="SEGUIMIENTO 2021" sheetId="3" r:id="rId1"/>
    <sheet name="Hoja2" sheetId="4" state="hidden" r:id="rId2"/>
    <sheet name="PES 2020" sheetId="2" state="hidden" r:id="rId3"/>
  </sheets>
  <definedNames>
    <definedName name="_xlnm._FilterDatabase" localSheetId="2" hidden="1">'PES 2020'!$B$3:$J$16</definedName>
    <definedName name="_xlnm._FilterDatabase" localSheetId="0" hidden="1">'SEGUIMIENTO 2021'!$A$20:$AB$47</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V25" i="3" l="1"/>
  <c r="W50" i="3" l="1"/>
  <c r="AB32" i="3"/>
  <c r="AB26" i="3"/>
  <c r="AB25" i="3"/>
  <c r="AB24" i="3"/>
  <c r="AB23" i="3"/>
  <c r="T25" i="3" l="1"/>
  <c r="T46" i="3"/>
  <c r="T43" i="3"/>
  <c r="G46" i="3"/>
  <c r="J39" i="3"/>
  <c r="K39" i="3" s="1"/>
  <c r="L39" i="3" s="1"/>
  <c r="Q23" i="3"/>
  <c r="H10" i="2" l="1"/>
  <c r="H9" i="2"/>
  <c r="H8" i="2"/>
  <c r="H6" i="2" l="1"/>
  <c r="H16" i="2" l="1"/>
</calcChain>
</file>

<file path=xl/sharedStrings.xml><?xml version="1.0" encoding="utf-8"?>
<sst xmlns="http://schemas.openxmlformats.org/spreadsheetml/2006/main" count="338" uniqueCount="216">
  <si>
    <t xml:space="preserve">
PLAN ESTRATÉGICO SECTORIAL 2019-2022  SECTOR ADMINISTRATIVO DE INFORMACIÓN ESTADÍSTICA
VERSIÓN 2.0 2020
Departamento Administrativo Nacional de Estadística - DANE
Instituto Geográfico Agustín Codazzi – IGAC
Fondo Rotatorio del DANE - FONDANE
</t>
  </si>
  <si>
    <r>
      <rPr>
        <b/>
        <sz val="14"/>
        <rFont val="Arial"/>
        <family val="2"/>
      </rPr>
      <t xml:space="preserve">OBJETIVO GENERAL </t>
    </r>
    <r>
      <rPr>
        <sz val="12"/>
        <rFont val="Arial"/>
        <family val="2"/>
      </rPr>
      <t xml:space="preserve">
Fortalecer la capacidad del sector para producir, integrar, analizar y difundir información estadística, geográfica, cartográfica, geodésica, agrológica y catastral, con altos estándares de calidad, con el propósito de garantizar el derecho y acceso a la información de carácter oficial, a través del uso de nuevas tecnologías y fuentes de información que permitan incidir en la formulación y evaluación de las políticas públicas nacionales y territoriales, así como en los procesos de toma de decisión en los ámbitos público y privado.</t>
    </r>
  </si>
  <si>
    <t xml:space="preserve">OBJETIVOS ESPECIFICOS: </t>
  </si>
  <si>
    <t xml:space="preserve">1- Optimizar la producción de información estadística, geográfica, cartográfica, geodésica, agrológica, catastral y actualizar los marcos geoestadísticos.
</t>
  </si>
  <si>
    <t>2- Fortalecer las capacidades públicas y privadas para producir, analizar y difundir información estadística, geográfica, cartográfica, geodésica, agrológica y catastral</t>
  </si>
  <si>
    <t xml:space="preserve">3- Ser referente de rigor en la planeación, producción, análisis y difusión de información estadística, geográfica, cartográfica, geodésica, agrológica y catastral.
</t>
  </si>
  <si>
    <t xml:space="preserve">4- Modernizar la estructura organizacional y la infraestructura tecnológica de las entidades que conforman el sector, para una mejor prestación del servicio.
</t>
  </si>
  <si>
    <t xml:space="preserve">5- Optimizar la generación de conocimiento del sector a través de las competencias y habilidades de los servidores públicos; la investigación y la innovación, en coherencia con las dimensiones de Gestión del Talento Humano, Gestión del Conocimiento y la Innovación del MIPG.
</t>
  </si>
  <si>
    <t>ESTRATEGIAS TRANSVERSALES</t>
  </si>
  <si>
    <t>1. Fortalecer la cultura de la información estadística, geográfica, cartográfica, geodésica, agrológica y catastral de carácter oficial, mediante la transformación de la relación con los grupos de valor con dicha información.</t>
  </si>
  <si>
    <t>2. Poner al servicio de la calidad de la información estadística, geográfica, cartográfica, geodésica, agrológica y catastral,  la investigación, la estandarización, el método y la gestión del conocimiento.</t>
  </si>
  <si>
    <t>3. Fortalecer las estructuras administrativas, tecnológicas y de talento humano para que respondan a los retos del sector.</t>
  </si>
  <si>
    <r>
      <rPr>
        <b/>
        <sz val="14"/>
        <color theme="1"/>
        <rFont val="Arial"/>
        <family val="2"/>
      </rPr>
      <t>ALINEACIÓN CON EL PLAN NACIONAL DE DESARROLLO 2018-2022: PACTO POR COLOMBIA PACTO POR LA EQUIDAD
IGAC</t>
    </r>
    <r>
      <rPr>
        <b/>
        <sz val="12"/>
        <color theme="1"/>
        <rFont val="Arial"/>
        <family val="2"/>
      </rPr>
      <t xml:space="preserve">
</t>
    </r>
    <r>
      <rPr>
        <sz val="12"/>
        <color theme="1"/>
        <rFont val="Arial"/>
        <family val="2"/>
      </rPr>
      <t xml:space="preserve">XI.    Pacto por la Construcción de Paz: Cultura de la legalidad, convivencia, estabilización y víctimas </t>
    </r>
    <r>
      <rPr>
        <sz val="12"/>
        <color rgb="FFFF0000"/>
        <rFont val="Arial"/>
        <family val="2"/>
      </rPr>
      <t xml:space="preserve"> </t>
    </r>
    <r>
      <rPr>
        <sz val="12"/>
        <color theme="1"/>
        <rFont val="Arial"/>
        <family val="2"/>
      </rPr>
      <t xml:space="preserve">
XV. Pacto por una gestión pública efectiva
XVI. Pacto por la descentralización: conectar territorios, gobiernos y poblaciones
</t>
    </r>
    <r>
      <rPr>
        <b/>
        <sz val="14"/>
        <color theme="1"/>
        <rFont val="Arial"/>
        <family val="2"/>
      </rPr>
      <t xml:space="preserve">
DANE</t>
    </r>
    <r>
      <rPr>
        <b/>
        <sz val="12"/>
        <color theme="1"/>
        <rFont val="Arial"/>
        <family val="2"/>
      </rPr>
      <t xml:space="preserve">
</t>
    </r>
    <r>
      <rPr>
        <sz val="12"/>
        <color theme="1"/>
        <rFont val="Arial"/>
        <family val="2"/>
      </rPr>
      <t xml:space="preserve">III. Pacto por la equidad: política social moderna centrada en la familia, eficiente, de calidad y conectada a mercados
</t>
    </r>
    <r>
      <rPr>
        <b/>
        <sz val="12"/>
        <color theme="1"/>
        <rFont val="Arial"/>
        <family val="2"/>
      </rPr>
      <t xml:space="preserve">
</t>
    </r>
    <r>
      <rPr>
        <b/>
        <sz val="14"/>
        <color theme="1"/>
        <rFont val="Arial"/>
        <family val="2"/>
      </rPr>
      <t>DANE/IGAC</t>
    </r>
    <r>
      <rPr>
        <sz val="12"/>
        <color theme="1"/>
        <rFont val="Arial"/>
        <family val="2"/>
      </rPr>
      <t xml:space="preserve">
XV. Pacto por una gestión pública efectiva</t>
    </r>
  </si>
  <si>
    <t>PACTOS DEL PND</t>
  </si>
  <si>
    <t>OBJETIVO GENERAL</t>
  </si>
  <si>
    <t>OBJETIVOS ESPECÍFICOS</t>
  </si>
  <si>
    <t>ACCIONES</t>
  </si>
  <si>
    <t>INDICADORES</t>
  </si>
  <si>
    <t>META CUATRIENIO</t>
  </si>
  <si>
    <t>UNIDAD DE MEDIDA</t>
  </si>
  <si>
    <t>Meta anualizada</t>
  </si>
  <si>
    <t xml:space="preserve"> RESPONSABLE DEL SECTOR</t>
  </si>
  <si>
    <t>RESPONSABLE ENTIDAD</t>
  </si>
  <si>
    <t>OBSERVACIONES</t>
  </si>
  <si>
    <t>Seguimiento 2020</t>
  </si>
  <si>
    <t>Seguimiento 2021</t>
  </si>
  <si>
    <t>Avance cuantitativo a diciembre de 2020
(Acumulado)</t>
  </si>
  <si>
    <t>% de avance de meta a diciembre de 2020
(Acumulado)</t>
  </si>
  <si>
    <t>Avance cualitativo a diciembre de 2020</t>
  </si>
  <si>
    <t>Avance cuantitativo a Junio - Meta 2021
(Acumulado)</t>
  </si>
  <si>
    <t>% de avance de meta a Junio  - Meta 2021
(Acumulado)</t>
  </si>
  <si>
    <t>Avance cualitativo a Junio de 2021</t>
  </si>
  <si>
    <t>Avance cuantitativo a diciembre- Meta 2021
(Acumulado vigencia 2021)</t>
  </si>
  <si>
    <t>% de avance de meta a Diciembre - Meta 2021
(Acumulado vigencia 2021)</t>
  </si>
  <si>
    <t>Avance cualitativo a diciembre de 2021</t>
  </si>
  <si>
    <t>Observaciones OAP</t>
  </si>
  <si>
    <t>Fortalecer la capacidad del sector para producir, integrar, analizar y difundir información estadística, geográfica, agrológica y catastral, con altos estándares de calidad, con el propósito de garantizar el derecho y acceso a la información de carácter oficial, a través del uso de nuevas tecnologías y fuentes de información que permitan incidir en la formulación y evaluación de las políticas públicas nacionales y territoriales, así como en los procesos de toma de decisión en los ámbitos público y privado.</t>
  </si>
  <si>
    <t>1. Fortalecer la cultura de la información estadística, geográfica, agrológica y catastral de carácter oficial, mediante la transformación de la relación con los grupos de valor con dicha información.
2. Poner al servicio de la calidad de la información estadística, geográfica, agrológica y catastral,  la investigación, la estandarización, el método y la gestión del conocimiento.
3. Fortalecer las estructuras administrativas, tecnológicas y de talento humano para que respondan a los retos del sector.</t>
  </si>
  <si>
    <t>1. Optimizar la producción de información estadística, geográfica, agrológica, catastral y actualizar los marcos geoestadísticos.</t>
  </si>
  <si>
    <t>Actualizar la información catastral, geográfica, cartográfica y agrológica a nivel nacional</t>
  </si>
  <si>
    <t>Porcentaje del área geográfica con cartografía básica a las escalas y con la temporalidad adecuadas</t>
  </si>
  <si>
    <t>Porcentaje</t>
  </si>
  <si>
    <t>IGAC</t>
  </si>
  <si>
    <t>Dirección de Gestión de Información Geográfica</t>
  </si>
  <si>
    <t>Indicador de SINERGIA - PND / Indicador con cambio de tipo de acumulación (cambio que se dio en el segundo semestre de la vigencia 2021).</t>
  </si>
  <si>
    <t>En el mes de diciembre se generaron ortoimágenes de 216.500 ha de los departamentos de Putumayo, Bolívar, Córdoba, Caquetá, Norte de Santander, Cauca, Cundinamarca y Meta; y Modelo Digital de Elevación de 5.283.577 hectáreas localizadas en los departamentos de Antioquia, Arauca, Bolívar, Boyacá, Casanaré, Cesár, Chocó, Córdoba, La Guajira, Magdalena, Meta, Norte de Santander, Sucre, Vichada, para un total al mes de 5.500.077 ha generadas o actualizadas de productos cartográficos y un total para la vigencia 2020 de 13.418.129 ha, correspondiente al 11,76% del área geográfica con cartografía básica a las escalas y con la temporalidad adecuada.</t>
  </si>
  <si>
    <t>10.150.250,5
(Hectáreas)</t>
  </si>
  <si>
    <t>17.090.647,15
(hectáreas)</t>
  </si>
  <si>
    <t>Porcentaje del área geográfica con catastro actualizado  </t>
  </si>
  <si>
    <t>Dirección de Gestión Catastral</t>
  </si>
  <si>
    <t>Indicador de SINERGIA - PND</t>
  </si>
  <si>
    <t xml:space="preserve">Durante la vigencia 2020 se llevó a cabo la actualización de 18.154.513,15 hectáreas correspondientes al 15,91% de avance según la meta definida para este mismo año (20,1%). Estas hectáreas se discriminan de la siguiente manera:
*Área actualizada por IGAC: 6.952.631,42 Has, 6,09% Área total país y 10,16% Meta Área PND.
*Área actualizada por otros gestores catastrales: 388.132,19 Has, 0,34% Área total país y 0,57% Meta Área PND
*Área que permanece actualizada (5 últimos años): 1.651.876,00Has, 1,45% Área total país y 2,41% Meta Área PND
*Conservación Catastral 2019 -2020: 9.161.873,54 Has, 8,03% Área total país y 13,38% Meta Área PND
Frente a la meta del cuatrienio (60%) se logró el 26,5% de avance.
</t>
  </si>
  <si>
    <t>22.277.612
(Hectáreas)</t>
  </si>
  <si>
    <t xml:space="preserve">Al ciere de la vigencia 2021 se llevó a cabo la intervención catastral del 19,53% del área geográfica del país, correspondiente a 22.277.612  hectáreas., de las cuales 18.543.215 hectáreas fueron actualizadas por el Instituto Geográfico Agustín Codazzi (IGAC) y 3.734.397 hectáreas por los gestores catastarales habilitados. El avance al cierre de 2021 corresponde al 55,64% con respecto a la meta  2021 (35,1%).  
</t>
  </si>
  <si>
    <t>Porcentaje del área geográfica con caracterización geográfica</t>
  </si>
  <si>
    <t>Para el mes de diciembre, 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en la vigencia 2020 de 16.231.703,44 ha y 95 caracterizaciones.</t>
  </si>
  <si>
    <t>3.273.530
(Hectáreas)</t>
  </si>
  <si>
    <t>16.569.839,2
(Hectáreas)</t>
  </si>
  <si>
    <t>Al cierre de la vigencia 2021 se elaboraron las caracterizaciones territoriales de 16.569.839,20 hectáreas de 39 municipios: Villavicencio, Fuente de Oro, Mesetas, San Luis de Cubarral, Mapiripán, San Juan de Arama y Puerto Lleras (Meta), Colombia (Huila), Popayán, Arauquita y Tame (Arauca), Rioblanco, Chaparral y Ataco (Tolima), El Guamo, Córdoba, Montecristo, Carmen de Bolívar y San Jacinto (Bolívar), Cáceres, El Bagre y Remedios (Antioquia), San Carlos y Valencia (Córdoba), Monterrey y Trinidad (Casanare), Santa Rosalía (Vichada), Paz de Río (Boyacá), Puerto Guzmán y Puerto Leguizamo (Putumayo), Cartagena del Chaira, Puerto Rico y Solano (Caquetá), Miraflores y San José del Guaviare (Guaviare),  y Santander de Quilichao (Cauca), San Andrés de Tumaco (Nariño), Sardinata (Norte de Santander) y Ricaurte (Cundinamarca). 
El avance al cierre de 2021 corresponde al 104% con respecto a la meta  2021 (61,5%).  El avance acumulado respecto a la meta del cuatrienio corresponde al  89%  correspondiente a 73.305.836,39 hectáreas.</t>
  </si>
  <si>
    <t>Porcentaje de área geográfica en municipios PDET con catastro actualizado</t>
  </si>
  <si>
    <t>Durante la vigencia 2020 se llevó a cabo la actualización de  3.916.657,39  hectáreas correspondientes al 10.02% de avance real frente a la meta de esta vigencia correspondiente al 19,97%. Se logró el  50,17% de cumplimiento de la meta.
 Frente a la meta del cuatrienio (100% del área de los municipios PDET con catastro actualizado) se logró el 10,02% de avance.</t>
  </si>
  <si>
    <t>5.718.659
(Hectáreas)</t>
  </si>
  <si>
    <t>Al cierre de 2021 el 14,63% del área geográfica de municipios PDET se encontró actualizada catastralmente. A lo largo de esta vigencia, se llevó a cabo la actualización de 5.718.659 hectáreas, de los cuales 4.758.500 fueron actualizadas por el Instituto Geográfico Agustín Codazzi (IGAC) y 960.159 por los gestores catastrales . Lo anterior permitió alcanzar el 71,9%% de la meta establecida del 20,32 % para esta vigencia y un avance del 14,63 % de la meta del cuatrienio—100 %—</t>
  </si>
  <si>
    <t>Áreas  Homogéneas de Tierras con fines múltiples homologadas, actualizadas y correlacionadas</t>
  </si>
  <si>
    <t>Hectáreas</t>
  </si>
  <si>
    <t>Indicador del PEI / SPI</t>
  </si>
  <si>
    <t>La Subdirección de Agrología elaboró y actualizó las AHT de 40 municipios, equivalente a 10.314.102 ha a lo largo del país lo que corresponde a un porcentaje de ejecución del 71,67%</t>
  </si>
  <si>
    <t>Durante el primer semestre se han correlacionado o actualizado las Áreas Homogéneas de Tierra de 29 municipios: Córdoba, El Guamo, María la Baja, San Juan Nepomuceno y  San Estanislao en el departamento de Bolívar; Coravachía, Iza, Cuítiva, Monguí, Socha, Tasco, Cerinza, Gámeza, Boavita, Beteitiva, Sativasur, Busbanzá, Corrales, Floresta  y Socotá en el departamento de Boyacá; Albanía, en el departamento del Caquetá; Valencia, en el departamento de Córdoba; Subachoque en el departamento de Cundinamarca; San Juan del Cesar, en el departamento de La Guajira; Ciénega departamento del  Magdalena; Villavicencio departamento del Meta; Tumaco  departamento de Nariño ; Puerto Asís departamento del Putumayo y  Rioblanco en el departamento del Tolima; lo anterior, corresponde a 1.839.600 ha, con un avance del 61% respecto a la meta programada para el año 2021 (3.000.000 ha)
 El avance acumulado respecto a la meta del cuatrienio corresponde al  71,67%</t>
  </si>
  <si>
    <t xml:space="preserve">Fortalecer el Sistema Nacional Catastral </t>
  </si>
  <si>
    <t xml:space="preserve">Porcentaje de implementación del Sistema Nacional de Información de Catastro Multipropósito </t>
  </si>
  <si>
    <t>Dirección de Tecnologías de la Información y Comunicaciones</t>
  </si>
  <si>
    <t xml:space="preserve">Con corte al Diciembre 31 de 2021, respecto a la implementación del Sistema Nacional de Información de Catastro Multipropósito, se logró un porcentaje de cumplimiento del 27% acumulado, frente a la meta del 60% para la vigencia 2021 que corresponde a la ejecución de las siguientes actividades:
1.  Se levantó  información  al interior del IGAC  para  completar las especificaciones funcionales del SINIC/RDM, como actividad preparatoria al inicio de la ejecución del contrato de la fábrica de software.
2. Se desarrolló la entrega oficial por parte del Departamento Nacional de Planeación - DNP al IGAC  de los productos técnicos (5 documentos), los cuales  componen la arquitectura de alto nivel para “El Repositorio de Datos Maestros” – RDM y el SINIC:
* Documento de Arquitectura de Datos
* Documento de Flujo de Datos y Mapa de Actores
* Documento de Proceso de Negocios
* Documento de Requerimientos de Alto Nivel
* Documento de Visión de Arquitectura
3. Se realizó la formalización del contrato con la empresa INDRA Colombia S.A.S.  para la prestación de servicios de  fábrica de software para el RDM/SINIC,  se inician reuniones preparatorias con el ánimo de iniciar procesos de inducción a la fábrica de software para que obtenga el conocimiento general del catastro y de los documentos de arquitectura de alto nivel entregados por el DNP e iniciar  ejecución en firme de fábrica de software para el año 2022 
4. Se realizó reunión de socialización del nuevo tablero de indicadores aprobado por el equipo del DNP (Línea de Crédito) para implementación del RMD/SINIC a la Superintendencia de Notariado y Registro-SNC, Agencia Nacional de Tierras-ANT, Parques Nacionales Naturales de Colombia-PNN y demás entidades que hacen la administración del territorio, esta reunión se realizó el miércoles 15 de diciembre a las 10:00 am, por lo cual se les instruye con plazo máximo  que al 30 de marzo 2022 cada una de las entidades se debe responsabilizar de entregar los requerimiento a la  fábrica de software contratada por el IGAC.
5. Con respecto  al desarrollo y pruebas del sistema SINIC Express, las partes interesadas requirieron un ajuste adicional a la especificación inicial, dicha modificación tuvo impacto en el cumplimiento de la meta esperada , el ajuste consistió en permitir  a los gestores catastrales reportar información en un formato distinto al planificado (archivos xtf). El plan para iniciar operaciones con SINIC Express está presupuestado para finales del mes de enero y principios del  mes de febrero del 2022.
</t>
  </si>
  <si>
    <t>Implementación del modelo GAMSO en el mapa de proceso de la entidad</t>
  </si>
  <si>
    <t>Propuesta de mapa de procesos para el DANE</t>
  </si>
  <si>
    <t>DANE</t>
  </si>
  <si>
    <t>DIRPEN</t>
  </si>
  <si>
    <t xml:space="preserve">Para la vigencia 2020 la meta es 10 gestores catastrales habilitados y el año cerró con 11, es decir, se superó la meta en 10%. Adicionalmente, la meta del cuatrienio es 20 gestores catastrales habilitados y al cierre de la vigencia 2020 cerró con un total de 19, es decir,al 31 de diciembre de 2020  se ha cumplido la meta del cuatrienio en un 95% </t>
  </si>
  <si>
    <t>Diseñar y pilotear el nuevo modelo de Gran Encuesta Integrada de Hogares a partir del nuevo marco geoestadístico nacional derivado del CNPV</t>
  </si>
  <si>
    <t>Porcentaje de avance en las actividades programadas para el rediseño de la Gran Encuesta Integrada de Hogares</t>
  </si>
  <si>
    <t>DIMPE</t>
  </si>
  <si>
    <t>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</si>
  <si>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Actualizar el Marco Geoestadístico</t>
  </si>
  <si>
    <t>Niveles Geográficos de manzanas y secciones rurales actualizados</t>
  </si>
  <si>
    <t>y</t>
  </si>
  <si>
    <t>DIG</t>
  </si>
  <si>
    <t>Durante la vigencia se realizó el  documento que guía la actualización de los lineamientos del Marco de Referencia Geoespacial para Colombia con base a los  nueve (9) componentes del Marco Integrado de Referencia Geoespacial - IGIF.
Los componentes desarrollados fueron: Componente Gobierno e Instituciones, Componente Legal y Política, Componente Financiero, Componente de Datos, Componente de Estándares o Normas, Componente de Innovación, Componente de Asociaciones, Componente de Educación y Capacidades, Componente de Comunicación y Participación.
Así mismo, se realizó el complemento de siete (7) componentes con el fin de adaptarlos a las necesidades del catastro multipropósito y a la administración del territorio.
Los componentes que se complementaron son: Componente Gobierno e Instituciones, Componente Legal y Política, Componente de Gestión de Datos, Componente de Innovación,  Componente de Educación y Capacidades, Componente Financiero, Componente de Comunicación y Participación.</t>
  </si>
  <si>
    <t xml:space="preserve">III. Pacto por la equidad: política social moderna centrada en la familia, eficiente, de calidad y conectada a mercados
XVI. Pacto por la descentralización: conectar territorios, gobiernos y poblaciones
</t>
  </si>
  <si>
    <t xml:space="preserve"> 
2. Fortalecer las capacidades públicas y privadas  para producir, analizar y difundir información estadística, geográfica, agrológica y catastral. </t>
  </si>
  <si>
    <t>Uso de Big Data en las estadísticas oficiales para la medición de la economía digital y el desarrollo sostenible</t>
  </si>
  <si>
    <t>Instrumento administrativo que regule el aprovechamiento estadístico del Big Data y otras fuentes de información</t>
  </si>
  <si>
    <t>Número</t>
  </si>
  <si>
    <t>Durante la vigencia se expidieronlos siguientes documentos:
* Se expidió la Resolución 471/529 de 2020 por medio de la cual se establecen las especificaciones técnicas mínimas que debe tener la cartografía básica oficial de Colombia, la cual fue publicada en diario oficial 
https://igac.gov.co/sites/igac.gov.co/files/normograma/resolucion_471_de_2020.pdf
https://igac.gov.co/sites/igac.gov.co/files/normograma/resolucion_529_de_2020.pdf
* Se construyó el instructivo “Elaboración y actualización de Áreas Homogéneas de Tierra con fines Catastrales" a ser incluido en el listado maestro de documentos del Sistema de Gestión Integrado -SGI, del Instituto
* Se expidió la Resolución 388 del 13 de abril de 2020 "Por la cual se establecen las especificaciones técnicas para los productos de información generados por los procesos de información y actualización catastral con enfoque multipropósito.https://www.igac.gov.co/es/normograma 
* Se expidió la Resolución Conjunta SNR 4218 - IGAC 499 " Por la cual se adopta el Modelo Extendido de Catastro Registro del Modelo LADM_COL"
https://www.igac.gov.co/es/normograma 
* Se expidió la Resolución 789 del 8 de septiembre del 2020 “Por el cual se establecen los criterios básicos de atención al ciudadano, de calidad del servicio, de protección al usuario, de interoperabilidad tecnológica, de reporte de información en el Sistema Nacional de Información Catastral (SINIC), de gestión documental y regula el proceso de empalme”. - Catastro
https://www.igac.gov.co/es/contenido/resolucion-789-de-2020
* Resolución 509 del 1 de junio de 2020 “Por la cual se modifica el artículo 1, el artículo 8 y los anexos 1 y 3 de la Resolución 388 de 2020”.- Catastro
https://www.igac.gov.co/es/contenido/resolucion-509-de-2020
* Proyecto Tipo de Cartografía - Geo y cart</t>
  </si>
  <si>
    <t>Número de ejercicios de exploración de fuentes de Big Data para la medición de la economía digital y el desarrollo sostenible.</t>
  </si>
  <si>
    <t>Se llevó a cabo la etapa II, correspondiente al diagnostico institucional a través del levantamiento del estudio técnico para la modernización, cumpliendo de esta manera con el 50% proyectado. Se realizó adicionalmente, la socialización de la propuesta en el mes diciembre con las organizaciones sindicales del instituto.</t>
  </si>
  <si>
    <t xml:space="preserve">Descentralizar la gestión  catastral </t>
  </si>
  <si>
    <t>Gestores catastrales habilitados</t>
  </si>
  <si>
    <t>Gestores habilitados</t>
  </si>
  <si>
    <t>El mes de  diciembre se  habilitaron 2 gestores catastrales, por medio de los siguientes actos administrativos:  Resolución 1030 del 10 de  diciembre de 2020. que habilita como gestor catastral  Municipio de Sincelejo-Sucre; y  Resolución 1057 del 16 de  diciembre de 2020 que habilita como gestor catastral al Municipio de Sesquilé-Cundinamarca. Durante la vigencia 2011 se logró la habilitación de 11 gestores catastrales. 
El avance acumulado de gestores catastrales habilitados a 2020 fue de 19 gestores catastrales, logrando un avance  para el cuatrienio, de 95%</t>
  </si>
  <si>
    <t>En el primer semestre de la vigencia 2021 se habilitaron 6 gestores catastrales Zipaquirá, Envigado (Antioquia), Armenia, Jamundí, Sabaneta (Antioquia) y Neiva (Huila), el avance acumulado del cuatrienio para este indicador es de 25 gestores catastrales, los cuáles se componen de 240 municipios para un total de 9.412.049,14 hectáreas del territorio nacional; obteniendo un avance del 125% de la meta del Plan Nacional de Desarrollo 2018-2022. Como evidencia se adjunta el listado de gestores catastrales habilitados.</t>
  </si>
  <si>
    <t>En el segundo semestre de la vigencia 2021 se habilitaron 9 gestores catastrales: Valledupar (Cesar), Ibagué (Tolima), Asomunicipios, Sabanalarga (Atlántico), Girardot (Cundinamarca), Sahagún (Córdoba), Garzón (Huila), El Espinal (Tolima), Chiriguaná (Cesar). También se evaluaron las propuestas de habilitación de los municipios de Cota (Cundinamarca), Barrancabermeja (Santander), Buenaventura (Valle del Cauca) y Nobsa (Boyacá) y se enviaron observaciones a los 4.
El avance acumulado del cuatrienio para este indicador es de 34 gestores catastrales habilitados, los cuáles cubren un total de 260 municipios del territorio nacional. Se obtuvo un avance del 170% con respecto a la meta total del Plan Nacional de Desarrollo 2018-2022, definida en 20 gestores catastrales habilitados y un avance del 200% para la vigencia 2021 en la que se había definido una meta de 17 gestores catastrales habilitados</t>
  </si>
  <si>
    <t>Disponer la información a través de geoservicios</t>
  </si>
  <si>
    <t>Geoservicios publicados y disponibles</t>
  </si>
  <si>
    <t>En el mes de diciembre se realizó el monitoreo automático de los geoservicios del Portal Geográfico Nacional mediante la herramienta libre GeoHealthCheck optimizando el seguimiento de 335 geoservicios, de estos geoservicios se identifica que 320 geoservcios se encuentran operando plenamente y 15 geoservicios se encuentran operando parcialmente. Así mismo, se realizó la incorporación de 37 nuevos geoservicios correspondientes a las siguientes entidades: Alcaldía de Medellín, Autoridad Nacional de Licencias Ambientales - ANLA, Gobernación de Antioquia, Infraestructura de Datos Espaciales de Bogotá - IDECA, Instituto Nacional de Vías - INVIAS, Instituto Amazónico de Investigaciones Científicas - SINCHI, Unidad de Planeación Minero Energética – UPME y la Unidad de Planificación Rural Agropecuaria - UPRA, estos geoservicios sumaron al inventario 134 nuevas URL. En total, se cuenta con 372 geoservicios publicados y disponibles en el Portal Geográfico Nacional, de los cuales 357 geoservicios se encuentran operando plenamente y 15 geoservicios se encuentran operando parcialmente. Por otra parte, para la vigencia 2020 se programó una meta de 200 geoservicios publicados y disponibles en el Portal Geográfico Nacional, sin embargo, debido a la optimización del proceso de monitoreo (implementación herramienta libre GeoHealthCheck), a las gestiones realizadas permanentemente con las entidades productoras de los recursos geográficos para mantener la activación de sus geoservicios y a las gestiones realizadas con las diferentes entidades para la incorporación de nuevos geoservicios al Portal Geográfico Nacional, se logró superar la meta con 172 geoservicios más de lo programado , teniendo un cumplimiento del 186%.</t>
  </si>
  <si>
    <t>DANE/Dirección de Geoestadística</t>
  </si>
  <si>
    <t>Apoyar a los municipios para la creación y el uso de herramientas en la medición de los ODS</t>
  </si>
  <si>
    <t xml:space="preserve">Porcentaje de avance en la generación de herramientas de apoyo a los territorios para la producción y uso de información para el seguimiento a los ODS. </t>
  </si>
  <si>
    <t>porcentaje</t>
  </si>
  <si>
    <t/>
  </si>
  <si>
    <t>GIT ODS</t>
  </si>
  <si>
    <t>Consolidar la Infraestructura Colombiana de Datos Espaciales - ICDE</t>
  </si>
  <si>
    <t>Marco de referencia de la ICDE actualizado con base en los lineamientos del IGIF</t>
  </si>
  <si>
    <t>Dirección de Investigación y Prospectiva</t>
  </si>
  <si>
    <t>Sin meta programada para 2021
Meta cumplida en la vigencia 2020</t>
  </si>
  <si>
    <t>Fomentar el uso de la información estadística.</t>
  </si>
  <si>
    <t>Grupos de interés que usan información estadística en sus programas, planes, proyectos, estrategias o políticas.</t>
  </si>
  <si>
    <t xml:space="preserve">1 = 500 (PD, POT, PDT, EOT, Planes de vida (indígenas) o Planes de etnodesarrollo).
 2 = Incremento del 30% (descargas de los documentos técnicos de las operaciones estadísticas).  
3 = Incremento del 100% (usuarios del geoportal). </t>
  </si>
  <si>
    <t>Número
Porcentaje
Porcentaje</t>
  </si>
  <si>
    <t xml:space="preserve">1. 0
2. 5%
3. 10%
</t>
  </si>
  <si>
    <t xml:space="preserve">1. 150
2. 10%
3. 30%
</t>
  </si>
  <si>
    <t xml:space="preserve">1. 400
2. 25%
3. 70%
</t>
  </si>
  <si>
    <t xml:space="preserve">1. 500
2. 30%
3. 100%
</t>
  </si>
  <si>
    <t>DICE</t>
  </si>
  <si>
    <t>III. Pacto por la equidad: política social moderna centrada en la familia, eficiente, de calidad y conectada a mercados
XVI. Pacto por la descentralización: conectar territorios, gobiernos y poblaciones</t>
  </si>
  <si>
    <t>Crear un tablero de control que le haga seguimiento a la capacidad territorial e iniciar su registro.</t>
  </si>
  <si>
    <t>Número de registros de seguimiento consignados en el tablero de control de capacidad territorial.</t>
  </si>
  <si>
    <t xml:space="preserve">Subdirección </t>
  </si>
  <si>
    <t>Operaciones estadísticas que hayan surtido el proceso de evaluación de calidad</t>
  </si>
  <si>
    <t xml:space="preserve">Informes de evaluación de calidad estadística  </t>
  </si>
  <si>
    <t>Medición del índice de Pobreza Multidimensional</t>
  </si>
  <si>
    <t>Metodología ajustada del Índice de Pobreza Multidimensional</t>
  </si>
  <si>
    <t>GIT Pobreza</t>
  </si>
  <si>
    <t xml:space="preserve"> Asistencia técnica y/o talleres para la adopción del estándar SDMXen la transmisión de información para el seguimiento a los ODS.</t>
  </si>
  <si>
    <t>Entidades acompañadas para la adopción del estándar SDMX  para la transmisión de información para el seguimiento a los ODS.  CONPES 3918 Estrategia para la implementación de los Objetivos de Desarrollo Sostenible (ODS) en Colombia</t>
  </si>
  <si>
    <t>25 entidades acompañadas</t>
  </si>
  <si>
    <t>Ejecutar los mecanismos para ejercer la regulación técnica y metodológica en la implementación del catastro multipropósito</t>
  </si>
  <si>
    <t xml:space="preserve">Número de documentos para la regulación técnica de la gestión catastral </t>
  </si>
  <si>
    <t>Dirección de Gestión Catastral (4), Dirección de Gestión de Infromación Geográfica (3)</t>
  </si>
  <si>
    <t>Durante la vigencia se expidieron los siguientes documentos:
* Se expidió la Resolución 471/529 de 2020 por medio de la cual se establecen las especificaciones técnicas mínimas que debe tener la cartografía básica oficial de Colombia, la cual fue publicada en diario oficial 
https://igac.gov.co/sites/igac.gov.co/files/normograma/resolucion_471_de_2020.pdf
https://igac.gov.co/sites/igac.gov.co/files/normograma/resolucion_529_de_2020.pdf
* Se construyó el instructivo “Elaboración y actualización de Áreas Homogéneas de Tierra con fines Catastrales" a ser incluido en el listado maestro de documentos del Sistema de Gestión Integrado -SGI, del Instituto
* Se expidió la Resolución 388 del 13 de abril de 2020 "Por la cual se establecen las especificaciones técnicas para los productos de información generados por los procesos de información y actualización catastral con enfoque multipropósito.https://www.igac.gov.co/es/normograma 
* Se expidió la Resolución Conjunta SNR 4218 - IGAC 499 " Por la cual se adopta el Modelo Extendido de Catastro Registro del Modelo LADM_COL"
https://www.igac.gov.co/es/normograma 
* Se expidió la Resolución 789 del 8 de septiembre del 2020 “Por el cual se establecen los criterios básicos de atención al ciudadano, de calidad del servicio, de protección al usuario, de interoperabilidad tecnológica, de reporte de información en el Sistema Nacional de Información Catastral (SINIC), de gestión documental y regula el proceso de empalme”. - Catastro
https://www.igac.gov.co/es/contenido/resolucion-789-de-2020
* Resolución 509 del 1 de junio de 2020 “Por la cual se modifica el artículo 1, el artículo 8 y los anexos 1 y 3 de la Resolución 388 de 2020”.- Catastro
https://www.igac.gov.co/es/contenido/resolucion-509-de-2020
* Proyecto Tipo de Cartografía - Geo y cart</t>
  </si>
  <si>
    <t>XV. Pacto por una gestión pública efectiva</t>
  </si>
  <si>
    <t xml:space="preserve">
4. Modernizar la estructura organizacional y la infraestructura tecnológica de las entidades que
conforman el sector, para una mejor prestación del servicio
</t>
  </si>
  <si>
    <t>Modificar la estructura del IGAC</t>
  </si>
  <si>
    <t>% de avance Implementación en la modificación de la estructura del IGAC</t>
  </si>
  <si>
    <t xml:space="preserve">Porcentaje </t>
  </si>
  <si>
    <t>Secretaría General</t>
  </si>
  <si>
    <t>Indicador hace parte de las metas transformacionales - SIGOB
Ajuste metas</t>
  </si>
  <si>
    <t>Al cierre de la vigencia 2021, se cumplió con el 100% de la meta definida en el cuatrienio, relacionada con la modificación de la estructura del IGAC.  Mediante la expedición de los Decretos 846 del 29 de julio de 2021 " Por el cual se modifica la estructura del Instituto Geográfico Agustín Codazzi" y  847 del 29 de julio de 2021 "Por el cual se modifica la planta de personal del Instituto Geográfico Agustín Codazzi",  se finalizó el proceso de rediseño y modernización basada en procesos. 
A nivel interno, se expidió la Resolución 553 de 2021 del 2 de agosto "Por la cual se adopta el Manual Específico de funciones y de Competencias Laborales del Instituto Geográfico Agustín Codazzi - IGAC”.  Adicionalmente, el 20 de diciembre de 2021, mediante la Resolución 1849 de 2021 "Por la cual de adopota el Manual Especifico de funciona y Competencias Laborales del Instituto Geográfico Agustín Codazzi - IGAC" se ajustó nuevamente el manual de funciones del Instituto.</t>
  </si>
  <si>
    <t>Rendir cuentas una vez al año</t>
  </si>
  <si>
    <t xml:space="preserve">Eventos de rendición de cuentas del sector realizados </t>
  </si>
  <si>
    <t>DANE/IGAC</t>
  </si>
  <si>
    <t>Oficinas Asesoras de Planeación
OAP IGAC/Oficina de Relacionamiento con el Ciudadano</t>
  </si>
  <si>
    <r>
      <t>No se realizó un solo ejercicio de cuentas del sector, DANE realizó el ejercicio en el mes de octubre e IGAC programó y realizó el ejercicio en el mes de diciembre.</t>
    </r>
    <r>
      <rPr>
        <b/>
        <sz val="12"/>
        <color theme="1"/>
        <rFont val="Calibri"/>
        <family val="2"/>
        <scheme val="minor"/>
      </rPr>
      <t xml:space="preserve"> Link evidencia</t>
    </r>
    <r>
      <rPr>
        <sz val="12"/>
        <color theme="1"/>
        <rFont val="Calibri"/>
        <family val="2"/>
        <scheme val="minor"/>
      </rPr>
      <t>: https://www.igac.gov.co/es/noticias/participe-en-la-rendicion-de-cuentas-del-igac</t>
    </r>
    <r>
      <rPr>
        <b/>
        <sz val="12"/>
        <color theme="1"/>
        <rFont val="Calibri"/>
        <family val="2"/>
        <scheme val="minor"/>
      </rPr>
      <t>. Informe completo:</t>
    </r>
    <r>
      <rPr>
        <sz val="12"/>
        <color theme="1"/>
        <rFont val="Calibri"/>
        <family val="2"/>
        <scheme val="minor"/>
      </rPr>
      <t xml:space="preserve"> https://www.igac.gov.co/sites/igac.gov.co/files/noticias/rendicuentas.pdf</t>
    </r>
  </si>
  <si>
    <t>El ejercicio de rendición de cuentas se encuentra programado para el siguiente semestre de la vigencia</t>
  </si>
  <si>
    <t>Al cierre de la vigencia 2021, se cumplió con el 100% de la meta definida en esta vigencia.  Se llevó a cabo la audiencia pública de rendición de cuentas, el 22 de diciembre.</t>
  </si>
  <si>
    <t>Crear instrumentos de comunicación y pedagogía para el uso y comprensión de información de operaciones estadísticas.</t>
  </si>
  <si>
    <t>Nuevos productos y servicios que implementen investigación y desarrollo</t>
  </si>
  <si>
    <t xml:space="preserve">5. Optimizar la generación de conocimiento del sector a través de las competencias y habilidades de los servidores públicos; la investigación y la innovación, en coherencia con las dimensiones de Gestión del Talento Humano, Gestión del Conocimiento y la Innovación del MIPG. </t>
  </si>
  <si>
    <t>Formar a los servidores públicos</t>
  </si>
  <si>
    <t>Número de personas capacitadas</t>
  </si>
  <si>
    <t>Subdirección de Talento Humano</t>
  </si>
  <si>
    <t>Indicador proyecto de inversión fortalecimiento de la gestión institucional del IGAC a nivel nacional</t>
  </si>
  <si>
    <t>Al 31 de diciembre el GIT de Talento Humano cumplió con el 91.33% de los programado en materia de capacitaciones durante la vigencia, contando con la participación de más de 3.500 registros de asistencia de servidores en actividades de capacitación virtual en temáticas transversales y de carácter misional, alcanzando una amplia cobertura a nivel nacional e impactando al 78.77% de la planta de personal.
A lo largo de la vigencia 2020, se logró brindar a  738 funcionarios y colaboradores del IGAC más de 130 actividades de capacitación entre las programadas y las adicionales resaltando la asistencia a Manejo y optimización del tiempo, PQRS, Código de Integridad, Trabajo en equipo y comunicación asertiva, Gestión documental, COPASST y Muévete y Contágiate de Prevención. 
Desarrollo de una serie de 12 cursos virtuales que se encuentran disponibles en la plataforma Telecentro de manera permanente para los servidores de la entidad, como parte del producto Servicio de Educación informal para la gestión Administrativa del proyecto de inversión. 
Las Evidencias se encuentran en la carpeta compartida Drive Link: https://igacoffice365-my.sharepoint.com/personal/yeison_morales_igac_gov_co/_layouts/15/onedrive.aspx?id=%2Fpersonal%2Fyeison%5Fmorales%5Figac%5Fgov%5Fco%2FDocuments%2FPlan%20Estrat%C3%A9gico%20de%20Talento%20Humano%2FPlanes%2FPlan%20Institucional%20de%20Capacitaci%C3%B3n&amp;ct=1611347542230&amp;or=OWA-NT&amp;cid=ef0858ee-53a6-943f-e694-e5524e9436ff&amp;originalPath=aHR0cHM6Ly9pZ2Fjb2ZmaWNlMzY1LW15LnNoYXJlcG9pbnQuY29tLzpmOi9nL3BlcnNvbmFsL3llaXNvbl9tb3JhbGVzX2lnYWNfZ292X2NvL0VxSkFrTkc0NTZWTmhQQXFSQWFkb3hBQkIxZjZaRHkzb1VSVjRseHNXdmxaTHc_cnRpbWU9MF90YTB4U18yRWc</t>
  </si>
  <si>
    <t>En el primer semestre se elaboraron los convenios con las universidades para la ejecución de las capacitaciones y en el mes de junio se capacitaron a  19 personas.</t>
  </si>
  <si>
    <t>Al cierre de la vigencia 2021, se capacitaron 601 personas en los siguientes temas:  Procesamiento, validación y uso de datos LIDAR, con modalidad virtual, programación en Python y R Studio Cloud, Innovación, Análisis de datos geográficos , Procesamiento de imágenes satelitales, Fortalecimiento de capacidades y entrenamiento para la actualización y cálculo del Modelo Geoidal, Auditor ISO 9001 , Auditor ISO 45001 y Auditor ISO 27001. Técnicas de Auditoría y Redacción de informes de auditoría. Metodologías del Desarrollo. Fortalecimiento de capacidades y entrenamiento para el Marco de Referencia Internacional de Alturas. Tecnologías geoespaciales. Correlación de datos analíticos e interpretación de resultados del laboratorio. Machine Learning Aplicado al Procesamiento Digital de Imágenes de Sensores Remotos. Formación auditor 17025. Formación auditor 14001, Manejo de bases de datos, Toma de muestras de suelo, Fortalecimiento de capacidades y entrenamiento para Aplicaciones geomagnéticas para la generación de productos  y Gobierno TI .
Se obtuvo un avance del 130%  respecto a la meta de la misma vigencia (462 personas capacitadas).</t>
  </si>
  <si>
    <t>Aumentar el conocimiento de los servidores de la entidad.</t>
  </si>
  <si>
    <t>Cuatro (4) actividades por año programadas en la Direcciones Territoriales en el marco del Plan de Fortalecimiento  de capacidades para el uso de información geoespacial.</t>
  </si>
  <si>
    <t>Promedio  Avance Total Plan (I Semestre 2021):</t>
  </si>
  <si>
    <t>Promedio  Avance Total Plan cierre 2021:</t>
  </si>
  <si>
    <t xml:space="preserve"> </t>
  </si>
  <si>
    <t>SPI</t>
  </si>
  <si>
    <t>SINERGIA</t>
  </si>
  <si>
    <t>PEI</t>
  </si>
  <si>
    <t>PLAN DE ACCIÓN</t>
  </si>
  <si>
    <t>SIGOB</t>
  </si>
  <si>
    <t>SISCONPES</t>
  </si>
  <si>
    <t>CRÉDITO</t>
  </si>
  <si>
    <t>META 2020</t>
  </si>
  <si>
    <t>Avance cuantitativo a Diciembre de 2020 (acumulado)</t>
  </si>
  <si>
    <t>% de avance de meta a Diciembre de 2020
 ( acumulado)</t>
  </si>
  <si>
    <t>Avance cualitativo a Diciembre de 2020</t>
  </si>
  <si>
    <t>EVID</t>
  </si>
  <si>
    <t xml:space="preserve">Subdirección de Geografía y Cartografía - </t>
  </si>
  <si>
    <r>
      <t>Resultado de la gestión al cierre de la vigencia 2020, el IGAC logró un 11,76% del área geográfica con cartografía básica a las escalas y con la temporalidad adecuada de 13.418.129 ha, obteniendo un acumulado del 14,76% de cubrimiento del territorio colombiano con cartografía actualizada al 2020</t>
    </r>
    <r>
      <rPr>
        <b/>
        <sz val="12"/>
        <color theme="1"/>
        <rFont val="Arial"/>
        <family val="2"/>
      </rPr>
      <t>, Lo anterior suma un cumplimiento acumulado 2019-2020 del 64,18% respecto a la meta del 23%.</t>
    </r>
  </si>
  <si>
    <t>OK EVIDENCIAS</t>
  </si>
  <si>
    <t>Subdirección de Catastro</t>
  </si>
  <si>
    <t>Pendiente</t>
  </si>
  <si>
    <t>Se estima que los Gestores catastrales entregarán la información el 20 de enero /21, una vez se realice la revisión  en el sistema nacional catastral con el fin de obtener la información del área geográfica con catastro actualizado y reportar las cifras finales corte diciembre 2020</t>
  </si>
  <si>
    <t xml:space="preserve">Subdirección de Geografía y Cartografía </t>
  </si>
  <si>
    <r>
      <t>Se finalizó la caracterización territorial de cuarenta y tres (43) municipios: Gachancipá, Florencia, Albania, Belén de los Andaquies, El Doncello, El Paujil, La Montañita, Milán, Morelia, San José de Fragua, Valparaiso, San Vicente del Caguán, La Macarena, Puerto Gaitán, Planadas.  Boavita, Covarachía, Cuítiva, Iza, Tipacoque, Chimá, Momil, Purísima de la Concepción, San Andrés de Sotavento, Tuchín, Aracataca, Fundación, Cabuyaro, Cumbitara, El Rosario, Leiva, Chalán, Morroa, Tolú viejo.  Agustin Codazzi, Astrea, Becerril, El Paso, Manaure balcón del Cesar, Puebo Bello, San Diego, Tamalameque, Dibulla, correspondiente a 7.447.043,27 ha, para un total acumulado de 16.231.703,44 ha y 95 caracterizaciones.  
La Subdirección de Geografía y Cartografía de acuerdo con la meta del Plan Nacional de Desarrollo 2018 – 2022 “Pacto por Colombia pacto por la equidad”, logró un 14,23% correspondiente a 16.231.703,44 ha del cubrimiento del  Territorio Colombiano con caracterización territorial, para un acumulado del 37,23% al 2020.</t>
    </r>
    <r>
      <rPr>
        <b/>
        <sz val="12"/>
        <color rgb="FF000000"/>
        <rFont val="Arial"/>
        <family val="2"/>
      </rPr>
      <t xml:space="preserve"> Lo anterior suma un cumplimiento acumulado 2019-2020 del 100,62% respecto a la meta del 37%.</t>
    </r>
  </si>
  <si>
    <t xml:space="preserve">Subdirección de Catastro </t>
  </si>
  <si>
    <t>Se estima que los Gestores catastrales entregarán la información el 20 de ener/21, una vez se realice la revisión  en el sistema nacional catastral con el fin de obtener la información del área geográfica con catastro actualizado y reportar las cifras finales corte diciembre 2020</t>
  </si>
  <si>
    <t>Subdirección de Agrología</t>
  </si>
  <si>
    <t>La Subdirección de Agrología elaboró y actualizó las AHT de 40 municipios, equivalente a 2.716.990 ha a lo largo del país lo que corresponde a un porcentaje de ejecución del 89,08%</t>
  </si>
  <si>
    <t>Oficina de Informática y Telecomunicaciones</t>
  </si>
  <si>
    <t>Para la vigencia 2020, respecto a la implementación del Sistema Nacional de Información de Catastro Multipróposito, se logró un porcentaje  de cumplimiento del 15% y un acumulado para las vigencias 2019-2020 del 20%. En resumen, con relacion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5. Protocolo de asignación NUPRE: Se elaboró el documento de protocolo de asignación de NUPRE (Identificador único predial), en este documento se define la estrategia de entrega a los gestores catastrales.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8. Documento de diseño de Arquitectura de Referencia SNC</t>
  </si>
  <si>
    <t>CIAF</t>
  </si>
  <si>
    <t>Subdirección de Catastro (4), Subdirección de Agrología (1), Subdirección de Geografía y Cartografía (2)</t>
  </si>
  <si>
    <t xml:space="preserve">Oficinas Asesoras de Planeación
OAP IGAC/Servicio al Ciudadano </t>
  </si>
  <si>
    <t>GIT Talento Humano</t>
  </si>
  <si>
    <t xml:space="preserve">Al 31 de diciembre el GIT de Talento Humano cumplió con el 91.33% de los programado en materia de capacitaciones durante la vigencia, contando con la participación de más de 3.500 registros de asistencia de servidores en actividades de capacitación virtual en temáticas transversales y de carácter misional, alcanzando una amplia cobertura a nivel nacional e impactando al 78.77% de la planta de personal.
A lo largo de la vigencia 2020, se logró brindar a  738 funcionarios y colaboradores del IGAC más de 130 actividades de capacitación entre las programadas y las adicionales resaltando la asistencia a Manejo y optimización del tiempo, PQRS, Código de Integridad, Trabajo en equipo y comunicación asertiva, Gestión documental, COPASST y Muévete y Contágiate de Prevención. 
Desarrollo de una serie de 12 cursos virtuales que se encuentran disponibles en la plataforma Telecentro de manera permanente para los servidores de la entidad, como parte del producto Servicio de Educación informal para la gestión Administrativa del proyecto de inversión. </t>
  </si>
  <si>
    <t>III. Pacto por la equidad: política social moderna centrada en la familia, eficiente, de calidad y conectada a mercados
XI.    Pacto por la Construcción de Paz: Cultura de la legalidad, convivencia, estabilización y víctimas
XVI. Pacto por la descentralización: conectar territorios, gobiernos y poblaciones</t>
  </si>
  <si>
    <t xml:space="preserve">Este avance superior al proyectado corresponde al cambio de metodologia implementada durante el año 2021 para realizar AHT en la Subdireccion de Agrologia, lo que elevó considerablemente el indicador.  Durante la vigencia se han correlacionado o actualizado las Áreas Homogéneas de Tierra de alrededor de 68 municipios del país. Para el segundo semestre de dicha vigencia se actualizaron los siguientes municpios: Tipacoque, Tópaga, Mirití-Paraná, El Paujíl, Belén de los Andaquíes, El Doncello, Cartagena del Chairá, Florencia, La Montañita, Almaguer, Cajibio, Popayán, Morales, Santa Rosa, Padilla, Sucre, Santa Rosa del Sur, San José de Fragua, San Vicente del Caguán, Valparaíso, Puerto Rico, Morelia, Guachené, Mercaderes, Inzá, El Peñon, Tamalameque, Piendamó, Manaure, Balcón del Cesar, Momil, Chimá, Fuente de Oro, Milán, Pueblo Bello, El Paso, Astrea, Leiva, Dibulla.  Total de municipios: 39
El avance acumulado corresponde al 327% que en hectareas equivale a 9.814.326,51 con respecto a la meta 2021.  Para el cuatrienio, el avance acumulado de la meta corresponde a 188% (32.015.814 ha) del total de hectareas 16.957.112 </t>
  </si>
  <si>
    <t>En la columna V, no se incluyen % superiores al 100% para no afectar el porcentaje global del Plan, con corte a la vigencia 2021. No obstante, en el avance cualitativo de los indicadores, reportado en la columna X, se reportan los avances finales reales obtenidos.</t>
  </si>
  <si>
    <t>Con corte a Diciembre 31 de 2020, respecto a la implementación del Sistema Nacional de Información de Catastro Multipropósito, se logró un porcentaje de cumplimiento del 15%, obteniendo un acumulado a la fecha del 20%. En resumen, con relación a las etapas de Análisis y Diseño, durante la vigencia se realizaron las siguientes actividades: 1. Generación de Insumos catastrales: Se adoptó el uso de herramientas para la extracción de datos, de los sistemas de información catastrales COBOL y SNC, requeridos para la generación de insumos catastrales definidos en el modelo LADM_COL 3.0. Se anexa: Instructivo ETL-SNC y Video_instructivo_ETL_snc (1). 2. Adopción de modelos extendidos y de aplicación LADM_COL: Se publicó la resolución 499 de 2020 de adopción del modelo extendido catastro registro en su versión 3.0. Se formalizó el modelo de aplicación de levantamiento catastral 1.0 y el modelo estándar de interoperabilidad catastro y registro en su versión 1.0. Adicional, se implementó el micrositio de catastro multipropósito que contiene toda la información oficial reglamentada por el IGAC. Se anexa: Resolución 499_conjunta_snr_-_igac, Micrositio Catastro multipropósito y Diseño. 3. Interrelación Catastro Registro: Se habilitó el servicio de consulta de la información registral por parte de la SNR, que permite la consulta en línea de la información registral, utilizada por las direcciones territoriales del IGAC, con el objetivo de validar la información que está siendo radicada por un ciudadano y la que se encuentra publicada en los sistemas de la SNR, de esta forma se mejora la calidad de la información que ingresa a los sistemas del IGAC. Se anexa: Interrelación Catastro - Registro_Informe Cruce 28122020.xlsx. 4.Puesta en producción del sistema de transición: Se configuró e instaló 16 microservicios y dos servicios de base de datos para el sistema de información Catastro Multipropósito, el cual cuenta con el módulo de gestión de insumos para que los gestores y operadores puedan gestionar las solicitudes de información requeridas para los procesos de levantamiento catastral. Se habilitaron los usuarios a la Agencia Nacional de Tierras, la Superintendencia de Notariado y Registro, y Parques Nacionales, así mismo se hizo la capacitación en el módulo de administración del sistema, a funcionarios del IGAC. Se anexa: Parte_2.mp4 5. Protocolo de asignación NUPRE: Se elaboró el documento de protocolo de asignación de NUPRE (Identificador único predial), en este documento se define la estrategia de entrega a los gestores catastrales. Se anexa: Documento_Protocolo_Nupre 6. Sistema de captura de información en campo con enfoque multipropósito - CICA: Se implementó el componente Web y Móvil del sistema de captura en campo, que incorpora las variables establecidas en el modelo de aplicación de levantamiento catastral 1.0 LADM_COL. Con el uso de esta herramienta se realizo la captura en campo del proceso de actualización catastral en los municipios de Risaralda (Apia, Balboa, La Celia, Belén de Umbría, Guática, Marsella, Santuario y Pueblo Rico; así mismo se hizo la entrega de dicha versión a los municipios de Cumaribo (Vichada), Gachancipá (Cundinamarca), Villavicencio y Soacha(Cundinamarca). Se anexa : Manual_de_Usuario_CICA 7. Elaboración Diagnóstico del Sistema Nacional Catastral v 1.0, el cual tiene como objetivo, establecer una hoja de ruta a intervenir, lo anterior a partir de la evaluación del estado actual del Sistema de Información Nacional Catastral, a nivel funcional y técnico, en la cual se pueda evidenciar de forma objetiva los puntos de mejora, relacionados a la optimización del sistema. Se anexa: 20201130_Diagnóstico SNC 8. Documento de diseño de Arquitectura de Referencia SNC. Se anexa: Presentación Diseño de Arquitectura</t>
  </si>
  <si>
    <t>Con corte a 30 de junio 2021, se logró un 21% de avance acumulado, frente a lo programado en la vigencia.  Es así,  que durante el  primer semestre 2021  se avanzó en 1% mediante la realización de las siguientes actividades:
1. Inició de  la especificación de las épicas para la  definición de la conceptualización del SINIC,   actividad que se ha venido trabajando a través de diferentes mesas de trabajo realizadas entre la Subdirección  de Catastro como usuario funcional y la Oficina de Informática y Telecomunicaciones del IGAC como usuario técnico.
2. Paralelamente, se continua con el proceso de selección y contratación del personal técnico y la fábrica de software encargada de apoyar la etapa de desarrollo del Sistema Nacional de Información de Catastro Multipropósito - SINIC
Se  anexa como evidencias pantallazos de las mesas de trabajo.</t>
  </si>
  <si>
    <t xml:space="preserve">Para la vigencia 2020 la meta es 10 gestores catastrales habilitados y el año cerró con 11, es decir, se superó la meta en 10%. Adicionalmente, la meta del cuatrienio es 20 gestores catastrales habilitados y al cierre de la vigencia 2020 cerró con un total de 19, es decir, al 31 de diciembre de 2020  se ha cumplido la meta del cuatrienio en un 95% </t>
  </si>
  <si>
    <t>Durante la vigencia se expidieron los siguientes documentos:
* Se expidió la Resolución 471/529 de 2020 por medio de la cual se establecen las especificaciones técnicas mínimas que debe tener la cartografía básica oficial de Colombia, la cual fue publicada en diario oficial 
https://igac.gov.co/sites/igac.gov.co/files/normograma/resolucion_471_de_2020.pdf
https://igac.gov.co/sites/igac.gov.co/files/normograma/resolucion_529_de_2020.pdf
* Se construyó el instructivo “Elaboración y actualización de Áreas Homogéneas de Tierra con fines Catastrales" a ser incluido en el listado maestro de documentos del Sistema de Gestión Integrado -SGI, del Instituto
* Se expidió la Resolución 388 del 13 de abril de 2020 "Por la cual se establecen las especificaciones técnicas para los productos de información generados por los procesos de información y actualización catastral con enfoque multipropósito. https://www.igac.gov.co/es/normograma 
* Se expidió la Resolución Conjunta SNR 4218 - IGAC 499 " Por la cual se adopta el Modelo Extendido de Catastro Registro del Modelo LADM_COL"
https://www.igac.gov.co/es/normograma 
* Se expidió la Resolución 789 del 8 de septiembre del 2020 “Por el cual se establecen los criterios básicos de atención al ciudadano, de calidad del servicio, de protección al usuario, de interoperabilidad tecnológica, de reporte de información en el Sistema Nacional de Información Catastral (SINIC), de gestión documental y regula el proceso de empalme”. - Catastro
https://www.igac.gov.co/es/contenido/resolucion-789-de-2020
* Resolución 509 del 1 de junio de 2020 “Por la cual se modifica el artículo 1, el artículo 8 y los anexos 1 y 3 de la Resolución 388 de 2020”.- Catastro
https://www.igac.gov.co/es/contenido/resolucion-509-de-2020
* Proyecto Tipo de Cartografía - Geo y cart</t>
  </si>
  <si>
    <t>Al mes de Diciembre se realizó el seguimiento de 935 urls o geoservicios, los cuales se encuentran operando plenamente. Este monitoreo se realizó mediante la nueva herramienta Geohealthcheck, que tiene como plus la evaluación y monitoreo de geoservicios utilizando sus operaciones lo cual genera una mayor confianza en el indicador obtenido. Se destaca la generación de un tablero de control abierto al público el cual se puede acceder a través de la siguiente URL: https://www.icde.gov.co/geoservicio.
Se obutvo un avance de 187% respecto a la meta del cuatrienio, definida en 500 geoservicios publicados y disponibles.</t>
  </si>
  <si>
    <r>
      <t xml:space="preserve">Al cierre de la vigencia 2021, se generaron 17.090.647,15 ha de productos de cartografía básica correspondientes a:
*Generación de 1.372.053,99 ha de productos cartográficos parcial o total de los departamentos de Cundinamarca, Meta, Antioquia, Huila, Tolima, Cauca, Nariño, Bolívar, Córdoba, Arauca, Norte de Santander, Quindio, Casanare, Vichada, Amazonas y Boyacá. 
*Generación de 13.368.891,72 ha de modelo digital de elevación de los departamentos de Antioquia, Vichada, Meta, Córdoba, Bolívar, Sucre, Amazonas, Casanare, Santander, Vaupés, Guainía, Cundinamarca, Huila, Meta y Tolima. 
*Generación de 1.983.329,70 ha de mosaicos de ortoimágenes de los municipios de Tenerife (Magdalena), Santa Rosa de Lima (Bolívar), Moniquirá (Boyacá), Arjona, Gachantiva, Sabanalarga, Santa Catalina, Santa Sofia, Santa Lucía Usiacurí y Villa de Leiva, Baranoa, Luruaco, Puerto Colombia, Manatí, Piojó, Polonuevo (Atlántico), Calamar (Bolívar), Remolino (Magdalena) y Coveñas (Sucre), El Encanto y Leticia (Amazonas). 
*Validación de 366.371,74 has de ortoimágenes producida por terceros. Para un total acumulado de avance a la fecha del 31,64% correspondiente a 36.099.509,71 hectáreas.
Como evidencias se adjuntan las plantillas con la información de cada municipio.
</t>
    </r>
    <r>
      <rPr>
        <b/>
        <sz val="12"/>
        <color theme="1"/>
        <rFont val="Arial"/>
        <family val="2"/>
      </rPr>
      <t>El avance al cierre de 2021  corresponde al 61% con respecto a la meta  2021 (51,9%).El total acumulado de la meta del cuatrienio (61,9%) es del 31,64% correspondiente a 36.099.509,71 hectáreas.</t>
    </r>
  </si>
  <si>
    <r>
      <t>No se realizó un solo ejercicio de cuentas del sector, DANE realizó el ejercicio en el mes de octubre e IGAC programó y realizó el ejercicio en el mes de diciembre.</t>
    </r>
    <r>
      <rPr>
        <b/>
        <sz val="12"/>
        <color theme="1"/>
        <rFont val="Arial"/>
        <family val="2"/>
      </rPr>
      <t xml:space="preserve"> Link evidencia</t>
    </r>
    <r>
      <rPr>
        <sz val="12"/>
        <color theme="1"/>
        <rFont val="Arial"/>
        <family val="2"/>
      </rPr>
      <t>: https://www.igac.gov.co/es/noticias/participe-en-la-rendicion-de-cuentas-del-igac</t>
    </r>
    <r>
      <rPr>
        <b/>
        <sz val="12"/>
        <color theme="1"/>
        <rFont val="Arial"/>
        <family val="2"/>
      </rPr>
      <t>. Informe completo:</t>
    </r>
    <r>
      <rPr>
        <sz val="12"/>
        <color theme="1"/>
        <rFont val="Arial"/>
        <family val="2"/>
      </rPr>
      <t xml:space="preserve"> https://www.igac.gov.co/sites/igac.gov.co/files/noticias/rendicuentas.pdf</t>
    </r>
  </si>
  <si>
    <r>
      <t xml:space="preserve">Durante el primer semestre de 2021, se han generado 10.150.250,50 ha de productos de cartografía básica correspondientes a:
• Cubrimiento de zona urbana correspondientes a 5.660,64 ha de los municipios de Mirití-Paraná, Arauquita, El Carmen de Bolívar, Fuente de Oro, Villavicencio, San Andrés de Tumaco, Chaparral;
• Cubrimiento de zona rural correspondientes a  212.732,64 ha de los municipios de  Cáceres, Planadas, La Plata, Fuente de Oro, El Tablazo y Quebrada Yaguilga;
• Generación de mosaicos de ortoimagenes de 17.798,22 ha del municipio El Retén;
• Modelos digitales de elevación correspondientes a 4.114.818,63 ha de los municipios de Zaragoza, Remedios, Anorí, Amalfi (Antioquia), Cumaribo (Vichada) y Puerto Gaitán (Meta), Nechí, Caucasia, El Bagre (Antioquia), San Pelayo, San Carlos, Montelíbano, Ciénaga de Oro, Cereté, La Apartada, Montería (Córdoba), Simití, Montecristo (Bolívar), La Unión, Caimito (Sucre), Mirití-Paraná (Amazonas), Santa Rosalía (Vichada), Maní, Orocué (Casanare), Puerto Gaitán (Meta), Mirití - Paraná (Amazonas), Cimitarra (Santander); 
• Modelos Digitales de Terreno adquiridos y validados de 5.799.239,58 ha de los departamentos de Cesar, La Guajira, Magdalena, Atlántico, Bolívar, Córdoba, Sucre, Boyacá, Santander, Cundinamarca, Casanare, Meta, Cauca, Huila, Nariño, Caquetá y Putumayo.
Como evidencias se adjuntan las plantillas con la información de cada municipio.
El avance para el primer semestre corresponde al 33% con respecto a la meta  2021 (50%). </t>
    </r>
    <r>
      <rPr>
        <b/>
        <sz val="12"/>
        <color rgb="FF000000"/>
        <rFont val="Arial"/>
        <family val="2"/>
      </rPr>
      <t>El avance acumulado respecto a la meta del cuatrienio corresponde al  19.6%.</t>
    </r>
  </si>
  <si>
    <r>
      <t>Durante el primer semestre de la actual vigencia, se adelantaron las siguientes actividades relacionadas con los procesos de actualización catastral en los municipios que se relacionan a continuación:
Municipio de Popayán: 
• Elaboración y aprobación del plan de trabajo por parte de la Alcaldía municipal.
• Socialización del proceso de actualización catastral con autoridades municipales
• Inicio de trabajo de campo
• Identificación predial de 33.126 predios
Municipio de Villavicencio: 
• Socialización con las autoridades municipales de la fase II del proceso de actualización
• Inicio del trabajo de campo
• Identificación predial de 52.255 predios
Municipio de Arauquita (Arauca):
• Suscripción de contrato para actualización catastral
• Aprobación de Plan de Trabajo con Alcaldía Municipal
• Expedición de Resolución para inicio del proceso de actualización catastral
• Identificación predial de 240 predios. Suspendido temporalmente por orden público.
Ocho (8) Municipios de Boyacá (Socha, Socotá, Sativasur, Tasco, Betéitiva, Busbanzá, Corrales y Floresta):
• Suscripción de acta de inicio con el operador Telezpacio, encargado de adelantar el proceso de actualización catastral en los 8 municipios.
• Socialización del proceso de actualización catastral nivel 2 con alcaldes y líderes comunitarios de los 8 municipios 
• En conjunto con Telezpacio se trabajó en la identificación de la dinámica inmobiliaria del territorio y la definición de las unidades de intervención.
• Inicio operación en campo: 3.529 predios reconocidos.
• Habilitación de atención de PQRS a través de canales presencial y virtual                         
Municipio de Rioblanco - Tolima:
• Se dio inicio a la planeación del proceso de actualización catastral en estos municipios. 
• Se llevó a cabo el análisis de la dinámica inmobiliaria e identificación del perímetro urbano oficial para definir la zona de intervención del IGAC, en conjunto con la ANT.
• Se realizó el diagnóstico de la información catastral. Se está a la espera de la definición del perímetro urbano oficial para definir la zona de intervención de IGAC, en conjunto con la ANT.
Dos (2) Municipios de Bolívar (El Guamo y Córdoba):
• Se dio inicio a la planeación del proceso de actualización catastral en estos municipios. 
• Se llevó a cabo el análisis de la dinámica inmobiliaria e identificación del perímetro urbano oficial para definir la zona de intervención del IGAC, en conjunto con la ANT.
• Se realizó el diagnóstico de la información catastral. Se está a la espera de la definición del perímetro urbano oficial para definir la zona de intervención de IGAC, en conjunto con la ANT.
En lo referente a conservación entre IGAC y los gestores catastrales se han intervenido 704.398 predios correspondientes a 5.243.492 Ha.</t>
    </r>
    <r>
      <rPr>
        <b/>
        <sz val="12"/>
        <color rgb="FF000000"/>
        <rFont val="Arial"/>
        <family val="2"/>
      </rPr>
      <t xml:space="preserve"> El avance cuantitativo se reportará en enero de 2022 cuando entre en vigencia información área intervenida 2021. </t>
    </r>
    <r>
      <rPr>
        <sz val="12"/>
        <color rgb="FF000000"/>
        <rFont val="Arial"/>
        <family val="2"/>
      </rPr>
      <t>El indicador no presentará avance cuantitativo mensualmente, por ser un indicador que se mide anualmente con base en el reporte en el Sistema Nacional Catastral (IGAC y Gestores Catastrales: actualización y conservación catastral).
Como  evidencias se adjuntan  las presentaciones relacionadas  con el avance de cada municipio por semana y mes.</t>
    </r>
  </si>
  <si>
    <r>
      <t xml:space="preserve">Con corte al mes de junio, se realizaron 18 caracterizaciones territoriales de los municipios de Villavicencio, Popayán , Arauquita,  Rioblanco y Ataco (Tolima), El Guamo, Córdoba (Bolívar) y Fuente de Oro (Meta), Cáceres (Antioquia), San Jacinto (Bolívar), Valencia (Córdoba), Monterrey (Casanare) y Santa Rosalía (Vichada), Tame (Arauca), El Bagre y Remedios (Antioquia), Mesetas (Meta) y Puerto Guzmán (Putumayo), lo anterior corresponde a  3.273.530 ha con un avance del 24% sobre la meta 2021 (49%). </t>
    </r>
    <r>
      <rPr>
        <b/>
        <sz val="12"/>
        <color rgb="FF000000"/>
        <rFont val="Arial"/>
        <family val="2"/>
      </rPr>
      <t xml:space="preserve"> El avance acumulado respecto a la meta del cuatrienio corresponde al  23.7%</t>
    </r>
    <r>
      <rPr>
        <sz val="12"/>
        <color rgb="FF000000"/>
        <rFont val="Arial"/>
        <family val="2"/>
      </rPr>
      <t xml:space="preserve">
Como evidencias se adjuntan las caracterizaciones por municipio.</t>
    </r>
  </si>
  <si>
    <r>
      <t xml:space="preserve">Durante el primer semestre de la actual vigencia, se adelantaron las siguientes actividades:
El IGAC, con otras entidades del gobierno nacional brindó asesoría a 75 municipios de las regiones PDET en la formulación de los proyectos tipo, con cargo al presupuesto de regalías a fin de lograr la financiación de la gestión catastral de estos municipios.
Como evidencias se adjuntan los documentos de las mesas realizadas. 
Se adoptó la Resolución 333 del 8 de junio de 2021, en cumplimiento de lo establecido en la Resolución 111 del 2021 de la Agencia de Renovación del Territorio, en donde se definen las actividades asociadas a la implementación de los proyectos de catastro multipropósito que se articulan con las iniciativas consignadas en los Planes de Acción para la Transformación Regional – PATR, de los municipios PDET; como una herramienta que facilita la verificación de requisitos en la expedición de certificaciones de concordancia por parte de la ART
</t>
    </r>
    <r>
      <rPr>
        <b/>
        <sz val="12"/>
        <color rgb="FF000000"/>
        <rFont val="Arial"/>
        <family val="2"/>
      </rPr>
      <t>El avance cuantitativo se reportará en enero de 2022 cuando entre en vigencia información área intervenida 2021.</t>
    </r>
  </si>
  <si>
    <r>
      <t>Durante el primer  semestre del año 2021 se realizó el monitoreo automático de los geoservicios mediante la herramienta libre GeoHealthCheck optimizando el seguimiento de 372 geoservicios, los cuales se encuentran operando plenamente.
Así mismo, se realizó la gestión e incorporación de 86 nuevos geoservicios, suministrados por diferentes entidades como la Corporación del Valle del Cauca (CVC), el Departamento Administrativo Nacional de Estadística (DANE), la Alcaldía de Medellín, el Instituto Geográfico Agustín Codazzi (IGAC), Corpoboyacá, Alcaldía de Barranquilla y el Instituto de Hidrología, Meteorología y Estudios Ambientales (IDEAM). De igual forma, se restableció la conexión de 7 geoservicios; esto para un total de 465 geoservicios, los cuales se encuentran plenamente operando.
Por otra parte, se inició la migración de los geoservicios del Portal Geográfico Nacional al nuevo Portal Colombia en Mapas y se realizó la implementación del buscador de geoservicios en la página del portal ICDE cargando la base de datos de geoservicios en el Micrositio del portal ICDE, habilitado en la plataforma Geocontenidos  ICDE.
Nota: Debido al desarrollo e implementación de la herramienta GeoHealthCheck, la cual permite automatizar el proceso de monitoreo de los geoservicios, optimizar los tiempos en la revisión de las URL que componen cada uno de estos y reportar en tiempo real cuando un geoservicio presenta problemas o se encuentra sin conexión; el IGAC logró ampliar la meta del cuatrienio 2018-2022 del Plan Nacional de Desarrollo, de 250 geoservicios publicados y disponibles a 500 geoservicios publicados y disponibles en el Portal Geográfico Nacional – PGN.
El avance para el primer semestre corresponde a 93 geoservicios nuevos incorporados en el portal geográfico nacional y el monitereo de 372, para un total de  465 geoservicios publicados y disponbiles en el portal, lo anterior corresponde a un avance del 98.51% 33% con respecto a la meta  2021 (472).</t>
    </r>
    <r>
      <rPr>
        <b/>
        <sz val="12"/>
        <color rgb="FF000000"/>
        <rFont val="Arial"/>
        <family val="2"/>
      </rPr>
      <t xml:space="preserve"> El avance acumulado respecto a la meta del cuatrienio corresponde al  90%</t>
    </r>
    <r>
      <rPr>
        <sz val="12"/>
        <color rgb="FF000000"/>
        <rFont val="Arial"/>
        <family val="2"/>
      </rPr>
      <t>.</t>
    </r>
  </si>
  <si>
    <r>
      <t xml:space="preserve">Avance primer  semestre: La radicación  ante el DAFP del estudio técnico para la modernización por parte de la cabeza del sector DANE se llevo a cabo en el día 10 de febrero de 2021. Una vez se aprobo el estudio se realizó la publicación del decreto de estructura para comentarios por parte de la ciudadanía, posteriormente se procedió con las firmas del DAFP , DANE , Ministerio de Hacienda quedando pendiente la firma del Presidente de la Republica.
Se cumplió con el 100% de la meta propuesta, correspondiente a un avance del 20% para el año 2021. </t>
    </r>
    <r>
      <rPr>
        <b/>
        <sz val="12"/>
        <color theme="1"/>
        <rFont val="Arial"/>
        <family val="2"/>
      </rPr>
      <t>El avance acumulado respecto a la meta cuatrienio corresponde al 70%</t>
    </r>
  </si>
  <si>
    <r>
      <t xml:space="preserve">
</t>
    </r>
    <r>
      <rPr>
        <b/>
        <sz val="12"/>
        <rFont val="Arial"/>
        <family val="2"/>
      </rPr>
      <t xml:space="preserve">3. </t>
    </r>
    <r>
      <rPr>
        <sz val="12"/>
        <rFont val="Arial"/>
        <family val="2"/>
      </rPr>
      <t>Ser referente de rigor en la planeación, producción, análisis y difusión de información estadística, geográfica, agrológica y catastral.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</si>
</sst>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_(* #,##0_);_(* \(#,##0\);_(* &quot;-&quot;??_);_(@_)"/>
  </numFmts>
  <fonts count="32" x14ac:knownFonts="1">
    <font>
      <sz val="11"/>
      <color theme="1"/>
      <name val="Arial"/>
    </font>
    <font>
      <sz val="12"/>
      <color theme="1"/>
      <name val="Arial"/>
      <family val="2"/>
    </font>
    <font>
      <sz val="11"/>
      <name val="Arial"/>
      <family val="2"/>
    </font>
    <font>
      <b/>
      <sz val="14"/>
      <color theme="1"/>
      <name val="Arial"/>
      <family val="2"/>
    </font>
    <font>
      <sz val="14"/>
      <color theme="1"/>
      <name val="Arial"/>
      <family val="2"/>
    </font>
    <font>
      <b/>
      <sz val="12"/>
      <color theme="1"/>
      <name val="Arial"/>
      <family val="2"/>
    </font>
    <font>
      <sz val="14"/>
      <color rgb="FF000000"/>
      <name val="Arial"/>
      <family val="2"/>
    </font>
    <font>
      <sz val="12"/>
      <color rgb="FFFF0000"/>
      <name val="Arial"/>
      <family val="2"/>
    </font>
    <font>
      <sz val="14"/>
      <color rgb="FF7030A0"/>
      <name val="Arial"/>
      <family val="2"/>
    </font>
    <font>
      <b/>
      <sz val="14"/>
      <name val="Arial"/>
      <family val="2"/>
    </font>
    <font>
      <sz val="12"/>
      <name val="Arial"/>
      <family val="2"/>
    </font>
    <font>
      <sz val="14"/>
      <name val="Arial"/>
      <family val="2"/>
    </font>
    <font>
      <sz val="12"/>
      <color theme="1"/>
      <name val="Calibri"/>
      <family val="2"/>
      <scheme val="minor"/>
    </font>
    <font>
      <b/>
      <sz val="12"/>
      <color theme="1"/>
      <name val="Calibri"/>
      <family val="2"/>
      <scheme val="minor"/>
    </font>
    <font>
      <sz val="12"/>
      <name val="Calibri"/>
      <family val="2"/>
      <scheme val="minor"/>
    </font>
    <font>
      <sz val="12"/>
      <color rgb="FF000000"/>
      <name val="Calibri"/>
      <family val="2"/>
      <scheme val="minor"/>
    </font>
    <font>
      <sz val="12"/>
      <color rgb="FF262626"/>
      <name val="Calibri"/>
      <family val="2"/>
      <scheme val="minor"/>
    </font>
    <font>
      <b/>
      <sz val="16"/>
      <color theme="1"/>
      <name val="Calibri"/>
      <family val="2"/>
      <scheme val="minor"/>
    </font>
    <font>
      <sz val="11"/>
      <color theme="1"/>
      <name val="Arial"/>
      <family val="2"/>
    </font>
    <font>
      <sz val="12"/>
      <color rgb="FF000000"/>
      <name val="Arial"/>
      <family val="2"/>
    </font>
    <font>
      <sz val="10"/>
      <name val="Arial"/>
      <family val="2"/>
    </font>
    <font>
      <b/>
      <sz val="12"/>
      <color rgb="FF000000"/>
      <name val="Arial"/>
      <family val="2"/>
    </font>
    <font>
      <b/>
      <sz val="13"/>
      <color theme="1"/>
      <name val="Calibri"/>
      <family val="2"/>
      <scheme val="minor"/>
    </font>
    <font>
      <b/>
      <sz val="14"/>
      <color theme="1"/>
      <name val="Calibri"/>
      <family val="2"/>
      <scheme val="minor"/>
    </font>
    <font>
      <b/>
      <sz val="20"/>
      <color theme="1"/>
      <name val="Arial"/>
      <family val="2"/>
    </font>
    <font>
      <b/>
      <sz val="11"/>
      <color theme="1"/>
      <name val="Arial"/>
      <family val="2"/>
    </font>
    <font>
      <b/>
      <sz val="14"/>
      <color rgb="FF7030A0"/>
      <name val="Arial"/>
      <family val="2"/>
    </font>
    <font>
      <b/>
      <sz val="12"/>
      <color rgb="FFFF0000"/>
      <name val="Arial"/>
      <family val="2"/>
    </font>
    <font>
      <sz val="12"/>
      <color rgb="FF262626"/>
      <name val="Arial"/>
      <family val="2"/>
    </font>
    <font>
      <b/>
      <sz val="12"/>
      <name val="Arial"/>
      <family val="2"/>
    </font>
    <font>
      <b/>
      <sz val="12"/>
      <color rgb="FF953734"/>
      <name val="Arial"/>
      <family val="2"/>
    </font>
    <font>
      <b/>
      <sz val="12"/>
      <color theme="0"/>
      <name val="Arial"/>
      <family val="2"/>
    </font>
  </fonts>
  <fills count="15">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F2F2F2"/>
        <bgColor rgb="FFF2F2F2"/>
      </patternFill>
    </fill>
    <fill>
      <patternFill patternType="solid">
        <fgColor theme="8" tint="0.59999389629810485"/>
        <bgColor rgb="FF366092"/>
      </patternFill>
    </fill>
    <fill>
      <patternFill patternType="solid">
        <fgColor theme="0"/>
        <bgColor indexed="64"/>
      </patternFill>
    </fill>
    <fill>
      <patternFill patternType="solid">
        <fgColor theme="0"/>
        <bgColor rgb="FF366092"/>
      </patternFill>
    </fill>
    <fill>
      <patternFill patternType="solid">
        <fgColor theme="8"/>
        <bgColor rgb="FF366092"/>
      </patternFill>
    </fill>
    <fill>
      <patternFill patternType="solid">
        <fgColor theme="0"/>
        <bgColor rgb="FFD8D8D8"/>
      </patternFill>
    </fill>
    <fill>
      <patternFill patternType="solid">
        <fgColor rgb="FFFFFFFF"/>
        <bgColor indexed="64"/>
      </patternFill>
    </fill>
    <fill>
      <patternFill patternType="solid">
        <fgColor theme="4" tint="0.79998168889431442"/>
        <bgColor indexed="64"/>
      </patternFill>
    </fill>
    <fill>
      <patternFill patternType="solid">
        <fgColor theme="8" tint="-0.249977111117893"/>
        <bgColor rgb="FF366092"/>
      </patternFill>
    </fill>
    <fill>
      <patternFill patternType="solid">
        <fgColor theme="8" tint="0.79998168889431442"/>
        <bgColor rgb="FF366092"/>
      </patternFill>
    </fill>
  </fills>
  <borders count="7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bottom style="thin">
        <color rgb="FF000000"/>
      </bottom>
      <diagonal/>
    </border>
    <border>
      <left/>
      <right/>
      <top style="medium">
        <color indexed="64"/>
      </top>
      <bottom style="thin">
        <color rgb="FF000000"/>
      </bottom>
      <diagonal/>
    </border>
    <border>
      <left style="thin">
        <color rgb="FF000000"/>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rgb="FF000000"/>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medium">
        <color indexed="64"/>
      </right>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thin">
        <color rgb="FF00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rgb="FF000000"/>
      </right>
      <top style="medium">
        <color rgb="FF000000"/>
      </top>
      <bottom/>
      <diagonal/>
    </border>
    <border>
      <left style="thin">
        <color indexed="64"/>
      </left>
      <right style="medium">
        <color indexed="64"/>
      </right>
      <top style="medium">
        <color rgb="FF000000"/>
      </top>
      <bottom style="thin">
        <color indexed="64"/>
      </bottom>
      <diagonal/>
    </border>
    <border>
      <left/>
      <right style="thin">
        <color indexed="64"/>
      </right>
      <top/>
      <bottom style="thin">
        <color indexed="64"/>
      </bottom>
      <diagonal/>
    </border>
    <border>
      <left/>
      <right style="thin">
        <color indexed="64"/>
      </right>
      <top style="medium">
        <color rgb="FF00000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right style="medium">
        <color rgb="FF000000"/>
      </right>
      <top style="medium">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rgb="FF000000"/>
      </right>
      <top/>
      <bottom style="medium">
        <color indexed="64"/>
      </bottom>
      <diagonal/>
    </border>
    <border>
      <left/>
      <right style="medium">
        <color rgb="FF000000"/>
      </right>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20" fillId="0" borderId="6"/>
    <xf numFmtId="0" fontId="18" fillId="0" borderId="6"/>
  </cellStyleXfs>
  <cellXfs count="321">
    <xf numFmtId="0" fontId="0" fillId="0" borderId="0" xfId="0"/>
    <xf numFmtId="0" fontId="1" fillId="0" borderId="0" xfId="0" applyFont="1"/>
    <xf numFmtId="0" fontId="1" fillId="0" borderId="0" xfId="0" applyFont="1" applyAlignment="1">
      <alignment horizontal="center" vertical="center"/>
    </xf>
    <xf numFmtId="164" fontId="1" fillId="0" borderId="0" xfId="0" applyNumberFormat="1" applyFont="1"/>
    <xf numFmtId="0" fontId="12" fillId="0" borderId="0" xfId="0" applyFont="1"/>
    <xf numFmtId="0" fontId="12" fillId="0" borderId="0" xfId="0" applyFont="1" applyAlignment="1">
      <alignment horizontal="center" vertical="center"/>
    </xf>
    <xf numFmtId="0" fontId="12" fillId="0" borderId="3" xfId="0" applyFont="1" applyBorder="1"/>
    <xf numFmtId="0" fontId="12" fillId="0" borderId="0" xfId="0" applyFont="1" applyAlignment="1">
      <alignment horizontal="left" vertical="center" wrapText="1"/>
    </xf>
    <xf numFmtId="0" fontId="12" fillId="3" borderId="9"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4" xfId="0" applyFont="1" applyFill="1" applyBorder="1" applyAlignment="1">
      <alignment horizontal="justify" vertical="center" wrapText="1"/>
    </xf>
    <xf numFmtId="165" fontId="12" fillId="0" borderId="0" xfId="0" applyNumberFormat="1" applyFont="1"/>
    <xf numFmtId="0" fontId="1" fillId="0" borderId="5" xfId="0" applyFont="1" applyBorder="1"/>
    <xf numFmtId="0" fontId="1" fillId="0" borderId="6" xfId="0" applyFont="1" applyBorder="1"/>
    <xf numFmtId="0" fontId="0" fillId="0" borderId="6" xfId="0" applyBorder="1"/>
    <xf numFmtId="0" fontId="12" fillId="0" borderId="6" xfId="0" applyFont="1" applyBorder="1"/>
    <xf numFmtId="0" fontId="12" fillId="3" borderId="14"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7" borderId="0" xfId="0" applyFont="1" applyFill="1"/>
    <xf numFmtId="164" fontId="1" fillId="7" borderId="26" xfId="0" applyNumberFormat="1" applyFont="1" applyFill="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left" vertical="center" wrapText="1"/>
    </xf>
    <xf numFmtId="9" fontId="10" fillId="0" borderId="23" xfId="0" applyNumberFormat="1" applyFont="1" applyBorder="1" applyAlignment="1">
      <alignment horizontal="center" vertical="center" wrapText="1"/>
    </xf>
    <xf numFmtId="0" fontId="1" fillId="7" borderId="21" xfId="0" applyFont="1" applyFill="1" applyBorder="1" applyAlignment="1">
      <alignment horizontal="center" vertical="center" wrapText="1"/>
    </xf>
    <xf numFmtId="0" fontId="19" fillId="0" borderId="23" xfId="0" applyFont="1" applyBorder="1" applyAlignment="1">
      <alignment horizontal="center" vertical="center" wrapText="1"/>
    </xf>
    <xf numFmtId="0" fontId="12" fillId="3" borderId="24" xfId="0" applyFont="1" applyFill="1" applyBorder="1" applyAlignment="1">
      <alignment horizontal="justify" vertical="center" wrapText="1"/>
    </xf>
    <xf numFmtId="9" fontId="12" fillId="7" borderId="34" xfId="0" applyNumberFormat="1" applyFont="1" applyFill="1" applyBorder="1" applyAlignment="1">
      <alignment horizontal="center" vertical="center"/>
    </xf>
    <xf numFmtId="0" fontId="12" fillId="0" borderId="35" xfId="2" applyFont="1" applyBorder="1" applyAlignment="1">
      <alignment horizontal="justify" vertical="top" wrapText="1"/>
    </xf>
    <xf numFmtId="9" fontId="1" fillId="0" borderId="27" xfId="0" applyNumberFormat="1" applyFont="1" applyBorder="1" applyAlignment="1">
      <alignment horizontal="center" vertical="center"/>
    </xf>
    <xf numFmtId="0" fontId="12" fillId="0" borderId="28" xfId="0" applyFont="1" applyBorder="1" applyAlignment="1">
      <alignment horizontal="left" vertical="center" wrapText="1"/>
    </xf>
    <xf numFmtId="0" fontId="1" fillId="0" borderId="23" xfId="0" applyFont="1" applyBorder="1" applyAlignment="1">
      <alignment horizontal="center" vertical="center"/>
    </xf>
    <xf numFmtId="0" fontId="12" fillId="0" borderId="24" xfId="0" applyFont="1" applyBorder="1" applyAlignment="1">
      <alignment horizontal="left" vertical="center" wrapText="1"/>
    </xf>
    <xf numFmtId="0" fontId="1" fillId="7" borderId="36" xfId="0" applyFont="1" applyFill="1" applyBorder="1" applyAlignment="1">
      <alignment horizontal="center" vertical="center"/>
    </xf>
    <xf numFmtId="0" fontId="12" fillId="7" borderId="37" xfId="0" applyFont="1" applyFill="1" applyBorder="1" applyAlignment="1">
      <alignment horizontal="left" vertical="center" wrapText="1"/>
    </xf>
    <xf numFmtId="0" fontId="12" fillId="3" borderId="38" xfId="0" applyFont="1" applyFill="1" applyBorder="1" applyAlignment="1">
      <alignment horizontal="left" vertical="center" wrapText="1"/>
    </xf>
    <xf numFmtId="0" fontId="12" fillId="3" borderId="39" xfId="0" applyFont="1" applyFill="1" applyBorder="1" applyAlignment="1">
      <alignment horizontal="left" vertical="center" wrapText="1" readingOrder="1"/>
    </xf>
    <xf numFmtId="0" fontId="12" fillId="3" borderId="29" xfId="0" applyFont="1" applyFill="1" applyBorder="1" applyAlignment="1">
      <alignment horizontal="left" vertical="center" wrapText="1"/>
    </xf>
    <xf numFmtId="0" fontId="12" fillId="3" borderId="40" xfId="0" applyFont="1" applyFill="1" applyBorder="1" applyAlignment="1">
      <alignment horizontal="left" vertical="center" wrapText="1" readingOrder="1"/>
    </xf>
    <xf numFmtId="0" fontId="12" fillId="3" borderId="41" xfId="0" applyFont="1" applyFill="1" applyBorder="1" applyAlignment="1">
      <alignment horizontal="left" vertical="center" wrapText="1" readingOrder="1"/>
    </xf>
    <xf numFmtId="0" fontId="12" fillId="0" borderId="42" xfId="0" applyFont="1" applyBorder="1" applyAlignment="1">
      <alignment horizontal="left" vertical="center" wrapText="1"/>
    </xf>
    <xf numFmtId="0" fontId="12" fillId="3" borderId="43" xfId="0" applyFont="1" applyFill="1" applyBorder="1" applyAlignment="1">
      <alignment horizontal="left" vertical="center" wrapText="1" readingOrder="1"/>
    </xf>
    <xf numFmtId="164" fontId="12" fillId="0" borderId="29" xfId="0" applyNumberFormat="1" applyFont="1" applyBorder="1" applyAlignment="1">
      <alignment horizontal="center" vertical="center"/>
    </xf>
    <xf numFmtId="9" fontId="12" fillId="0" borderId="42" xfId="0" applyNumberFormat="1" applyFont="1" applyBorder="1" applyAlignment="1">
      <alignment horizontal="center" vertical="center"/>
    </xf>
    <xf numFmtId="0" fontId="12" fillId="0" borderId="45" xfId="0" applyFont="1" applyBorder="1" applyAlignment="1">
      <alignment horizontal="center" vertical="center" wrapText="1"/>
    </xf>
    <xf numFmtId="9" fontId="12" fillId="4" borderId="38" xfId="0" applyNumberFormat="1" applyFont="1" applyFill="1" applyBorder="1" applyAlignment="1">
      <alignment horizontal="center" vertical="center"/>
    </xf>
    <xf numFmtId="164" fontId="12" fillId="4" borderId="29" xfId="0" applyNumberFormat="1" applyFont="1" applyFill="1" applyBorder="1" applyAlignment="1">
      <alignment horizontal="center" vertical="center"/>
    </xf>
    <xf numFmtId="165" fontId="12" fillId="0" borderId="29" xfId="0" applyNumberFormat="1" applyFont="1" applyBorder="1" applyAlignment="1">
      <alignment vertical="center"/>
    </xf>
    <xf numFmtId="0" fontId="12" fillId="0" borderId="25" xfId="0" applyFont="1" applyBorder="1" applyAlignment="1">
      <alignment horizontal="left" vertical="center" wrapText="1"/>
    </xf>
    <xf numFmtId="0" fontId="12" fillId="3" borderId="46" xfId="0" applyFont="1" applyFill="1" applyBorder="1" applyAlignment="1">
      <alignment horizontal="left" vertical="center" wrapText="1"/>
    </xf>
    <xf numFmtId="0" fontId="15" fillId="0" borderId="42" xfId="0" applyFont="1" applyBorder="1" applyAlignment="1">
      <alignment horizontal="center" vertical="center" wrapText="1"/>
    </xf>
    <xf numFmtId="0" fontId="15" fillId="3" borderId="43" xfId="0" applyFont="1" applyFill="1" applyBorder="1" applyAlignment="1">
      <alignment horizontal="left" vertical="center" wrapText="1"/>
    </xf>
    <xf numFmtId="0" fontId="12" fillId="0" borderId="25" xfId="0" applyFont="1" applyBorder="1" applyAlignment="1">
      <alignment horizontal="center" vertical="center"/>
    </xf>
    <xf numFmtId="0" fontId="12" fillId="0" borderId="47" xfId="0" applyFont="1" applyBorder="1" applyAlignment="1">
      <alignment horizontal="center" vertical="center" wrapText="1"/>
    </xf>
    <xf numFmtId="1" fontId="12" fillId="0" borderId="42" xfId="0" applyNumberFormat="1" applyFont="1" applyBorder="1" applyAlignment="1">
      <alignment horizontal="center" vertical="center"/>
    </xf>
    <xf numFmtId="0" fontId="12" fillId="7" borderId="33" xfId="0" applyFont="1" applyFill="1" applyBorder="1" applyAlignment="1">
      <alignment horizontal="left" vertical="center" wrapText="1"/>
    </xf>
    <xf numFmtId="0" fontId="12" fillId="7" borderId="35" xfId="0" applyFont="1" applyFill="1" applyBorder="1" applyAlignment="1">
      <alignment horizontal="left" vertical="center" wrapText="1"/>
    </xf>
    <xf numFmtId="0" fontId="12" fillId="7" borderId="48" xfId="0" applyFont="1" applyFill="1" applyBorder="1" applyAlignment="1">
      <alignment horizontal="center" vertical="center" wrapText="1"/>
    </xf>
    <xf numFmtId="0" fontId="12" fillId="7" borderId="33" xfId="0" applyFont="1" applyFill="1" applyBorder="1" applyAlignment="1">
      <alignment horizontal="center" vertical="center"/>
    </xf>
    <xf numFmtId="0" fontId="12" fillId="7" borderId="25" xfId="0" applyFont="1" applyFill="1" applyBorder="1" applyAlignment="1">
      <alignment horizontal="left" vertical="center" wrapText="1"/>
    </xf>
    <xf numFmtId="0" fontId="12" fillId="7" borderId="46" xfId="0" applyFont="1" applyFill="1" applyBorder="1" applyAlignment="1">
      <alignment horizontal="left" vertical="center" wrapText="1"/>
    </xf>
    <xf numFmtId="0" fontId="12" fillId="0" borderId="29" xfId="0" applyFont="1" applyBorder="1" applyAlignment="1">
      <alignment horizontal="left" vertical="center" wrapText="1"/>
    </xf>
    <xf numFmtId="0" fontId="12" fillId="3" borderId="40" xfId="0" applyFont="1" applyFill="1" applyBorder="1" applyAlignment="1">
      <alignment horizontal="left" vertical="center" wrapText="1"/>
    </xf>
    <xf numFmtId="0" fontId="12" fillId="0" borderId="42" xfId="0" applyFont="1" applyBorder="1" applyAlignment="1">
      <alignment vertical="center" wrapText="1"/>
    </xf>
    <xf numFmtId="0" fontId="12" fillId="3" borderId="43" xfId="0" applyFont="1" applyFill="1" applyBorder="1" applyAlignment="1">
      <alignment horizontal="left" vertical="center" wrapText="1"/>
    </xf>
    <xf numFmtId="0" fontId="12" fillId="7" borderId="47" xfId="0" applyFont="1" applyFill="1" applyBorder="1" applyAlignment="1">
      <alignment horizontal="justify" vertical="center" wrapText="1"/>
    </xf>
    <xf numFmtId="0" fontId="12" fillId="0" borderId="42" xfId="0" applyFont="1" applyBorder="1" applyAlignment="1">
      <alignment horizontal="center" vertical="center"/>
    </xf>
    <xf numFmtId="0" fontId="12" fillId="3" borderId="45" xfId="0" applyFont="1" applyFill="1" applyBorder="1" applyAlignment="1">
      <alignment horizontal="justify" vertical="center" wrapText="1"/>
    </xf>
    <xf numFmtId="0" fontId="12" fillId="7" borderId="25" xfId="0" applyFont="1" applyFill="1" applyBorder="1" applyAlignment="1">
      <alignment horizontal="center" vertical="center"/>
    </xf>
    <xf numFmtId="9" fontId="12" fillId="0" borderId="29" xfId="0" applyNumberFormat="1" applyFont="1" applyBorder="1" applyAlignment="1">
      <alignment horizontal="center" vertical="center" wrapText="1"/>
    </xf>
    <xf numFmtId="0" fontId="16" fillId="0" borderId="33" xfId="0" applyFont="1" applyBorder="1" applyAlignment="1">
      <alignment horizontal="left" vertical="center" wrapText="1"/>
    </xf>
    <xf numFmtId="0" fontId="14" fillId="3" borderId="35" xfId="0" applyFont="1" applyFill="1" applyBorder="1" applyAlignment="1">
      <alignment horizontal="left" vertical="center" wrapText="1"/>
    </xf>
    <xf numFmtId="0" fontId="12" fillId="3" borderId="48" xfId="0" applyFont="1" applyFill="1" applyBorder="1" applyAlignment="1">
      <alignment horizontal="justify" vertical="center" wrapText="1"/>
    </xf>
    <xf numFmtId="0" fontId="14" fillId="0" borderId="33" xfId="0" applyFont="1" applyBorder="1" applyAlignment="1">
      <alignment horizontal="center" vertical="center"/>
    </xf>
    <xf numFmtId="164" fontId="1" fillId="7" borderId="31" xfId="0" applyNumberFormat="1" applyFont="1" applyFill="1" applyBorder="1" applyAlignment="1">
      <alignment horizontal="center" vertical="center"/>
    </xf>
    <xf numFmtId="9" fontId="1" fillId="7" borderId="32" xfId="0" applyNumberFormat="1" applyFont="1" applyFill="1" applyBorder="1" applyAlignment="1">
      <alignment horizontal="center" vertical="center"/>
    </xf>
    <xf numFmtId="0" fontId="13" fillId="6" borderId="49" xfId="0" applyFont="1" applyFill="1" applyBorder="1" applyAlignment="1">
      <alignment horizontal="center" vertical="center" wrapText="1"/>
    </xf>
    <xf numFmtId="0" fontId="1" fillId="0" borderId="17" xfId="0" applyFont="1" applyBorder="1" applyAlignment="1">
      <alignment horizontal="justify" vertical="center" wrapText="1"/>
    </xf>
    <xf numFmtId="0" fontId="19" fillId="0" borderId="17" xfId="0" applyFont="1" applyBorder="1" applyAlignment="1">
      <alignment horizontal="left" vertical="center" wrapText="1"/>
    </xf>
    <xf numFmtId="0" fontId="1" fillId="0" borderId="17" xfId="0" applyFont="1" applyBorder="1" applyAlignment="1">
      <alignment horizontal="left" vertical="top" wrapText="1"/>
    </xf>
    <xf numFmtId="0" fontId="1" fillId="0" borderId="17" xfId="0" applyFont="1" applyBorder="1" applyAlignment="1">
      <alignment horizontal="left" vertical="center" wrapText="1"/>
    </xf>
    <xf numFmtId="10" fontId="1" fillId="7" borderId="18" xfId="0" applyNumberFormat="1" applyFont="1" applyFill="1" applyBorder="1" applyAlignment="1">
      <alignment horizontal="center" vertical="center"/>
    </xf>
    <xf numFmtId="0" fontId="13" fillId="6" borderId="44" xfId="0" applyFont="1" applyFill="1" applyBorder="1" applyAlignment="1">
      <alignment horizontal="center" vertical="center" wrapText="1"/>
    </xf>
    <xf numFmtId="164" fontId="5" fillId="7" borderId="18" xfId="0" applyNumberFormat="1" applyFont="1" applyFill="1" applyBorder="1" applyAlignment="1">
      <alignment horizontal="center" vertical="center"/>
    </xf>
    <xf numFmtId="4" fontId="15" fillId="0" borderId="38" xfId="0" applyNumberFormat="1" applyFont="1" applyBorder="1" applyAlignment="1">
      <alignment horizontal="center" vertical="center"/>
    </xf>
    <xf numFmtId="4" fontId="15" fillId="0" borderId="29" xfId="0" applyNumberFormat="1" applyFont="1" applyBorder="1" applyAlignment="1">
      <alignment horizontal="center" vertical="center"/>
    </xf>
    <xf numFmtId="164" fontId="1" fillId="7" borderId="17" xfId="0" applyNumberFormat="1" applyFont="1" applyFill="1" applyBorder="1" applyAlignment="1">
      <alignment horizontal="center" vertical="center"/>
    </xf>
    <xf numFmtId="3" fontId="1" fillId="7" borderId="30" xfId="1" applyNumberFormat="1" applyFont="1" applyFill="1" applyBorder="1" applyAlignment="1" applyProtection="1">
      <alignment horizontal="center" vertical="center" wrapText="1"/>
      <protection locked="0"/>
    </xf>
    <xf numFmtId="0" fontId="1" fillId="7" borderId="21" xfId="0" applyFont="1" applyFill="1" applyBorder="1" applyAlignment="1">
      <alignment horizontal="center" vertical="center"/>
    </xf>
    <xf numFmtId="0" fontId="12" fillId="0" borderId="22" xfId="0" applyFont="1" applyBorder="1" applyAlignment="1">
      <alignment horizontal="left" vertical="top" wrapText="1"/>
    </xf>
    <xf numFmtId="0" fontId="5" fillId="0" borderId="49" xfId="0" applyFont="1" applyBorder="1" applyAlignment="1">
      <alignment horizontal="center" vertical="center" wrapText="1"/>
    </xf>
    <xf numFmtId="0" fontId="22" fillId="6" borderId="13" xfId="0" applyFont="1" applyFill="1" applyBorder="1" applyAlignment="1">
      <alignment horizontal="center" vertical="center" wrapText="1"/>
    </xf>
    <xf numFmtId="164" fontId="5" fillId="7" borderId="17" xfId="0" applyNumberFormat="1" applyFont="1" applyFill="1" applyBorder="1" applyAlignment="1">
      <alignment horizontal="center" vertical="center"/>
    </xf>
    <xf numFmtId="9" fontId="5" fillId="7" borderId="17" xfId="0" applyNumberFormat="1" applyFont="1" applyFill="1" applyBorder="1" applyAlignment="1">
      <alignment horizontal="center" vertical="center"/>
    </xf>
    <xf numFmtId="0" fontId="1" fillId="0" borderId="17" xfId="0" applyFont="1" applyBorder="1" applyAlignment="1">
      <alignment horizontal="center" vertical="center"/>
    </xf>
    <xf numFmtId="10" fontId="1" fillId="0" borderId="17" xfId="0" applyNumberFormat="1" applyFont="1" applyBorder="1" applyAlignment="1">
      <alignment horizontal="center" vertical="center"/>
    </xf>
    <xf numFmtId="9" fontId="1" fillId="0" borderId="17" xfId="0" applyNumberFormat="1" applyFont="1" applyBorder="1" applyAlignment="1">
      <alignment horizontal="center" vertical="center"/>
    </xf>
    <xf numFmtId="0" fontId="4" fillId="0" borderId="50" xfId="0" applyFont="1" applyBorder="1" applyAlignment="1">
      <alignment horizontal="center" vertical="center" wrapText="1"/>
    </xf>
    <xf numFmtId="0" fontId="1" fillId="0" borderId="50" xfId="0" applyFont="1" applyBorder="1" applyAlignment="1">
      <alignment wrapText="1"/>
    </xf>
    <xf numFmtId="0" fontId="4" fillId="0" borderId="17" xfId="0" applyFont="1" applyBorder="1" applyAlignment="1">
      <alignment horizontal="center" vertical="center"/>
    </xf>
    <xf numFmtId="0" fontId="1" fillId="7" borderId="17" xfId="0" applyFont="1" applyFill="1" applyBorder="1" applyAlignment="1">
      <alignment horizontal="justify" vertical="center" wrapText="1"/>
    </xf>
    <xf numFmtId="0" fontId="1" fillId="3" borderId="17" xfId="0" applyFont="1" applyFill="1" applyBorder="1" applyAlignment="1">
      <alignment horizontal="justify" vertical="center" wrapText="1"/>
    </xf>
    <xf numFmtId="0" fontId="12" fillId="0" borderId="6" xfId="0" applyFont="1" applyBorder="1" applyAlignment="1">
      <alignment horizontal="center" vertical="center"/>
    </xf>
    <xf numFmtId="0" fontId="1" fillId="0" borderId="6" xfId="0" applyFont="1" applyBorder="1" applyAlignment="1">
      <alignment horizontal="left" vertical="center" wrapText="1"/>
    </xf>
    <xf numFmtId="0" fontId="12" fillId="0" borderId="6" xfId="0" applyFont="1" applyBorder="1" applyAlignment="1">
      <alignment horizontal="left" vertical="center" wrapText="1"/>
    </xf>
    <xf numFmtId="9" fontId="10" fillId="0" borderId="17" xfId="0" applyNumberFormat="1" applyFont="1" applyBorder="1" applyAlignment="1">
      <alignment horizontal="center" vertical="center" wrapText="1"/>
    </xf>
    <xf numFmtId="0" fontId="19" fillId="0" borderId="17" xfId="0" applyFont="1" applyBorder="1" applyAlignment="1">
      <alignment horizontal="justify" vertical="top" wrapText="1"/>
    </xf>
    <xf numFmtId="0" fontId="4" fillId="0" borderId="17" xfId="0" applyFont="1" applyBorder="1" applyAlignment="1">
      <alignment horizontal="left" vertical="center" wrapText="1"/>
    </xf>
    <xf numFmtId="0" fontId="4" fillId="0" borderId="17" xfId="0" applyFont="1" applyBorder="1" applyAlignment="1">
      <alignment horizontal="left" vertical="center" wrapText="1" readingOrder="1"/>
    </xf>
    <xf numFmtId="9" fontId="4" fillId="0" borderId="17" xfId="0" applyNumberFormat="1" applyFont="1" applyBorder="1" applyAlignment="1">
      <alignment horizontal="center" vertical="center" wrapText="1"/>
    </xf>
    <xf numFmtId="9" fontId="4" fillId="0" borderId="17" xfId="0" applyNumberFormat="1" applyFont="1" applyBorder="1" applyAlignment="1">
      <alignment horizontal="center" vertical="center"/>
    </xf>
    <xf numFmtId="0" fontId="1" fillId="0" borderId="17" xfId="0" applyFont="1" applyBorder="1"/>
    <xf numFmtId="0" fontId="1" fillId="7" borderId="17" xfId="0" applyFont="1" applyFill="1" applyBorder="1" applyAlignment="1">
      <alignment horizontal="center" vertical="center" wrapText="1"/>
    </xf>
    <xf numFmtId="0" fontId="4" fillId="3" borderId="17" xfId="0" applyFont="1" applyFill="1" applyBorder="1" applyAlignment="1">
      <alignment horizontal="left" vertical="center" wrapText="1"/>
    </xf>
    <xf numFmtId="0" fontId="4" fillId="3" borderId="17" xfId="0" applyFont="1" applyFill="1" applyBorder="1" applyAlignment="1">
      <alignment horizontal="left" vertical="center" wrapText="1" readingOrder="1"/>
    </xf>
    <xf numFmtId="9" fontId="4" fillId="3" borderId="17" xfId="0" applyNumberFormat="1" applyFont="1" applyFill="1" applyBorder="1" applyAlignment="1">
      <alignment horizontal="center" vertical="center" wrapText="1"/>
    </xf>
    <xf numFmtId="0" fontId="4" fillId="3" borderId="17" xfId="0" applyFont="1" applyFill="1" applyBorder="1" applyAlignment="1">
      <alignment horizontal="center" vertical="center"/>
    </xf>
    <xf numFmtId="9" fontId="4" fillId="3" borderId="17" xfId="0" applyNumberFormat="1" applyFont="1" applyFill="1" applyBorder="1" applyAlignment="1">
      <alignment horizontal="center" vertical="center"/>
    </xf>
    <xf numFmtId="0" fontId="4" fillId="3" borderId="17" xfId="0" applyFont="1" applyFill="1" applyBorder="1" applyAlignment="1">
      <alignment horizontal="center" vertical="center" wrapText="1"/>
    </xf>
    <xf numFmtId="0" fontId="19" fillId="0" borderId="17" xfId="0" applyFont="1" applyBorder="1" applyAlignment="1">
      <alignment horizontal="center" vertical="center" wrapText="1"/>
    </xf>
    <xf numFmtId="9" fontId="1" fillId="7" borderId="17" xfId="0" applyNumberFormat="1" applyFont="1" applyFill="1" applyBorder="1" applyAlignment="1">
      <alignment horizontal="center" vertical="center"/>
    </xf>
    <xf numFmtId="0" fontId="4" fillId="0" borderId="17" xfId="0" applyFont="1" applyBorder="1" applyAlignment="1">
      <alignment horizontal="left" vertical="center"/>
    </xf>
    <xf numFmtId="1" fontId="4" fillId="0" borderId="17" xfId="0" applyNumberFormat="1" applyFont="1" applyBorder="1" applyAlignment="1">
      <alignment horizontal="center" vertical="center" wrapText="1"/>
    </xf>
    <xf numFmtId="0" fontId="1" fillId="7" borderId="17" xfId="0" applyFont="1" applyFill="1" applyBorder="1" applyAlignment="1">
      <alignment horizontal="center" vertical="center"/>
    </xf>
    <xf numFmtId="3" fontId="4" fillId="0" borderId="17" xfId="0" applyNumberFormat="1" applyFont="1" applyBorder="1" applyAlignment="1">
      <alignment horizontal="center" vertical="center"/>
    </xf>
    <xf numFmtId="0" fontId="1" fillId="7" borderId="17" xfId="0" applyFont="1" applyFill="1" applyBorder="1" applyAlignment="1">
      <alignment horizontal="justify" vertical="top" wrapText="1"/>
    </xf>
    <xf numFmtId="0" fontId="8" fillId="0" borderId="17" xfId="0" applyFont="1" applyBorder="1" applyAlignment="1">
      <alignment horizontal="center" vertical="center" wrapText="1"/>
    </xf>
    <xf numFmtId="1" fontId="6" fillId="0" borderId="17" xfId="0" applyNumberFormat="1" applyFont="1" applyBorder="1" applyAlignment="1">
      <alignment horizontal="center" vertical="center" wrapText="1"/>
    </xf>
    <xf numFmtId="0" fontId="8" fillId="0" borderId="17" xfId="0" applyFont="1" applyBorder="1" applyAlignment="1">
      <alignment horizontal="left" vertical="center"/>
    </xf>
    <xf numFmtId="0" fontId="7" fillId="0" borderId="17" xfId="0" applyFont="1" applyBorder="1" applyAlignment="1">
      <alignment horizontal="left" vertical="center" wrapText="1"/>
    </xf>
    <xf numFmtId="9" fontId="7" fillId="0" borderId="17" xfId="0" applyNumberFormat="1" applyFont="1" applyBorder="1" applyAlignment="1">
      <alignment horizontal="center" vertical="center" wrapText="1"/>
    </xf>
    <xf numFmtId="0" fontId="7" fillId="0" borderId="17" xfId="0" applyFont="1" applyBorder="1" applyAlignment="1">
      <alignment horizontal="center" vertical="center"/>
    </xf>
    <xf numFmtId="0" fontId="7" fillId="0" borderId="17" xfId="0" applyFont="1" applyBorder="1" applyAlignment="1">
      <alignment horizontal="center" vertical="center" wrapText="1"/>
    </xf>
    <xf numFmtId="0" fontId="25" fillId="0" borderId="17" xfId="0" applyFont="1" applyBorder="1"/>
    <xf numFmtId="0" fontId="1" fillId="5" borderId="17" xfId="0" applyFont="1" applyFill="1" applyBorder="1" applyAlignment="1">
      <alignment horizontal="left" vertical="center" wrapText="1"/>
    </xf>
    <xf numFmtId="1" fontId="1" fillId="5" borderId="17" xfId="0" applyNumberFormat="1" applyFont="1" applyFill="1" applyBorder="1" applyAlignment="1">
      <alignment horizontal="center" vertical="center"/>
    </xf>
    <xf numFmtId="0" fontId="1" fillId="5" borderId="17" xfId="0" applyFont="1" applyFill="1" applyBorder="1" applyAlignment="1">
      <alignment horizontal="center" vertical="center" wrapText="1"/>
    </xf>
    <xf numFmtId="0" fontId="1" fillId="5" borderId="17" xfId="0" applyFont="1" applyFill="1" applyBorder="1" applyAlignment="1">
      <alignment horizontal="center" vertical="center"/>
    </xf>
    <xf numFmtId="1" fontId="4" fillId="0" borderId="17" xfId="0" applyNumberFormat="1" applyFont="1" applyBorder="1" applyAlignment="1">
      <alignment horizontal="center" vertical="center"/>
    </xf>
    <xf numFmtId="9" fontId="4" fillId="0" borderId="17" xfId="0" applyNumberFormat="1" applyFont="1" applyBorder="1" applyAlignment="1">
      <alignment horizontal="left" vertical="center" wrapText="1"/>
    </xf>
    <xf numFmtId="0" fontId="6" fillId="0" borderId="17" xfId="0" applyFont="1" applyBorder="1" applyAlignment="1">
      <alignment horizontal="left" vertical="center" wrapText="1"/>
    </xf>
    <xf numFmtId="0" fontId="6" fillId="0" borderId="17" xfId="0" applyFont="1" applyBorder="1" applyAlignment="1">
      <alignment horizontal="center" vertical="center" wrapText="1"/>
    </xf>
    <xf numFmtId="0" fontId="4" fillId="0" borderId="50" xfId="0" applyFont="1" applyBorder="1" applyAlignment="1">
      <alignment horizontal="left" vertical="center" wrapText="1"/>
    </xf>
    <xf numFmtId="0" fontId="4" fillId="0" borderId="50" xfId="0" applyFont="1" applyBorder="1" applyAlignment="1">
      <alignment horizontal="center" vertical="center"/>
    </xf>
    <xf numFmtId="0" fontId="1" fillId="0" borderId="50" xfId="0" applyFont="1" applyBorder="1"/>
    <xf numFmtId="0" fontId="0" fillId="0" borderId="50" xfId="0" applyBorder="1"/>
    <xf numFmtId="9" fontId="3" fillId="0" borderId="17" xfId="0" applyNumberFormat="1" applyFont="1" applyBorder="1" applyAlignment="1">
      <alignment horizontal="center" vertical="center" wrapText="1"/>
    </xf>
    <xf numFmtId="9" fontId="3" fillId="3" borderId="17" xfId="0" applyNumberFormat="1" applyFont="1" applyFill="1" applyBorder="1" applyAlignment="1">
      <alignment horizontal="center" vertical="center" wrapText="1"/>
    </xf>
    <xf numFmtId="3" fontId="3" fillId="0" borderId="17" xfId="0" applyNumberFormat="1" applyFont="1" applyBorder="1" applyAlignment="1">
      <alignment horizontal="center" vertical="center" wrapText="1"/>
    </xf>
    <xf numFmtId="0" fontId="26" fillId="0" borderId="17" xfId="0" applyFont="1" applyBorder="1" applyAlignment="1">
      <alignment horizontal="center" vertical="center" wrapText="1"/>
    </xf>
    <xf numFmtId="9" fontId="27" fillId="0" borderId="17" xfId="0" applyNumberFormat="1" applyFont="1" applyBorder="1" applyAlignment="1">
      <alignment horizontal="center" vertical="center" wrapText="1"/>
    </xf>
    <xf numFmtId="0" fontId="3" fillId="0" borderId="17" xfId="0" applyFont="1" applyBorder="1" applyAlignment="1">
      <alignment horizontal="center" vertical="center" wrapText="1"/>
    </xf>
    <xf numFmtId="1" fontId="5" fillId="5" borderId="17" xfId="0" applyNumberFormat="1" applyFont="1" applyFill="1" applyBorder="1" applyAlignment="1">
      <alignment horizontal="center" vertical="center"/>
    </xf>
    <xf numFmtId="1" fontId="3" fillId="0" borderId="17" xfId="0" applyNumberFormat="1" applyFont="1" applyBorder="1" applyAlignment="1">
      <alignment horizontal="center" vertical="center"/>
    </xf>
    <xf numFmtId="0" fontId="17" fillId="12" borderId="17" xfId="0" applyFont="1" applyFill="1" applyBorder="1" applyAlignment="1">
      <alignment horizontal="right" vertical="center"/>
    </xf>
    <xf numFmtId="9" fontId="17" fillId="12" borderId="17" xfId="0" applyNumberFormat="1" applyFont="1" applyFill="1" applyBorder="1" applyAlignment="1">
      <alignment horizontal="center" vertical="center"/>
    </xf>
    <xf numFmtId="0" fontId="17" fillId="12" borderId="17" xfId="0" applyFont="1" applyFill="1" applyBorder="1" applyAlignment="1">
      <alignment horizontal="right" wrapText="1"/>
    </xf>
    <xf numFmtId="0" fontId="4" fillId="0" borderId="17" xfId="0" applyFont="1" applyBorder="1" applyAlignment="1">
      <alignment horizontal="center" vertical="center" wrapText="1"/>
    </xf>
    <xf numFmtId="3" fontId="1" fillId="0" borderId="0" xfId="0" applyNumberFormat="1" applyFont="1"/>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13" xfId="0" applyFont="1" applyFill="1" applyBorder="1" applyAlignment="1">
      <alignment horizontal="center" vertical="center" wrapText="1"/>
    </xf>
    <xf numFmtId="0" fontId="23" fillId="8" borderId="55" xfId="0" applyFont="1" applyFill="1" applyBorder="1" applyAlignment="1">
      <alignment horizontal="center" vertical="center" wrapText="1"/>
    </xf>
    <xf numFmtId="0" fontId="1" fillId="0" borderId="5" xfId="0" applyFont="1" applyBorder="1" applyAlignment="1">
      <alignment horizontal="left" vertical="center" wrapText="1"/>
    </xf>
    <xf numFmtId="0" fontId="0" fillId="0" borderId="0" xfId="0" applyAlignment="1"/>
    <xf numFmtId="0" fontId="2" fillId="0" borderId="3" xfId="0" applyFont="1" applyBorder="1" applyAlignment="1"/>
    <xf numFmtId="0" fontId="5" fillId="0" borderId="1" xfId="0" applyFont="1" applyBorder="1" applyAlignment="1">
      <alignment horizontal="left" vertical="top" wrapText="1"/>
    </xf>
    <xf numFmtId="0" fontId="2" fillId="0" borderId="2" xfId="0" applyFont="1" applyBorder="1" applyAlignment="1"/>
    <xf numFmtId="0" fontId="23" fillId="10" borderId="10" xfId="0" applyFont="1" applyFill="1" applyBorder="1" applyAlignment="1">
      <alignment horizontal="center" vertical="center" wrapText="1"/>
    </xf>
    <xf numFmtId="0" fontId="23" fillId="10" borderId="3" xfId="0" applyFont="1" applyFill="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1" fillId="0" borderId="0" xfId="0" applyFont="1" applyAlignment="1">
      <alignment vertical="top"/>
    </xf>
    <xf numFmtId="0" fontId="17" fillId="9" borderId="19" xfId="0" applyFont="1" applyFill="1" applyBorder="1" applyAlignment="1">
      <alignment horizontal="center" vertical="center"/>
    </xf>
    <xf numFmtId="0" fontId="23" fillId="10" borderId="66" xfId="0" applyFont="1" applyFill="1" applyBorder="1" applyAlignment="1">
      <alignment horizontal="center" vertical="center" wrapText="1"/>
    </xf>
    <xf numFmtId="0" fontId="23" fillId="8" borderId="53" xfId="0" applyFont="1" applyFill="1" applyBorder="1" applyAlignment="1">
      <alignment horizontal="center" vertical="center" wrapText="1"/>
    </xf>
    <xf numFmtId="0" fontId="23" fillId="8" borderId="5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4" fillId="0" borderId="1" xfId="0" applyFont="1" applyBorder="1" applyAlignment="1">
      <alignment horizontal="left" wrapText="1"/>
    </xf>
    <xf numFmtId="0" fontId="3" fillId="2" borderId="1" xfId="0" applyFont="1" applyFill="1" applyBorder="1" applyAlignment="1">
      <alignment horizontal="left" vertical="center"/>
    </xf>
    <xf numFmtId="3" fontId="1" fillId="7" borderId="17" xfId="1" applyNumberFormat="1" applyFont="1" applyFill="1" applyBorder="1" applyAlignment="1" applyProtection="1">
      <alignment horizontal="center" vertical="center" wrapText="1"/>
      <protection locked="0"/>
    </xf>
    <xf numFmtId="10" fontId="5" fillId="7" borderId="17" xfId="0" applyNumberFormat="1" applyFont="1" applyFill="1" applyBorder="1" applyAlignment="1">
      <alignment horizontal="center" vertical="center"/>
    </xf>
    <xf numFmtId="0" fontId="1" fillId="7" borderId="17" xfId="0" applyFont="1" applyFill="1" applyBorder="1" applyAlignment="1">
      <alignment horizontal="left" vertical="center" wrapText="1"/>
    </xf>
    <xf numFmtId="0" fontId="13" fillId="7" borderId="0" xfId="0" applyFont="1" applyFill="1"/>
    <xf numFmtId="0" fontId="3" fillId="2" borderId="25"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23" fillId="10" borderId="68" xfId="0" applyFont="1" applyFill="1" applyBorder="1" applyAlignment="1">
      <alignment horizontal="center" vertical="center" wrapText="1"/>
    </xf>
    <xf numFmtId="0" fontId="23" fillId="10" borderId="69" xfId="0" applyFont="1" applyFill="1" applyBorder="1" applyAlignment="1">
      <alignment horizontal="center" vertical="center" wrapText="1"/>
    </xf>
    <xf numFmtId="0" fontId="23" fillId="10" borderId="70"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0" fillId="0" borderId="44" xfId="0" applyBorder="1"/>
    <xf numFmtId="0" fontId="2" fillId="0" borderId="73" xfId="0" applyFont="1" applyBorder="1"/>
    <xf numFmtId="0" fontId="4" fillId="0" borderId="73" xfId="0" applyFont="1" applyBorder="1" applyAlignment="1">
      <alignment horizontal="left" vertical="center" wrapText="1"/>
    </xf>
    <xf numFmtId="0" fontId="4" fillId="0" borderId="73" xfId="0" applyFont="1" applyBorder="1" applyAlignment="1">
      <alignment horizontal="center" vertical="center" wrapText="1"/>
    </xf>
    <xf numFmtId="0" fontId="4" fillId="0" borderId="73" xfId="0" applyFont="1" applyBorder="1" applyAlignment="1">
      <alignment horizontal="center" vertical="center"/>
    </xf>
    <xf numFmtId="0" fontId="1" fillId="0" borderId="73" xfId="0" applyFont="1" applyBorder="1" applyAlignment="1">
      <alignment wrapText="1"/>
    </xf>
    <xf numFmtId="0" fontId="1" fillId="0" borderId="73" xfId="0" applyFont="1" applyBorder="1"/>
    <xf numFmtId="0" fontId="0" fillId="0" borderId="73" xfId="0" applyBorder="1"/>
    <xf numFmtId="0" fontId="0" fillId="0" borderId="60" xfId="0" applyBorder="1"/>
    <xf numFmtId="10" fontId="5" fillId="7" borderId="59" xfId="0" applyNumberFormat="1" applyFont="1" applyFill="1" applyBorder="1" applyAlignment="1">
      <alignment horizontal="center" vertical="center"/>
    </xf>
    <xf numFmtId="0" fontId="1" fillId="0" borderId="59" xfId="0" applyFont="1" applyBorder="1" applyAlignment="1">
      <alignment horizontal="justify" vertical="center" wrapText="1"/>
    </xf>
    <xf numFmtId="0" fontId="3" fillId="2" borderId="42"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23" fillId="10" borderId="74" xfId="0" applyFont="1" applyFill="1" applyBorder="1" applyAlignment="1">
      <alignment horizontal="center" vertical="center" wrapText="1"/>
    </xf>
    <xf numFmtId="0" fontId="23" fillId="10" borderId="75" xfId="0" applyFont="1" applyFill="1" applyBorder="1" applyAlignment="1">
      <alignment horizontal="center" vertical="center" wrapText="1"/>
    </xf>
    <xf numFmtId="0" fontId="23" fillId="8" borderId="76" xfId="0" applyFont="1" applyFill="1" applyBorder="1" applyAlignment="1">
      <alignment horizontal="center" vertical="center" wrapText="1"/>
    </xf>
    <xf numFmtId="0" fontId="23" fillId="8" borderId="24" xfId="0" applyFont="1" applyFill="1" applyBorder="1" applyAlignment="1">
      <alignment horizontal="center" vertical="center" wrapText="1"/>
    </xf>
    <xf numFmtId="0" fontId="23" fillId="8" borderId="75" xfId="0" applyFont="1" applyFill="1" applyBorder="1" applyAlignment="1">
      <alignment horizontal="center" vertical="center" wrapText="1"/>
    </xf>
    <xf numFmtId="0" fontId="1" fillId="3" borderId="59" xfId="0" applyFont="1" applyFill="1" applyBorder="1" applyAlignment="1">
      <alignment horizontal="left" vertical="center" wrapText="1"/>
    </xf>
    <xf numFmtId="0" fontId="1" fillId="3" borderId="59" xfId="0" applyFont="1" applyFill="1" applyBorder="1" applyAlignment="1">
      <alignment horizontal="left" vertical="center" wrapText="1" readingOrder="1"/>
    </xf>
    <xf numFmtId="0" fontId="1" fillId="3" borderId="17" xfId="0" applyFont="1" applyFill="1" applyBorder="1" applyAlignment="1">
      <alignment horizontal="left" vertical="center" wrapText="1"/>
    </xf>
    <xf numFmtId="0" fontId="1" fillId="3" borderId="17" xfId="0" applyFont="1" applyFill="1" applyBorder="1" applyAlignment="1">
      <alignment horizontal="left" vertical="center" wrapText="1" readingOrder="1"/>
    </xf>
    <xf numFmtId="0" fontId="19" fillId="3" borderId="17" xfId="0" applyFont="1" applyFill="1" applyBorder="1" applyAlignment="1">
      <alignment horizontal="left" vertical="center" wrapText="1"/>
    </xf>
    <xf numFmtId="0" fontId="1" fillId="0" borderId="17" xfId="0" applyFont="1" applyBorder="1" applyAlignment="1">
      <alignment vertical="center" wrapText="1"/>
    </xf>
    <xf numFmtId="0" fontId="28" fillId="0" borderId="17" xfId="0" applyFont="1" applyBorder="1" applyAlignment="1">
      <alignment horizontal="left" vertical="center" wrapText="1"/>
    </xf>
    <xf numFmtId="0" fontId="10" fillId="3" borderId="17" xfId="0" applyFont="1" applyFill="1" applyBorder="1" applyAlignment="1">
      <alignment horizontal="left" vertical="center" wrapText="1"/>
    </xf>
    <xf numFmtId="0" fontId="3" fillId="10" borderId="61" xfId="0" applyFont="1" applyFill="1" applyBorder="1" applyAlignment="1">
      <alignment horizontal="center" vertical="center" wrapText="1"/>
    </xf>
    <xf numFmtId="0" fontId="11" fillId="7" borderId="15" xfId="0" applyFont="1" applyFill="1" applyBorder="1" applyAlignment="1"/>
    <xf numFmtId="0" fontId="11" fillId="7" borderId="62" xfId="0" applyFont="1" applyFill="1" applyBorder="1" applyAlignment="1"/>
    <xf numFmtId="0" fontId="3" fillId="10" borderId="63"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0" borderId="41" xfId="0" applyFont="1" applyFill="1" applyBorder="1" applyAlignment="1">
      <alignment horizontal="center" vertical="center" wrapText="1"/>
    </xf>
    <xf numFmtId="0" fontId="3" fillId="10" borderId="64" xfId="0" applyFont="1" applyFill="1" applyBorder="1" applyAlignment="1">
      <alignment horizontal="center" vertical="center" wrapText="1"/>
    </xf>
    <xf numFmtId="0" fontId="3" fillId="10" borderId="65" xfId="0" applyFont="1" applyFill="1" applyBorder="1" applyAlignment="1">
      <alignment horizontal="center" vertical="center" wrapText="1"/>
    </xf>
    <xf numFmtId="0" fontId="3" fillId="10" borderId="66"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3" fillId="10" borderId="56"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57" xfId="0" applyFont="1" applyFill="1" applyBorder="1" applyAlignment="1">
      <alignment horizontal="center" vertical="center" wrapText="1"/>
    </xf>
    <xf numFmtId="0" fontId="3" fillId="10" borderId="44" xfId="0" applyFont="1" applyFill="1" applyBorder="1" applyAlignment="1">
      <alignment horizontal="center" vertical="center" wrapText="1"/>
    </xf>
    <xf numFmtId="0" fontId="3" fillId="10" borderId="58" xfId="0" applyFont="1" applyFill="1" applyBorder="1" applyAlignment="1">
      <alignment horizontal="center" vertical="center" wrapText="1"/>
    </xf>
    <xf numFmtId="0" fontId="3" fillId="10" borderId="60" xfId="0" applyFont="1" applyFill="1" applyBorder="1" applyAlignment="1">
      <alignment horizontal="center" vertical="center" wrapText="1"/>
    </xf>
    <xf numFmtId="164" fontId="5" fillId="3" borderId="59" xfId="0" applyNumberFormat="1" applyFont="1" applyFill="1" applyBorder="1" applyAlignment="1">
      <alignment horizontal="center" vertical="center" wrapText="1"/>
    </xf>
    <xf numFmtId="0" fontId="1" fillId="3" borderId="59" xfId="0" applyFont="1" applyFill="1" applyBorder="1" applyAlignment="1">
      <alignment horizontal="center" vertical="center"/>
    </xf>
    <xf numFmtId="164" fontId="1" fillId="0" borderId="59" xfId="0" applyNumberFormat="1" applyFont="1" applyBorder="1" applyAlignment="1">
      <alignment horizontal="center" vertical="center"/>
    </xf>
    <xf numFmtId="0" fontId="1" fillId="3" borderId="59" xfId="0" applyFont="1" applyFill="1" applyBorder="1" applyAlignment="1">
      <alignment horizontal="center" vertical="center" wrapText="1"/>
    </xf>
    <xf numFmtId="4" fontId="19" fillId="0" borderId="59" xfId="0" applyNumberFormat="1" applyFont="1" applyBorder="1" applyAlignment="1">
      <alignment horizontal="center" vertical="center"/>
    </xf>
    <xf numFmtId="4" fontId="21" fillId="11" borderId="59" xfId="0" applyNumberFormat="1" applyFont="1" applyFill="1" applyBorder="1" applyAlignment="1">
      <alignment horizontal="center" vertical="center" wrapText="1"/>
    </xf>
    <xf numFmtId="9" fontId="21" fillId="11" borderId="59" xfId="0" applyNumberFormat="1" applyFont="1" applyFill="1" applyBorder="1" applyAlignment="1">
      <alignment horizontal="center" vertical="center"/>
    </xf>
    <xf numFmtId="9" fontId="21" fillId="11" borderId="59" xfId="0" applyNumberFormat="1" applyFont="1" applyFill="1" applyBorder="1" applyAlignment="1">
      <alignment horizontal="center" vertical="center" wrapText="1" readingOrder="1"/>
    </xf>
    <xf numFmtId="0" fontId="1" fillId="0" borderId="18" xfId="0" applyFont="1" applyBorder="1" applyAlignment="1">
      <alignment horizontal="justify" vertical="center" wrapText="1"/>
    </xf>
    <xf numFmtId="0" fontId="1" fillId="0" borderId="71" xfId="0" applyFont="1" applyBorder="1" applyAlignment="1">
      <alignment horizontal="center" vertical="center" wrapText="1"/>
    </xf>
    <xf numFmtId="9" fontId="5" fillId="3" borderId="17" xfId="0" applyNumberFormat="1" applyFont="1" applyFill="1" applyBorder="1" applyAlignment="1">
      <alignment horizontal="center" vertical="center" wrapText="1"/>
    </xf>
    <xf numFmtId="0" fontId="1" fillId="3" borderId="17" xfId="0" applyFont="1" applyFill="1" applyBorder="1" applyAlignment="1">
      <alignment horizontal="center" vertical="center"/>
    </xf>
    <xf numFmtId="164" fontId="1" fillId="0" borderId="17" xfId="0" applyNumberFormat="1" applyFont="1" applyBorder="1" applyAlignment="1">
      <alignment horizontal="center" vertical="center"/>
    </xf>
    <xf numFmtId="0" fontId="1" fillId="3" borderId="17" xfId="0" applyFont="1" applyFill="1" applyBorder="1" applyAlignment="1">
      <alignment horizontal="center" vertical="center" wrapText="1"/>
    </xf>
    <xf numFmtId="3" fontId="21" fillId="11" borderId="17" xfId="0" applyNumberFormat="1" applyFont="1" applyFill="1" applyBorder="1" applyAlignment="1">
      <alignment horizontal="center" vertical="center"/>
    </xf>
    <xf numFmtId="10" fontId="21" fillId="11" borderId="17" xfId="0" applyNumberFormat="1" applyFont="1" applyFill="1" applyBorder="1" applyAlignment="1">
      <alignment horizontal="center" vertical="center"/>
    </xf>
    <xf numFmtId="0" fontId="21" fillId="11" borderId="17" xfId="0" applyFont="1" applyFill="1" applyBorder="1" applyAlignment="1">
      <alignment horizontal="center" vertical="center" wrapText="1" readingOrder="1"/>
    </xf>
    <xf numFmtId="164" fontId="21" fillId="11" borderId="17" xfId="0" applyNumberFormat="1" applyFont="1" applyFill="1" applyBorder="1" applyAlignment="1">
      <alignment horizontal="center" vertical="center" wrapText="1" readingOrder="1"/>
    </xf>
    <xf numFmtId="164" fontId="5" fillId="0" borderId="17" xfId="0" applyNumberFormat="1" applyFont="1" applyBorder="1" applyAlignment="1">
      <alignment horizontal="center" vertical="center" wrapText="1"/>
    </xf>
    <xf numFmtId="4" fontId="19" fillId="0" borderId="17" xfId="0" applyNumberFormat="1" applyFont="1" applyBorder="1" applyAlignment="1">
      <alignment horizontal="center" vertical="center"/>
    </xf>
    <xf numFmtId="4" fontId="21" fillId="11" borderId="17" xfId="0" applyNumberFormat="1" applyFont="1" applyFill="1" applyBorder="1" applyAlignment="1">
      <alignment horizontal="center" vertical="center" wrapText="1"/>
    </xf>
    <xf numFmtId="9" fontId="21" fillId="11" borderId="17" xfId="0" applyNumberFormat="1" applyFont="1" applyFill="1" applyBorder="1" applyAlignment="1">
      <alignment horizontal="center" vertical="center"/>
    </xf>
    <xf numFmtId="9" fontId="21" fillId="11" borderId="17" xfId="0" applyNumberFormat="1" applyFont="1" applyFill="1" applyBorder="1" applyAlignment="1">
      <alignment horizontal="center" vertical="center" wrapText="1" readingOrder="1"/>
    </xf>
    <xf numFmtId="3" fontId="21" fillId="7" borderId="17" xfId="0" applyNumberFormat="1" applyFont="1" applyFill="1" applyBorder="1" applyAlignment="1">
      <alignment horizontal="center" vertical="center" readingOrder="1"/>
    </xf>
    <xf numFmtId="0" fontId="19" fillId="3" borderId="17" xfId="0" applyFont="1" applyFill="1" applyBorder="1" applyAlignment="1">
      <alignment horizontal="center" vertical="center"/>
    </xf>
    <xf numFmtId="3" fontId="19" fillId="7" borderId="17" xfId="0" applyNumberFormat="1" applyFont="1" applyFill="1" applyBorder="1" applyAlignment="1">
      <alignment horizontal="center" vertical="center"/>
    </xf>
    <xf numFmtId="3" fontId="21" fillId="7" borderId="17" xfId="0" applyNumberFormat="1" applyFont="1" applyFill="1" applyBorder="1" applyAlignment="1">
      <alignment horizontal="center" vertical="center"/>
    </xf>
    <xf numFmtId="9" fontId="21" fillId="7" borderId="17" xfId="0" applyNumberFormat="1" applyFont="1" applyFill="1" applyBorder="1" applyAlignment="1">
      <alignment horizontal="center" vertical="center"/>
    </xf>
    <xf numFmtId="3" fontId="21" fillId="7" borderId="17" xfId="0" applyNumberFormat="1" applyFont="1" applyFill="1" applyBorder="1" applyAlignment="1">
      <alignment horizontal="center" vertical="center" wrapText="1" readingOrder="1"/>
    </xf>
    <xf numFmtId="9" fontId="21" fillId="7" borderId="17" xfId="0" applyNumberFormat="1" applyFont="1" applyFill="1" applyBorder="1" applyAlignment="1">
      <alignment horizontal="center" vertical="center" wrapText="1" readingOrder="1"/>
    </xf>
    <xf numFmtId="9" fontId="5" fillId="0" borderId="17"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1" fillId="0" borderId="67" xfId="0" applyFont="1" applyBorder="1" applyAlignment="1">
      <alignment horizontal="left" wrapText="1"/>
    </xf>
    <xf numFmtId="0" fontId="18" fillId="0" borderId="17" xfId="0" applyFont="1" applyBorder="1"/>
    <xf numFmtId="0" fontId="18" fillId="0" borderId="67" xfId="0" applyFont="1" applyBorder="1"/>
    <xf numFmtId="0" fontId="1" fillId="0" borderId="17" xfId="2" applyFont="1" applyBorder="1" applyAlignment="1">
      <alignment horizontal="justify" vertical="top" wrapText="1"/>
    </xf>
    <xf numFmtId="0" fontId="5" fillId="0" borderId="17" xfId="0" applyFont="1" applyBorder="1" applyAlignment="1">
      <alignment horizontal="center" vertical="center" wrapText="1"/>
    </xf>
    <xf numFmtId="0" fontId="1" fillId="0" borderId="67" xfId="0" applyFont="1" applyBorder="1" applyAlignment="1">
      <alignment horizontal="justify" wrapText="1"/>
    </xf>
    <xf numFmtId="1" fontId="1" fillId="0" borderId="17" xfId="0" applyNumberFormat="1" applyFont="1" applyBorder="1" applyAlignment="1">
      <alignment horizontal="center" vertical="center" wrapText="1"/>
    </xf>
    <xf numFmtId="0" fontId="1" fillId="0" borderId="67" xfId="0" applyFont="1" applyBorder="1" applyAlignment="1">
      <alignment horizontal="justify" vertical="center" wrapText="1"/>
    </xf>
    <xf numFmtId="1" fontId="1" fillId="7" borderId="17" xfId="0" applyNumberFormat="1" applyFont="1" applyFill="1" applyBorder="1" applyAlignment="1">
      <alignment horizontal="center" vertical="center" wrapText="1"/>
    </xf>
    <xf numFmtId="0" fontId="5" fillId="7" borderId="17" xfId="0" applyFont="1" applyFill="1" applyBorder="1" applyAlignment="1">
      <alignment horizontal="center" vertical="center" wrapText="1"/>
    </xf>
    <xf numFmtId="0" fontId="4" fillId="7" borderId="17" xfId="0" applyFont="1" applyFill="1" applyBorder="1" applyAlignment="1">
      <alignment horizontal="center" vertical="center" wrapText="1"/>
    </xf>
    <xf numFmtId="9" fontId="5" fillId="7" borderId="17" xfId="0" applyNumberFormat="1" applyFont="1" applyFill="1" applyBorder="1" applyAlignment="1">
      <alignment horizontal="center" vertical="center" wrapText="1"/>
    </xf>
    <xf numFmtId="0" fontId="4" fillId="0" borderId="17" xfId="0" applyFont="1" applyBorder="1"/>
    <xf numFmtId="9" fontId="29" fillId="7" borderId="17" xfId="0" applyNumberFormat="1" applyFont="1" applyFill="1" applyBorder="1" applyAlignment="1">
      <alignment horizontal="center" vertical="center" wrapText="1"/>
    </xf>
    <xf numFmtId="3" fontId="29" fillId="0" borderId="17" xfId="0" applyNumberFormat="1" applyFont="1" applyBorder="1" applyAlignment="1">
      <alignment horizontal="center" vertical="center" wrapText="1"/>
    </xf>
    <xf numFmtId="0" fontId="5" fillId="7" borderId="17" xfId="0" applyFont="1" applyFill="1" applyBorder="1" applyAlignment="1">
      <alignment horizontal="center" vertical="center"/>
    </xf>
    <xf numFmtId="0" fontId="28" fillId="0" borderId="17" xfId="0" applyFont="1" applyBorder="1" applyAlignment="1">
      <alignment horizontal="center" vertical="center"/>
    </xf>
    <xf numFmtId="3" fontId="10" fillId="0" borderId="17" xfId="0" applyNumberFormat="1" applyFont="1" applyBorder="1" applyAlignment="1">
      <alignment horizontal="center" vertical="center" wrapText="1"/>
    </xf>
    <xf numFmtId="0" fontId="10" fillId="0" borderId="17" xfId="0" applyFont="1" applyBorder="1" applyAlignment="1">
      <alignment horizontal="center" vertical="center" wrapText="1"/>
    </xf>
    <xf numFmtId="0" fontId="1" fillId="7" borderId="17" xfId="0" applyFont="1" applyFill="1" applyBorder="1" applyAlignment="1">
      <alignment horizontal="left" vertical="top" wrapText="1"/>
    </xf>
    <xf numFmtId="0" fontId="5" fillId="11" borderId="17" xfId="0" applyFont="1" applyFill="1" applyBorder="1" applyAlignment="1">
      <alignment horizontal="center" vertical="center"/>
    </xf>
    <xf numFmtId="9" fontId="5" fillId="11" borderId="17" xfId="0" applyNumberFormat="1" applyFont="1" applyFill="1" applyBorder="1" applyAlignment="1">
      <alignment horizontal="center" vertical="center"/>
    </xf>
    <xf numFmtId="0" fontId="5" fillId="11" borderId="17" xfId="0" applyFont="1" applyFill="1" applyBorder="1" applyAlignment="1">
      <alignment horizontal="center" vertical="center" wrapText="1"/>
    </xf>
    <xf numFmtId="0" fontId="1" fillId="0" borderId="51" xfId="0" applyFont="1" applyBorder="1" applyAlignment="1">
      <alignment horizontal="center" vertical="center" wrapText="1"/>
    </xf>
    <xf numFmtId="0" fontId="1" fillId="0" borderId="59" xfId="0" applyFont="1" applyBorder="1" applyAlignment="1">
      <alignment horizontal="center" vertical="center" wrapText="1"/>
    </xf>
    <xf numFmtId="0" fontId="1" fillId="7" borderId="17" xfId="0" applyFont="1" applyFill="1" applyBorder="1" applyAlignment="1">
      <alignment vertical="center" wrapText="1"/>
    </xf>
    <xf numFmtId="0" fontId="19" fillId="11" borderId="59" xfId="0" applyFont="1" applyFill="1" applyBorder="1" applyAlignment="1">
      <alignment horizontal="left" vertical="top" wrapText="1" readingOrder="1"/>
    </xf>
    <xf numFmtId="0" fontId="19" fillId="11" borderId="17" xfId="0" applyFont="1" applyFill="1" applyBorder="1" applyAlignment="1">
      <alignment horizontal="left" vertical="top" wrapText="1" readingOrder="1"/>
    </xf>
    <xf numFmtId="0" fontId="19" fillId="11" borderId="17" xfId="0" applyFont="1" applyFill="1" applyBorder="1" applyAlignment="1">
      <alignment horizontal="left" vertical="center" wrapText="1" readingOrder="1"/>
    </xf>
    <xf numFmtId="0" fontId="19" fillId="7" borderId="17" xfId="0" applyFont="1" applyFill="1" applyBorder="1" applyAlignment="1">
      <alignment horizontal="left" vertical="center" wrapText="1" readingOrder="1"/>
    </xf>
    <xf numFmtId="0" fontId="19" fillId="11" borderId="17" xfId="0" applyFont="1" applyFill="1" applyBorder="1" applyAlignment="1">
      <alignment horizontal="justify" vertical="center" wrapText="1" readingOrder="1"/>
    </xf>
    <xf numFmtId="10" fontId="19" fillId="11" borderId="17" xfId="0" applyNumberFormat="1" applyFont="1" applyFill="1" applyBorder="1" applyAlignment="1">
      <alignment horizontal="left" vertical="top" wrapText="1"/>
    </xf>
    <xf numFmtId="0" fontId="1" fillId="11" borderId="17" xfId="0" applyFont="1" applyFill="1" applyBorder="1" applyAlignment="1">
      <alignment vertical="center" wrapText="1"/>
    </xf>
    <xf numFmtId="0" fontId="1" fillId="0" borderId="30" xfId="0" applyFont="1" applyBorder="1" applyAlignment="1">
      <alignment horizontal="center" vertical="center" wrapText="1"/>
    </xf>
    <xf numFmtId="0" fontId="1" fillId="0" borderId="59" xfId="0" applyFont="1" applyBorder="1" applyAlignment="1">
      <alignment horizontal="center" vertical="center" wrapText="1"/>
    </xf>
    <xf numFmtId="0" fontId="10" fillId="0" borderId="27" xfId="0" applyFont="1" applyBorder="1" applyAlignment="1"/>
    <xf numFmtId="0" fontId="10" fillId="0" borderId="17" xfId="0" applyFont="1" applyBorder="1" applyAlignment="1"/>
    <xf numFmtId="0" fontId="1" fillId="0" borderId="27" xfId="0" applyFont="1" applyBorder="1" applyAlignment="1">
      <alignment horizontal="center" vertical="center" wrapText="1"/>
    </xf>
    <xf numFmtId="0" fontId="1" fillId="0" borderId="17" xfId="0" applyFont="1" applyBorder="1" applyAlignment="1">
      <alignment horizontal="center" vertical="center" wrapText="1"/>
    </xf>
    <xf numFmtId="0" fontId="30" fillId="0" borderId="17" xfId="0" applyFont="1" applyBorder="1" applyAlignment="1">
      <alignment horizontal="center" vertical="center" wrapText="1"/>
    </xf>
    <xf numFmtId="0" fontId="10" fillId="0" borderId="23" xfId="0" applyFont="1" applyBorder="1" applyAlignment="1"/>
    <xf numFmtId="0" fontId="10" fillId="0" borderId="50" xfId="0" applyFont="1" applyBorder="1" applyAlignment="1"/>
    <xf numFmtId="0" fontId="10" fillId="0" borderId="72" xfId="0" applyFont="1" applyBorder="1"/>
    <xf numFmtId="0" fontId="3" fillId="9" borderId="11" xfId="0" applyFont="1" applyFill="1" applyBorder="1" applyAlignment="1">
      <alignment horizontal="center" vertical="center"/>
    </xf>
    <xf numFmtId="0" fontId="3" fillId="9" borderId="12" xfId="0" applyFont="1" applyFill="1" applyBorder="1" applyAlignment="1">
      <alignment horizontal="center" vertical="center"/>
    </xf>
    <xf numFmtId="0" fontId="31" fillId="13" borderId="54" xfId="0" applyFont="1" applyFill="1" applyBorder="1" applyAlignment="1">
      <alignment horizontal="center" vertical="center" wrapText="1"/>
    </xf>
    <xf numFmtId="0" fontId="31" fillId="13" borderId="51" xfId="0" applyFont="1" applyFill="1" applyBorder="1" applyAlignment="1">
      <alignment horizontal="center" vertical="center" wrapText="1"/>
    </xf>
    <xf numFmtId="0" fontId="31" fillId="13" borderId="56" xfId="0" applyFont="1" applyFill="1" applyBorder="1" applyAlignment="1">
      <alignment horizontal="center" vertical="center" wrapText="1"/>
    </xf>
    <xf numFmtId="0" fontId="5" fillId="14" borderId="56" xfId="0" applyFont="1" applyFill="1" applyBorder="1" applyAlignment="1">
      <alignment horizontal="center" vertical="center" wrapText="1"/>
    </xf>
    <xf numFmtId="0" fontId="31" fillId="13" borderId="76" xfId="0" applyFont="1" applyFill="1" applyBorder="1" applyAlignment="1">
      <alignment horizontal="center" vertical="center" wrapText="1"/>
    </xf>
    <xf numFmtId="0" fontId="31" fillId="13" borderId="24" xfId="0" applyFont="1" applyFill="1" applyBorder="1" applyAlignment="1">
      <alignment horizontal="center" vertical="center" wrapText="1"/>
    </xf>
    <xf numFmtId="0" fontId="31" fillId="13" borderId="58" xfId="0" applyFont="1" applyFill="1" applyBorder="1" applyAlignment="1">
      <alignment horizontal="center" vertical="center" wrapText="1"/>
    </xf>
    <xf numFmtId="0" fontId="5" fillId="14" borderId="58" xfId="0" applyFont="1" applyFill="1" applyBorder="1" applyAlignment="1">
      <alignment horizontal="center" vertical="center" wrapText="1"/>
    </xf>
    <xf numFmtId="0" fontId="3" fillId="9" borderId="13" xfId="0" applyFont="1" applyFill="1" applyBorder="1" applyAlignment="1">
      <alignment horizontal="center" vertical="center"/>
    </xf>
  </cellXfs>
  <cellStyles count="3">
    <cellStyle name="Normal" xfId="0" builtinId="0"/>
    <cellStyle name="Normal 2" xfId="2" xr:uid="{00000000-0005-0000-0000-000001000000}"/>
    <cellStyle name="Normal 7" xfId="1" xr:uid="{00000000-0005-0000-0000-000002000000}"/>
  </cellStyles>
  <dxfs count="81">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C00000"/>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patternType="solid">
          <fgColor rgb="FF00B050"/>
          <bgColor rgb="FF00B050"/>
        </patternFill>
      </fill>
    </dxf>
    <dxf>
      <fill>
        <patternFill patternType="solid">
          <fgColor rgb="FFFFC000"/>
          <bgColor rgb="FFFFC000"/>
        </patternFill>
      </fill>
    </dxf>
    <dxf>
      <fill>
        <patternFill patternType="solid">
          <fgColor rgb="FFC00000"/>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
      <fill>
        <patternFill>
          <bgColor rgb="FF00B050"/>
        </patternFill>
      </fill>
    </dxf>
    <dxf>
      <fill>
        <patternFill>
          <bgColor rgb="FFFFC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Rosa Natacha" id="{D3FF7EF8-E98B-4C7B-918D-72434DEC351E}" userId="Rosa Natacha" providerId="None"/>
  <person displayName="Gina Marcela Popayan Rodriguez" id="{A847615A-C001-4B20-933F-C351420A4345}" userId="S::gmpopayan@igac.gov.co::e4ecaa4b-1521-41ca-ad6b-799de4da65a3" providerId="AD"/>
  <person displayName="Ximena Sierra Mendez" id="{EF7A71F5-8B67-4574-817B-CD9ADBD5E076}" userId="S::ximena.sierra@igac.gov.co::f02d9049-9a09-4454-bc75-72eebafe371c" providerId="AD"/>
  <person displayName="Diana Milena Calderon Sanchez" id="{D896A445-26D5-4D07-9C2E-7F96942D59A8}" userId="S::diana.calderon@igac.gov.co::6c6d4ad3-0e80-4993-9064-facf1af203c2" providerId="AD"/>
  <person displayName="Natalia María Pineda Betancourt" id="{A7386F01-2C4D-4C06-9D94-346114A037CC}" userId="S::natalia.pineda@igac.gov.co::932c2eba-d1f6-41f2-943b-f2e8c6c3adeb" providerId="AD"/>
  <person displayName="Vivian Lorena Álvarez Sarmiento" id="{98F10AD1-F120-4C2B-A0F3-17C3CC3228AD}" userId="S::vivian.alvarez@igac.gov.co::d370b5a9-f0f5-489a-8060-cdefa27c0dc2" providerId="AD"/>
  <person displayName="Diego Fernando Castiblanco Salas" id="{D60319EA-7920-44D6-8FFF-A92B7B2392AB}" userId="S::diego.castiblanco@igac.gov.co::7f500eee-af69-4c4c-83e2-6ae34ea9f9c4"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21" dT="2022-04-04T19:01:04.66" personId="{A847615A-C001-4B20-933F-C351420A4345}" id="{FBE67199-7AA3-451D-909A-B9D52591DE43}">
    <text xml:space="preserve">Nata el % no me da 63% como lo tenías </text>
  </threadedComment>
  <threadedComment ref="X21" dT="2022-04-04T15:53:13.11" personId="{A847615A-C001-4B20-933F-C351420A4345}" id="{EC8189C5-7155-46D0-B082-117ECDF0AD24}">
    <text>Nata la redacción estaba en estos términos, la cual cambie "El avance para el primer semestre corresponde al 63,28% con respecto a la meta  2021 (50%).El total acumulado de la meta del cuatrienio (61,9%) es de del 31,64% correspondiente a 36.099.509,71 hectáreas", y los porcentajes me dan distintos a estos quedo atenta</text>
  </threadedComment>
  <threadedComment ref="U22" dT="2021-07-28T20:05:40.84" personId="{EF7A71F5-8B67-4574-817B-CD9ADBD5E076}" id="{EE9C66D1-22BE-48AE-9BA5-9670AA7A0BF8}">
    <text>Adri, por favor en el último párrafo especificar si estamos hablando de hectáreas, cuando mencionas esta cifra: 5.243.492. Respecto a las evidencias, de ser posible, por favor organizarlas en concordancia con el avance, puede ser por municipio, lo mas importante Adri, no tiene que ser todo, lo revisamos igual en la reu. Gracias</text>
  </threadedComment>
  <threadedComment ref="X23" dT="2022-04-06T15:52:41.17" personId="{A847615A-C001-4B20-933F-C351420A4345}" id="{069773E2-1F97-4F62-9F02-8A7395FDE27D}">
    <text xml:space="preserve">Al cierre de la vigencia 2021 se elaboraron las caracterizaciones territoriales de 16.569.839,20 hectáreas de 39 municipios: Las caracterizaciones de Santander de Quilichao (Cauca), San Andrés de Tumaco (Nariño), Sardinata (Norte de Santander), Chaparral (Tolima) y Villavicencio, Fuente de Oro, Mesetas, San Luis de Cubarral, Mapiripán, San Juan de Arama y Puerto Lleras (Meta), Colombia (Huila), Popayán, Arauquita y Tame (Arauca), Rioblanco y Ataco (Tolima), El Guamo, Córdoba, Montecristo, Carmen de Bolívar y San Jacinto (Bolívar), Cáceres, El Bagre y Remedios (Antioquia), San Carlos y Valencia (Córdoba), Monterrey y Trinidad (Casanare), Santa Rosalía (Vichada), Paz de Río (Boyacá), Puerto Guzmán y Puerto Leguizamo (Putumayo), Cartagena del Chaira, Puerto Rico y Solano (Caquetá), Miraflores y San José del Guaviare (Guaviare) y Ricaurte (Cundinamarca). 
El avance al cierre de 2021 corresponde al 121,5% con respecto a la meta  2021 (61,5%).  El avance acumulado respecto a la meta del cuatrienio corresponde al  64,25%  correspondiente a 73.305.836,39 hectáreas.
Se cambia por cuánto faltaban 4 municipios, se cambian los % de avance y se elimina las palabras repetidas </text>
  </threadedComment>
  <threadedComment ref="U24" dT="2021-07-28T20:13:43.68" personId="{EF7A71F5-8B67-4574-817B-CD9ADBD5E076}" id="{3EEB832E-6A25-42FE-8FCD-ED60A482381A}">
    <text>Adri,el primer párrafo resume la especificación de los siguientes municipios especificos que nombras en los siguientes? de no ser asi, podemos hacer un párrafo muy pequeño de introducción a los demás?</text>
  </threadedComment>
  <threadedComment ref="U24" dT="2021-07-28T20:25:53.36" personId="{EF7A71F5-8B67-4574-817B-CD9ADBD5E076}" id="{486CB838-A0F3-40AD-A96A-5A15532970EF}" parentId="{3EEB832E-6A25-42FE-8FCD-ED60A482381A}">
    <text>y revisamos las evidencias en Reu</text>
  </threadedComment>
  <threadedComment ref="U25" dT="2021-07-28T20:27:58.43" personId="{EF7A71F5-8B67-4574-817B-CD9ADBD5E076}" id="{3F31D5CE-C5BE-4854-84F9-0F23D830B00C}">
    <text>Nata, se encuentran pendiente las evidencias, en la carpeta indicador 5 Por otro lado, el 48% de avance que me relacionas es respecto a que meta? la de 3.050.000 para 2021? Gracias!</text>
  </threadedComment>
  <threadedComment ref="U25" dT="2022-04-06T02:49:31.60" personId="{D3FF7EF8-E98B-4C7B-918D-72434DEC351E}" id="{6D8F8BCF-BC0A-4952-AC34-85BBC16FA2B3}" parentId="{3F31D5CE-C5BE-4854-84F9-0F23D830B00C}">
    <text>@Ximena se cargaron las evidencias.ok
El avance reportado por el área corresponde a la meta 3.000.000 para 2021.</text>
  </threadedComment>
  <threadedComment ref="V25" dT="2022-04-06T15:52:19.80" personId="{98F10AD1-F120-4C2B-A0F3-17C3CC3228AD}" id="{2C08077F-5C70-46A4-8EC9-FB2A7A9936C9}">
    <text>La suma de lo reportado para el primer semestre las lo del segundo semestre del año 2021 da un total de 21.058.702 hectáreas</text>
  </threadedComment>
  <threadedComment ref="X25" dT="2022-04-06T16:13:55.94" personId="{D3FF7EF8-E98B-4C7B-918D-72434DEC351E}" id="{52CA0C0B-B6A8-4875-9D28-E43DCE60BAAB}">
    <text>Se incluyen los 39 municipios del segundo semestre para completar los 68 municipios adelantados en la vigencia 2021.  Asi mismo se incluyen los porcentaje de avance con respecto a la meta de la vigencia y la meta acumulada del cuatrienio.</text>
  </threadedComment>
  <threadedComment ref="Y25" dT="2022-04-06T02:45:49.85" personId="{D3FF7EF8-E98B-4C7B-918D-72434DEC351E}" id="{870C6C24-E95B-43E9-91A7-D61BC32A6D4A}">
    <text>El Valor reportado para primer semestre es acumulado para la totalidad de la meta con corte al primer semestre 2021? 12.153.702? @natalia.pineda.
Lo anterior dado que segun el reporte del segundo semestre de la misma vigencia, 8.905.000 corresponde al acumulado del total de la vigencia 2021. si es asi se estaria duplicando el valor reportado durante el primer periodo.
Lo reportado por el área fue:
Durante la vigencia del año 2021 se ralizaron un total de 8.905.800 ha de alrededor de 64 municipios del país. Cabe aclarar que durante el segundo semestre se ejecutaron 7.066.200 hectareas.</text>
  </threadedComment>
  <threadedComment ref="Y25" dT="2022-04-06T12:45:42.15" personId="{A7386F01-2C4D-4C06-9D94-346114A037CC}" id="{660A57F4-7885-404D-A83B-E0CE8D993785}" parentId="{870C6C24-E95B-43E9-91A7-D61BC32A6D4A}">
    <text>Nata buen día, según lo que se reporte en el avance del primer semestre, el% de avance de la meta se relaciona con la meta del cuatrienio (por los cálculos que pude hacer). Como los reportes del Plan Estratégico Sectorial son acumulados, es te reporte que estamos haciendo correspondiente al  cierre de la vigencia 2021, también debe ser acumulado. Por esa razón, a los 12.153.702 que vienen del primer semestre, le adicioné el número de hectáreas que reportó el área en el PEI, pues el indicador es el mismo y recuerda que todos los reportes deben guardar consistencia entre si.</text>
  </threadedComment>
  <threadedComment ref="U32" dT="2021-07-28T20:53:11.05" personId="{EF7A71F5-8B67-4574-817B-CD9ADBD5E076}" id="{5E72E0C6-50EC-41D5-B7D4-B5808C692C24}">
    <text xml:space="preserve">Adri, revisando, falta información en el avance. Por otro lado, es importante indicar cual es el avance especifico para este año, de acuerdo con la meta programada correspondiente a 17 gestores.
</text>
  </threadedComment>
  <threadedComment ref="U33" dT="2021-07-28T21:14:11.42" personId="{EF7A71F5-8B67-4574-817B-CD9ADBD5E076}" id="{810DC358-42A2-4326-B5C6-EE25236B9035}">
    <text>Dianita, por favor específicar si es para este semestre</text>
  </threadedComment>
  <threadedComment ref="U33" dT="2021-07-29T00:24:29.58" personId="{D896A445-26D5-4D07-9C2E-7F96942D59A8}" id="{45AD4F1B-F446-4E1E-9D96-69E7EF44DA60}" parentId="{810DC358-42A2-4326-B5C6-EE25236B9035}">
    <text xml:space="preserve">Ok Xime ajustada la observación, adicione una nota </text>
  </threadedComment>
  <threadedComment ref="K46" dT="2021-07-28T15:48:05.99" personId="{D60319EA-7920-44D6-8FFF-A92B7B2392AB}" id="{A0E77982-698A-42E4-B8B1-F2D611BD261B}">
    <text>Se ajusta la meta ya que en el POAI 2021 la meta quedo 462 y no 677</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94"/>
  <sheetViews>
    <sheetView showGridLines="0" tabSelected="1" topLeftCell="V21" zoomScale="50" zoomScaleNormal="50" workbookViewId="0">
      <selection activeCell="Y21" sqref="Y21:Y46"/>
    </sheetView>
  </sheetViews>
  <sheetFormatPr baseColWidth="10" defaultColWidth="12.625" defaultRowHeight="15" customHeight="1" x14ac:dyDescent="0.25"/>
  <cols>
    <col min="1" max="1" width="25.75" customWidth="1"/>
    <col min="2" max="2" width="29.375" customWidth="1"/>
    <col min="3" max="3" width="29.125" customWidth="1"/>
    <col min="4" max="4" width="41.625" customWidth="1"/>
    <col min="5" max="5" width="36.75" style="4" customWidth="1"/>
    <col min="6" max="6" width="40.125" style="4" customWidth="1"/>
    <col min="7" max="7" width="35.75" style="4" customWidth="1"/>
    <col min="8" max="8" width="17.375" style="4" customWidth="1"/>
    <col min="9" max="9" width="16.625" style="4" customWidth="1"/>
    <col min="10" max="10" width="16.25" style="4" customWidth="1"/>
    <col min="11" max="11" width="14.625" style="4" customWidth="1"/>
    <col min="12" max="12" width="14.75" style="4" customWidth="1"/>
    <col min="13" max="13" width="24.25" style="5" customWidth="1"/>
    <col min="14" max="14" width="27.875" style="4" customWidth="1"/>
    <col min="15" max="15" width="37.375" customWidth="1"/>
    <col min="16" max="16" width="26.25" hidden="1" customWidth="1"/>
    <col min="17" max="17" width="25.375" hidden="1" customWidth="1"/>
    <col min="18" max="18" width="89.125" style="4" hidden="1" customWidth="1"/>
    <col min="19" max="19" width="40.875" style="4" customWidth="1"/>
    <col min="20" max="20" width="33.125" style="4" customWidth="1"/>
    <col min="21" max="21" width="154.5" style="4" customWidth="1"/>
    <col min="22" max="22" width="51.875" style="4" customWidth="1"/>
    <col min="23" max="23" width="40.25" style="4" customWidth="1"/>
    <col min="24" max="24" width="124.75" style="4" customWidth="1"/>
    <col min="25" max="25" width="66" style="4" customWidth="1"/>
    <col min="26" max="28" width="0" style="4" hidden="1" customWidth="1"/>
    <col min="29" max="16383" width="12.625" style="4"/>
    <col min="16384" max="16384" width="8" style="4" customWidth="1"/>
  </cols>
  <sheetData>
    <row r="1" spans="1:25" ht="16.5" thickBot="1" x14ac:dyDescent="0.3">
      <c r="A1" s="13"/>
      <c r="B1" s="13"/>
      <c r="C1" s="13"/>
      <c r="D1" s="13"/>
      <c r="E1" s="15"/>
      <c r="F1" s="15"/>
      <c r="G1" s="15"/>
      <c r="H1" s="101"/>
      <c r="I1" s="15"/>
      <c r="J1" s="15"/>
      <c r="K1" s="15"/>
      <c r="L1" s="15"/>
      <c r="M1" s="101"/>
      <c r="N1" s="15"/>
      <c r="O1" s="13"/>
      <c r="P1" s="13"/>
      <c r="Q1" s="13"/>
      <c r="R1" s="15"/>
      <c r="S1" s="15"/>
      <c r="T1" s="15"/>
      <c r="U1" s="15"/>
      <c r="V1" s="15"/>
      <c r="W1" s="15"/>
    </row>
    <row r="2" spans="1:25" ht="213.75" customHeight="1" thickBot="1" x14ac:dyDescent="0.3">
      <c r="A2" s="158" t="s">
        <v>0</v>
      </c>
      <c r="B2" s="159"/>
      <c r="C2" s="159"/>
      <c r="D2" s="159"/>
      <c r="E2" s="159"/>
      <c r="F2" s="159"/>
      <c r="G2" s="159"/>
      <c r="H2" s="159"/>
      <c r="I2" s="159"/>
      <c r="J2" s="159"/>
      <c r="K2" s="159"/>
      <c r="L2" s="159"/>
      <c r="M2" s="159"/>
      <c r="N2" s="159"/>
      <c r="O2" s="159"/>
      <c r="P2" s="159"/>
      <c r="Q2" s="159"/>
      <c r="R2" s="159"/>
      <c r="S2" s="159"/>
      <c r="T2" s="159"/>
      <c r="U2" s="159"/>
      <c r="V2" s="159"/>
      <c r="W2" s="159"/>
      <c r="X2" s="159"/>
      <c r="Y2" s="160"/>
    </row>
    <row r="3" spans="1:25" ht="16.5" thickBot="1" x14ac:dyDescent="0.3">
      <c r="A3" s="12"/>
      <c r="B3" s="13"/>
      <c r="C3" s="13"/>
      <c r="D3" s="13"/>
      <c r="E3" s="15"/>
      <c r="F3" s="15"/>
      <c r="G3" s="15"/>
      <c r="H3" s="101"/>
      <c r="I3" s="15"/>
      <c r="J3" s="15"/>
      <c r="K3" s="15"/>
      <c r="L3" s="15"/>
      <c r="M3" s="101"/>
      <c r="N3" s="6"/>
      <c r="O3" s="13"/>
      <c r="P3" s="13"/>
      <c r="Q3" s="13"/>
      <c r="R3" s="15"/>
      <c r="S3" s="15"/>
      <c r="T3" s="15"/>
      <c r="U3" s="15"/>
      <c r="V3" s="15"/>
      <c r="W3" s="15"/>
    </row>
    <row r="4" spans="1:25" customFormat="1" ht="73.5" hidden="1" customHeight="1" thickBot="1" x14ac:dyDescent="0.25">
      <c r="A4" s="170" t="s">
        <v>1</v>
      </c>
      <c r="B4" s="166"/>
      <c r="C4" s="166"/>
      <c r="D4" s="166"/>
      <c r="E4" s="166"/>
      <c r="F4" s="166"/>
      <c r="G4" s="166"/>
      <c r="H4" s="166"/>
      <c r="I4" s="166"/>
      <c r="J4" s="166"/>
      <c r="K4" s="166"/>
      <c r="L4" s="166"/>
      <c r="M4" s="166"/>
      <c r="N4" s="166"/>
      <c r="O4" s="166"/>
      <c r="P4" s="1"/>
      <c r="Q4" s="1"/>
    </row>
    <row r="5" spans="1:25" customFormat="1" ht="56.25" hidden="1" customHeight="1" thickBot="1" x14ac:dyDescent="0.25">
      <c r="A5" s="171" t="s">
        <v>2</v>
      </c>
      <c r="B5" s="166"/>
      <c r="C5" s="166"/>
      <c r="D5" s="166"/>
      <c r="E5" s="166"/>
      <c r="F5" s="166"/>
      <c r="G5" s="166"/>
      <c r="H5" s="166"/>
      <c r="I5" s="166"/>
      <c r="J5" s="166"/>
      <c r="K5" s="166"/>
      <c r="L5" s="166"/>
      <c r="M5" s="166"/>
      <c r="N5" s="166"/>
      <c r="O5" s="166"/>
      <c r="P5" s="1"/>
      <c r="Q5" s="1"/>
    </row>
    <row r="6" spans="1:25" customFormat="1" ht="49.5" hidden="1" customHeight="1" thickBot="1" x14ac:dyDescent="0.25">
      <c r="A6" s="169" t="s">
        <v>3</v>
      </c>
      <c r="B6" s="166"/>
      <c r="C6" s="166"/>
      <c r="D6" s="166"/>
      <c r="E6" s="166"/>
      <c r="F6" s="166"/>
      <c r="G6" s="166"/>
      <c r="H6" s="166"/>
      <c r="I6" s="166"/>
      <c r="J6" s="166"/>
      <c r="K6" s="166"/>
      <c r="L6" s="166"/>
      <c r="M6" s="166"/>
      <c r="N6" s="166"/>
      <c r="O6" s="166"/>
      <c r="P6" s="1"/>
      <c r="Q6" s="1"/>
    </row>
    <row r="7" spans="1:25" customFormat="1" ht="48" hidden="1" customHeight="1" thickBot="1" x14ac:dyDescent="0.25">
      <c r="A7" s="169" t="s">
        <v>4</v>
      </c>
      <c r="B7" s="166"/>
      <c r="C7" s="166"/>
      <c r="D7" s="166"/>
      <c r="E7" s="166"/>
      <c r="F7" s="166"/>
      <c r="G7" s="166"/>
      <c r="H7" s="166"/>
      <c r="I7" s="166"/>
      <c r="J7" s="166"/>
      <c r="K7" s="166"/>
      <c r="L7" s="166"/>
      <c r="M7" s="166"/>
      <c r="N7" s="166"/>
      <c r="O7" s="166"/>
      <c r="P7" s="1"/>
      <c r="Q7" s="1"/>
    </row>
    <row r="8" spans="1:25" customFormat="1" ht="48.75" hidden="1" customHeight="1" thickBot="1" x14ac:dyDescent="0.25">
      <c r="A8" s="169" t="s">
        <v>5</v>
      </c>
      <c r="B8" s="166"/>
      <c r="C8" s="166"/>
      <c r="D8" s="166"/>
      <c r="E8" s="166"/>
      <c r="F8" s="166"/>
      <c r="G8" s="166"/>
      <c r="H8" s="166"/>
      <c r="I8" s="166"/>
      <c r="J8" s="166"/>
      <c r="K8" s="166"/>
      <c r="L8" s="166"/>
      <c r="M8" s="166"/>
      <c r="N8" s="166"/>
      <c r="O8" s="166"/>
      <c r="P8" s="1"/>
      <c r="Q8" s="1"/>
    </row>
    <row r="9" spans="1:25" customFormat="1" ht="53.25" hidden="1" customHeight="1" thickBot="1" x14ac:dyDescent="0.25">
      <c r="A9" s="169" t="s">
        <v>6</v>
      </c>
      <c r="B9" s="166"/>
      <c r="C9" s="166"/>
      <c r="D9" s="166"/>
      <c r="E9" s="166"/>
      <c r="F9" s="166"/>
      <c r="G9" s="166"/>
      <c r="H9" s="166"/>
      <c r="I9" s="166"/>
      <c r="J9" s="166"/>
      <c r="K9" s="166"/>
      <c r="L9" s="166"/>
      <c r="M9" s="166"/>
      <c r="N9" s="166"/>
      <c r="O9" s="166"/>
      <c r="P9" s="1"/>
      <c r="Q9" s="1"/>
    </row>
    <row r="10" spans="1:25" customFormat="1" ht="40.5" hidden="1" customHeight="1" thickBot="1" x14ac:dyDescent="0.3">
      <c r="A10" s="179" t="s">
        <v>7</v>
      </c>
      <c r="B10" s="166"/>
      <c r="C10" s="166"/>
      <c r="D10" s="166"/>
      <c r="E10" s="166"/>
      <c r="F10" s="166"/>
      <c r="G10" s="166"/>
      <c r="H10" s="166"/>
      <c r="I10" s="166"/>
      <c r="J10" s="166"/>
      <c r="K10" s="166"/>
      <c r="L10" s="166"/>
      <c r="M10" s="166"/>
      <c r="N10" s="166"/>
      <c r="O10" s="166"/>
      <c r="P10" s="1"/>
      <c r="Q10" s="1"/>
    </row>
    <row r="11" spans="1:25" customFormat="1" ht="33" hidden="1" customHeight="1" thickBot="1" x14ac:dyDescent="0.25">
      <c r="A11" s="180" t="s">
        <v>8</v>
      </c>
      <c r="B11" s="166"/>
      <c r="C11" s="166"/>
      <c r="D11" s="166"/>
      <c r="E11" s="166"/>
      <c r="F11" s="166"/>
      <c r="G11" s="166"/>
      <c r="H11" s="166"/>
      <c r="I11" s="166"/>
      <c r="J11" s="166"/>
      <c r="K11" s="166"/>
      <c r="L11" s="166"/>
      <c r="M11" s="166"/>
      <c r="N11" s="166"/>
      <c r="O11" s="166"/>
      <c r="P11" s="1"/>
      <c r="Q11" s="1"/>
    </row>
    <row r="12" spans="1:25" customFormat="1" ht="32.25" hidden="1" customHeight="1" thickBot="1" x14ac:dyDescent="0.25">
      <c r="A12" s="169" t="s">
        <v>9</v>
      </c>
      <c r="B12" s="166"/>
      <c r="C12" s="166"/>
      <c r="D12" s="166"/>
      <c r="E12" s="166"/>
      <c r="F12" s="166"/>
      <c r="G12" s="166"/>
      <c r="H12" s="166"/>
      <c r="I12" s="166"/>
      <c r="J12" s="166"/>
      <c r="K12" s="166"/>
      <c r="L12" s="166"/>
      <c r="M12" s="166"/>
      <c r="N12" s="166"/>
      <c r="O12" s="166"/>
      <c r="P12" s="1"/>
      <c r="Q12" s="1"/>
    </row>
    <row r="13" spans="1:25" customFormat="1" ht="35.25" hidden="1" customHeight="1" thickBot="1" x14ac:dyDescent="0.25">
      <c r="A13" s="169" t="s">
        <v>10</v>
      </c>
      <c r="B13" s="166"/>
      <c r="C13" s="166"/>
      <c r="D13" s="166"/>
      <c r="E13" s="166"/>
      <c r="F13" s="166"/>
      <c r="G13" s="166"/>
      <c r="H13" s="166"/>
      <c r="I13" s="166"/>
      <c r="J13" s="166"/>
      <c r="K13" s="166"/>
      <c r="L13" s="166"/>
      <c r="M13" s="166"/>
      <c r="N13" s="166"/>
      <c r="O13" s="166"/>
      <c r="P13" s="1"/>
      <c r="Q13" s="1"/>
    </row>
    <row r="14" spans="1:25" customFormat="1" ht="35.25" hidden="1" customHeight="1" thickBot="1" x14ac:dyDescent="0.25">
      <c r="A14" s="169" t="s">
        <v>11</v>
      </c>
      <c r="B14" s="166"/>
      <c r="C14" s="166"/>
      <c r="D14" s="166"/>
      <c r="E14" s="166"/>
      <c r="F14" s="166"/>
      <c r="G14" s="166"/>
      <c r="H14" s="166"/>
      <c r="I14" s="166"/>
      <c r="J14" s="166"/>
      <c r="K14" s="166"/>
      <c r="L14" s="166"/>
      <c r="M14" s="166"/>
      <c r="N14" s="166"/>
      <c r="O14" s="166"/>
      <c r="P14" s="1"/>
      <c r="Q14" s="1"/>
    </row>
    <row r="15" spans="1:25" customFormat="1" ht="18" hidden="1" customHeight="1" thickBot="1" x14ac:dyDescent="0.25">
      <c r="A15" s="162"/>
      <c r="B15" s="163"/>
      <c r="C15" s="163"/>
      <c r="D15" s="163"/>
      <c r="E15" s="163"/>
      <c r="F15" s="163"/>
      <c r="G15" s="163"/>
      <c r="H15" s="163"/>
      <c r="I15" s="163"/>
      <c r="J15" s="163"/>
      <c r="K15" s="163"/>
      <c r="L15" s="163"/>
      <c r="M15" s="163"/>
      <c r="N15" s="164"/>
      <c r="O15" s="3">
        <v>2.3E-2</v>
      </c>
      <c r="P15" s="1"/>
      <c r="Q15" s="1"/>
    </row>
    <row r="16" spans="1:25" customFormat="1" ht="15.75" hidden="1" thickBot="1" x14ac:dyDescent="0.25">
      <c r="A16" s="165" t="s">
        <v>12</v>
      </c>
      <c r="B16" s="166"/>
      <c r="C16" s="166"/>
      <c r="D16" s="166"/>
      <c r="E16" s="166"/>
      <c r="F16" s="166"/>
      <c r="G16" s="166"/>
      <c r="H16" s="166"/>
      <c r="I16" s="166"/>
      <c r="J16" s="166"/>
      <c r="K16" s="166"/>
      <c r="L16" s="166"/>
      <c r="M16" s="166"/>
      <c r="N16" s="166"/>
      <c r="O16" s="166"/>
      <c r="P16" s="1"/>
      <c r="Q16" s="1"/>
    </row>
    <row r="17" spans="1:28" ht="16.5" hidden="1" thickBot="1" x14ac:dyDescent="0.3">
      <c r="A17" s="12"/>
      <c r="B17" s="13"/>
      <c r="C17" s="13"/>
      <c r="D17" s="102"/>
      <c r="E17" s="103"/>
      <c r="F17" s="103"/>
      <c r="G17" s="103"/>
      <c r="H17" s="103"/>
      <c r="I17" s="7"/>
      <c r="N17" s="6"/>
      <c r="O17" s="1"/>
      <c r="P17" s="1"/>
      <c r="Q17" s="1"/>
      <c r="S17" s="15"/>
      <c r="T17" s="15"/>
      <c r="U17" s="15"/>
      <c r="V17" s="15"/>
      <c r="W17" s="15"/>
    </row>
    <row r="18" spans="1:28" ht="44.25" customHeight="1" thickBot="1" x14ac:dyDescent="0.3">
      <c r="A18" s="185" t="s">
        <v>13</v>
      </c>
      <c r="B18" s="186" t="s">
        <v>14</v>
      </c>
      <c r="C18" s="186" t="s">
        <v>8</v>
      </c>
      <c r="D18" s="186" t="s">
        <v>15</v>
      </c>
      <c r="E18" s="187" t="s">
        <v>16</v>
      </c>
      <c r="F18" s="188" t="s">
        <v>17</v>
      </c>
      <c r="G18" s="189" t="s">
        <v>18</v>
      </c>
      <c r="H18" s="226" t="s">
        <v>19</v>
      </c>
      <c r="I18" s="217" t="s">
        <v>20</v>
      </c>
      <c r="J18" s="218"/>
      <c r="K18" s="218"/>
      <c r="L18" s="219"/>
      <c r="M18" s="229" t="s">
        <v>21</v>
      </c>
      <c r="N18" s="230" t="s">
        <v>22</v>
      </c>
      <c r="O18" s="229" t="s">
        <v>23</v>
      </c>
      <c r="P18" s="173" t="s">
        <v>24</v>
      </c>
      <c r="Q18" s="173"/>
      <c r="R18" s="173"/>
      <c r="S18" s="310" t="s">
        <v>25</v>
      </c>
      <c r="T18" s="311"/>
      <c r="U18" s="311"/>
      <c r="V18" s="311"/>
      <c r="W18" s="311"/>
      <c r="X18" s="311"/>
      <c r="Y18" s="320"/>
    </row>
    <row r="19" spans="1:28" ht="15.75" x14ac:dyDescent="0.25">
      <c r="A19" s="190"/>
      <c r="B19" s="177"/>
      <c r="C19" s="177"/>
      <c r="D19" s="177"/>
      <c r="E19" s="167"/>
      <c r="F19" s="178"/>
      <c r="G19" s="168"/>
      <c r="H19" s="227"/>
      <c r="I19" s="220">
        <v>2019</v>
      </c>
      <c r="J19" s="221">
        <v>2020</v>
      </c>
      <c r="K19" s="221">
        <v>2021</v>
      </c>
      <c r="L19" s="222">
        <v>2022</v>
      </c>
      <c r="M19" s="231"/>
      <c r="N19" s="232"/>
      <c r="O19" s="231"/>
      <c r="P19" s="161" t="s">
        <v>26</v>
      </c>
      <c r="Q19" s="175" t="s">
        <v>27</v>
      </c>
      <c r="R19" s="176" t="s">
        <v>28</v>
      </c>
      <c r="S19" s="312" t="s">
        <v>29</v>
      </c>
      <c r="T19" s="313" t="s">
        <v>30</v>
      </c>
      <c r="U19" s="314" t="s">
        <v>31</v>
      </c>
      <c r="V19" s="315" t="s">
        <v>32</v>
      </c>
      <c r="W19" s="315" t="s">
        <v>33</v>
      </c>
      <c r="X19" s="315" t="s">
        <v>34</v>
      </c>
      <c r="Y19" s="315" t="s">
        <v>35</v>
      </c>
    </row>
    <row r="20" spans="1:28" ht="78" customHeight="1" thickBot="1" x14ac:dyDescent="0.3">
      <c r="A20" s="202"/>
      <c r="B20" s="203"/>
      <c r="C20" s="203"/>
      <c r="D20" s="203"/>
      <c r="E20" s="204"/>
      <c r="F20" s="174"/>
      <c r="G20" s="205"/>
      <c r="H20" s="228"/>
      <c r="I20" s="223"/>
      <c r="J20" s="224"/>
      <c r="K20" s="224"/>
      <c r="L20" s="225"/>
      <c r="M20" s="233"/>
      <c r="N20" s="234"/>
      <c r="O20" s="233"/>
      <c r="P20" s="206"/>
      <c r="Q20" s="207"/>
      <c r="R20" s="208"/>
      <c r="S20" s="316"/>
      <c r="T20" s="317"/>
      <c r="U20" s="318"/>
      <c r="V20" s="319"/>
      <c r="W20" s="319"/>
      <c r="X20" s="319"/>
      <c r="Y20" s="319"/>
    </row>
    <row r="21" spans="1:28" ht="402" customHeight="1" x14ac:dyDescent="0.25">
      <c r="A21" s="300" t="s">
        <v>199</v>
      </c>
      <c r="B21" s="301" t="s">
        <v>36</v>
      </c>
      <c r="C21" s="301" t="s">
        <v>37</v>
      </c>
      <c r="D21" s="301" t="s">
        <v>38</v>
      </c>
      <c r="E21" s="209" t="s">
        <v>39</v>
      </c>
      <c r="F21" s="210" t="s">
        <v>40</v>
      </c>
      <c r="G21" s="235">
        <v>0.61899999999999999</v>
      </c>
      <c r="H21" s="236" t="s">
        <v>41</v>
      </c>
      <c r="I21" s="237">
        <v>4.9000000000000002E-2</v>
      </c>
      <c r="J21" s="237">
        <v>0.249</v>
      </c>
      <c r="K21" s="237">
        <v>0.51900000000000002</v>
      </c>
      <c r="L21" s="237">
        <v>0.61899999999999999</v>
      </c>
      <c r="M21" s="236" t="s">
        <v>42</v>
      </c>
      <c r="N21" s="238" t="s">
        <v>43</v>
      </c>
      <c r="O21" s="291" t="s">
        <v>44</v>
      </c>
      <c r="P21" s="239">
        <v>13418129</v>
      </c>
      <c r="Q21" s="200">
        <v>0.51</v>
      </c>
      <c r="R21" s="201" t="s">
        <v>45</v>
      </c>
      <c r="S21" s="240" t="s">
        <v>46</v>
      </c>
      <c r="T21" s="241">
        <v>0.33</v>
      </c>
      <c r="U21" s="293" t="s">
        <v>209</v>
      </c>
      <c r="V21" s="240" t="s">
        <v>47</v>
      </c>
      <c r="W21" s="242">
        <v>0.61</v>
      </c>
      <c r="X21" s="243" t="s">
        <v>207</v>
      </c>
      <c r="Y21" s="244" t="s">
        <v>201</v>
      </c>
    </row>
    <row r="22" spans="1:28" ht="408.75" customHeight="1" x14ac:dyDescent="0.25">
      <c r="A22" s="302"/>
      <c r="B22" s="303"/>
      <c r="C22" s="303"/>
      <c r="D22" s="303"/>
      <c r="E22" s="211" t="s">
        <v>39</v>
      </c>
      <c r="F22" s="212" t="s">
        <v>48</v>
      </c>
      <c r="G22" s="245">
        <v>0.6</v>
      </c>
      <c r="H22" s="246" t="s">
        <v>41</v>
      </c>
      <c r="I22" s="247">
        <v>8.5000000000000006E-2</v>
      </c>
      <c r="J22" s="247">
        <v>0.20100000000000001</v>
      </c>
      <c r="K22" s="247">
        <v>0.35099999999999998</v>
      </c>
      <c r="L22" s="95">
        <v>0.6</v>
      </c>
      <c r="M22" s="246" t="s">
        <v>42</v>
      </c>
      <c r="N22" s="248" t="s">
        <v>49</v>
      </c>
      <c r="O22" s="93" t="s">
        <v>50</v>
      </c>
      <c r="P22" s="93">
        <v>15.91</v>
      </c>
      <c r="Q22" s="91">
        <v>0.79</v>
      </c>
      <c r="R22" s="99" t="s">
        <v>51</v>
      </c>
      <c r="S22" s="249">
        <v>0</v>
      </c>
      <c r="T22" s="250">
        <v>0</v>
      </c>
      <c r="U22" s="294" t="s">
        <v>210</v>
      </c>
      <c r="V22" s="251" t="s">
        <v>52</v>
      </c>
      <c r="W22" s="252">
        <v>0.55640000000000001</v>
      </c>
      <c r="X22" s="243" t="s">
        <v>53</v>
      </c>
      <c r="Y22" s="244"/>
    </row>
    <row r="23" spans="1:28" ht="217.5" customHeight="1" x14ac:dyDescent="0.25">
      <c r="A23" s="302"/>
      <c r="B23" s="303"/>
      <c r="C23" s="303"/>
      <c r="D23" s="303"/>
      <c r="E23" s="211" t="s">
        <v>39</v>
      </c>
      <c r="F23" s="212" t="s">
        <v>54</v>
      </c>
      <c r="G23" s="253">
        <v>0.72499999999999998</v>
      </c>
      <c r="H23" s="93" t="s">
        <v>41</v>
      </c>
      <c r="I23" s="247">
        <v>0.35499999999999998</v>
      </c>
      <c r="J23" s="247">
        <v>0.495</v>
      </c>
      <c r="K23" s="247">
        <v>0.61499999999999999</v>
      </c>
      <c r="L23" s="247">
        <v>0.72499999999999998</v>
      </c>
      <c r="M23" s="93" t="s">
        <v>42</v>
      </c>
      <c r="N23" s="248" t="s">
        <v>43</v>
      </c>
      <c r="O23" s="291" t="s">
        <v>44</v>
      </c>
      <c r="P23" s="254">
        <v>16231703.439999999</v>
      </c>
      <c r="Q23" s="92">
        <f>+P23/42215743.24</f>
        <v>0.38449408192866391</v>
      </c>
      <c r="R23" s="76" t="s">
        <v>55</v>
      </c>
      <c r="S23" s="255" t="s">
        <v>56</v>
      </c>
      <c r="T23" s="256">
        <v>0.24</v>
      </c>
      <c r="U23" s="295" t="s">
        <v>211</v>
      </c>
      <c r="V23" s="251" t="s">
        <v>57</v>
      </c>
      <c r="W23" s="257">
        <v>1</v>
      </c>
      <c r="X23" s="243" t="s">
        <v>58</v>
      </c>
      <c r="Y23" s="244"/>
      <c r="Z23" s="4">
        <v>61.4</v>
      </c>
      <c r="AA23" s="4">
        <v>64.25</v>
      </c>
      <c r="AB23" s="4">
        <f>AA23*100/Z23</f>
        <v>104.64169381107492</v>
      </c>
    </row>
    <row r="24" spans="1:28" ht="297.75" customHeight="1" x14ac:dyDescent="0.25">
      <c r="A24" s="302"/>
      <c r="B24" s="303"/>
      <c r="C24" s="303"/>
      <c r="D24" s="303"/>
      <c r="E24" s="211" t="s">
        <v>39</v>
      </c>
      <c r="F24" s="212" t="s">
        <v>59</v>
      </c>
      <c r="G24" s="245">
        <v>1</v>
      </c>
      <c r="H24" s="246" t="s">
        <v>41</v>
      </c>
      <c r="I24" s="247">
        <v>3.0999999999999999E-3</v>
      </c>
      <c r="J24" s="247">
        <v>0.19900000000000001</v>
      </c>
      <c r="K24" s="247">
        <v>0.20300000000000001</v>
      </c>
      <c r="L24" s="247">
        <v>0.59399999999999997</v>
      </c>
      <c r="M24" s="246" t="s">
        <v>42</v>
      </c>
      <c r="N24" s="248" t="s">
        <v>49</v>
      </c>
      <c r="O24" s="93" t="s">
        <v>50</v>
      </c>
      <c r="P24" s="94">
        <v>0.1002</v>
      </c>
      <c r="Q24" s="91">
        <v>0.502</v>
      </c>
      <c r="R24" s="99" t="s">
        <v>60</v>
      </c>
      <c r="S24" s="249">
        <v>0</v>
      </c>
      <c r="T24" s="250">
        <v>0</v>
      </c>
      <c r="U24" s="294" t="s">
        <v>212</v>
      </c>
      <c r="V24" s="251" t="s">
        <v>61</v>
      </c>
      <c r="W24" s="252">
        <v>0.71899999999999997</v>
      </c>
      <c r="X24" s="243" t="s">
        <v>62</v>
      </c>
      <c r="Y24" s="244"/>
      <c r="Z24" s="4">
        <v>35.1</v>
      </c>
      <c r="AA24" s="4">
        <v>19.53</v>
      </c>
      <c r="AB24" s="4">
        <f>(AA24*100)/Z24</f>
        <v>55.641025641025642</v>
      </c>
    </row>
    <row r="25" spans="1:28" s="184" customFormat="1" ht="265.5" customHeight="1" x14ac:dyDescent="0.25">
      <c r="A25" s="302"/>
      <c r="B25" s="303"/>
      <c r="C25" s="303"/>
      <c r="D25" s="303"/>
      <c r="E25" s="211" t="s">
        <v>39</v>
      </c>
      <c r="F25" s="212" t="s">
        <v>63</v>
      </c>
      <c r="G25" s="258">
        <v>16957112</v>
      </c>
      <c r="H25" s="259" t="s">
        <v>64</v>
      </c>
      <c r="I25" s="260">
        <v>7907112</v>
      </c>
      <c r="J25" s="260">
        <v>3050000</v>
      </c>
      <c r="K25" s="260">
        <v>3000000</v>
      </c>
      <c r="L25" s="260">
        <v>3000000</v>
      </c>
      <c r="M25" s="246" t="s">
        <v>42</v>
      </c>
      <c r="N25" s="248" t="s">
        <v>43</v>
      </c>
      <c r="O25" s="122" t="s">
        <v>65</v>
      </c>
      <c r="P25" s="181">
        <v>10314102</v>
      </c>
      <c r="Q25" s="182">
        <v>0.7167</v>
      </c>
      <c r="R25" s="183" t="s">
        <v>66</v>
      </c>
      <c r="S25" s="261">
        <v>12153702</v>
      </c>
      <c r="T25" s="262">
        <f>S25/G25</f>
        <v>0.71673183499643101</v>
      </c>
      <c r="U25" s="296" t="s">
        <v>67</v>
      </c>
      <c r="V25" s="263">
        <f>S25+8905800</f>
        <v>21059502</v>
      </c>
      <c r="W25" s="264">
        <v>1</v>
      </c>
      <c r="X25" s="243" t="s">
        <v>200</v>
      </c>
      <c r="Y25" s="244"/>
      <c r="Z25" s="184">
        <v>14.63</v>
      </c>
      <c r="AA25" s="184">
        <v>20.32</v>
      </c>
      <c r="AB25" s="184">
        <f>(Z25*100)/AA25</f>
        <v>71.998031496062993</v>
      </c>
    </row>
    <row r="26" spans="1:28" ht="408.75" customHeight="1" x14ac:dyDescent="0.25">
      <c r="A26" s="302"/>
      <c r="B26" s="303"/>
      <c r="C26" s="303"/>
      <c r="D26" s="303"/>
      <c r="E26" s="79" t="s">
        <v>68</v>
      </c>
      <c r="F26" s="212" t="s">
        <v>69</v>
      </c>
      <c r="G26" s="265">
        <v>1</v>
      </c>
      <c r="H26" s="93" t="s">
        <v>41</v>
      </c>
      <c r="I26" s="95">
        <v>0.05</v>
      </c>
      <c r="J26" s="95">
        <v>0.3</v>
      </c>
      <c r="K26" s="95">
        <v>0.6</v>
      </c>
      <c r="L26" s="95">
        <v>1</v>
      </c>
      <c r="M26" s="93" t="s">
        <v>42</v>
      </c>
      <c r="N26" s="266" t="s">
        <v>70</v>
      </c>
      <c r="O26" s="93" t="s">
        <v>50</v>
      </c>
      <c r="P26" s="104">
        <v>0.2</v>
      </c>
      <c r="Q26" s="92">
        <v>0.66666666666666674</v>
      </c>
      <c r="R26" s="105" t="s">
        <v>202</v>
      </c>
      <c r="S26" s="256">
        <v>0.21</v>
      </c>
      <c r="T26" s="250">
        <v>0.35</v>
      </c>
      <c r="U26" s="297" t="s">
        <v>203</v>
      </c>
      <c r="V26" s="257">
        <v>0.27</v>
      </c>
      <c r="W26" s="257">
        <v>0.45</v>
      </c>
      <c r="X26" s="267" t="s">
        <v>71</v>
      </c>
      <c r="Y26" s="244"/>
      <c r="Z26" s="4">
        <v>27</v>
      </c>
      <c r="AA26" s="4">
        <v>60</v>
      </c>
      <c r="AB26" s="4">
        <f>Z26*100/AA26</f>
        <v>45</v>
      </c>
    </row>
    <row r="27" spans="1:28" customFormat="1" ht="129" hidden="1" customHeight="1" x14ac:dyDescent="0.2">
      <c r="A27" s="302"/>
      <c r="B27" s="303"/>
      <c r="C27" s="303"/>
      <c r="D27" s="303"/>
      <c r="E27" s="106" t="s">
        <v>72</v>
      </c>
      <c r="F27" s="107" t="s">
        <v>73</v>
      </c>
      <c r="G27" s="145">
        <v>1</v>
      </c>
      <c r="H27" s="98" t="s">
        <v>41</v>
      </c>
      <c r="I27" s="109">
        <v>1</v>
      </c>
      <c r="J27" s="109"/>
      <c r="K27" s="109"/>
      <c r="L27" s="109"/>
      <c r="M27" s="98" t="s">
        <v>74</v>
      </c>
      <c r="N27" s="98" t="s">
        <v>75</v>
      </c>
      <c r="O27" s="110"/>
      <c r="P27" s="111">
        <v>19</v>
      </c>
      <c r="Q27" s="85">
        <v>1.9</v>
      </c>
      <c r="R27" s="79" t="s">
        <v>204</v>
      </c>
      <c r="S27" s="268"/>
      <c r="T27" s="268"/>
      <c r="U27" s="110"/>
      <c r="V27" s="268"/>
      <c r="W27" s="268"/>
      <c r="X27" s="269"/>
      <c r="Y27" s="244"/>
    </row>
    <row r="28" spans="1:28" customFormat="1" ht="129" hidden="1" customHeight="1" x14ac:dyDescent="0.2">
      <c r="A28" s="302"/>
      <c r="B28" s="303"/>
      <c r="C28" s="303"/>
      <c r="D28" s="303"/>
      <c r="E28" s="112" t="s">
        <v>77</v>
      </c>
      <c r="F28" s="113" t="s">
        <v>78</v>
      </c>
      <c r="G28" s="146">
        <v>1</v>
      </c>
      <c r="H28" s="115" t="s">
        <v>41</v>
      </c>
      <c r="I28" s="114">
        <v>0.2</v>
      </c>
      <c r="J28" s="114">
        <v>0.6</v>
      </c>
      <c r="K28" s="114">
        <v>1</v>
      </c>
      <c r="L28" s="116"/>
      <c r="M28" s="115" t="s">
        <v>74</v>
      </c>
      <c r="N28" s="117" t="s">
        <v>79</v>
      </c>
      <c r="O28" s="110"/>
      <c r="P28" s="118">
        <v>372</v>
      </c>
      <c r="Q28" s="119">
        <v>1.86</v>
      </c>
      <c r="R28" s="100" t="s">
        <v>80</v>
      </c>
      <c r="S28" s="268"/>
      <c r="T28" s="268"/>
      <c r="U28" s="110"/>
      <c r="V28" s="268"/>
      <c r="W28" s="268"/>
      <c r="X28" s="269"/>
      <c r="Y28" s="244"/>
    </row>
    <row r="29" spans="1:28" customFormat="1" ht="129" hidden="1" customHeight="1" x14ac:dyDescent="0.2">
      <c r="A29" s="302"/>
      <c r="B29" s="303"/>
      <c r="C29" s="303"/>
      <c r="D29" s="303"/>
      <c r="E29" s="120" t="s">
        <v>81</v>
      </c>
      <c r="F29" s="107" t="s">
        <v>82</v>
      </c>
      <c r="G29" s="145" t="s">
        <v>83</v>
      </c>
      <c r="H29" s="98" t="s">
        <v>41</v>
      </c>
      <c r="I29" s="108">
        <v>1</v>
      </c>
      <c r="J29" s="108">
        <v>1</v>
      </c>
      <c r="K29" s="108">
        <v>1</v>
      </c>
      <c r="L29" s="108">
        <v>1</v>
      </c>
      <c r="M29" s="98" t="s">
        <v>74</v>
      </c>
      <c r="N29" s="98" t="s">
        <v>84</v>
      </c>
      <c r="O29" s="110"/>
      <c r="P29" s="118">
        <v>1</v>
      </c>
      <c r="Q29" s="119">
        <v>1</v>
      </c>
      <c r="R29" s="270" t="s">
        <v>85</v>
      </c>
      <c r="S29" s="268"/>
      <c r="T29" s="268"/>
      <c r="U29" s="110"/>
      <c r="V29" s="268"/>
      <c r="W29" s="268"/>
      <c r="X29" s="269"/>
      <c r="Y29" s="244"/>
    </row>
    <row r="30" spans="1:28" customFormat="1" ht="129" hidden="1" customHeight="1" x14ac:dyDescent="0.2">
      <c r="A30" s="304" t="s">
        <v>86</v>
      </c>
      <c r="B30" s="303"/>
      <c r="C30" s="303"/>
      <c r="D30" s="305" t="s">
        <v>87</v>
      </c>
      <c r="E30" s="106" t="s">
        <v>88</v>
      </c>
      <c r="F30" s="107" t="s">
        <v>89</v>
      </c>
      <c r="G30" s="147">
        <v>1</v>
      </c>
      <c r="H30" s="98" t="s">
        <v>90</v>
      </c>
      <c r="I30" s="108"/>
      <c r="J30" s="121">
        <v>1</v>
      </c>
      <c r="K30" s="108"/>
      <c r="L30" s="108"/>
      <c r="M30" s="98" t="s">
        <v>74</v>
      </c>
      <c r="N30" s="98" t="s">
        <v>75</v>
      </c>
      <c r="O30" s="110"/>
      <c r="P30" s="122">
        <v>7</v>
      </c>
      <c r="Q30" s="119">
        <v>1</v>
      </c>
      <c r="R30" s="78" t="s">
        <v>205</v>
      </c>
      <c r="S30" s="268"/>
      <c r="T30" s="268"/>
      <c r="U30" s="110"/>
      <c r="V30" s="268"/>
      <c r="W30" s="268"/>
      <c r="X30" s="269"/>
      <c r="Y30" s="244"/>
    </row>
    <row r="31" spans="1:28" customFormat="1" ht="129" hidden="1" customHeight="1" x14ac:dyDescent="0.2">
      <c r="A31" s="302"/>
      <c r="B31" s="303"/>
      <c r="C31" s="303"/>
      <c r="D31" s="303"/>
      <c r="E31" s="106"/>
      <c r="F31" s="107" t="s">
        <v>92</v>
      </c>
      <c r="G31" s="147">
        <v>4</v>
      </c>
      <c r="H31" s="98" t="s">
        <v>90</v>
      </c>
      <c r="I31" s="123">
        <v>1</v>
      </c>
      <c r="J31" s="123">
        <v>1</v>
      </c>
      <c r="K31" s="123">
        <v>1</v>
      </c>
      <c r="L31" s="123">
        <v>1</v>
      </c>
      <c r="M31" s="98" t="s">
        <v>74</v>
      </c>
      <c r="N31" s="98" t="s">
        <v>75</v>
      </c>
      <c r="O31" s="110"/>
      <c r="P31" s="95">
        <v>0.5</v>
      </c>
      <c r="Q31" s="119">
        <v>1</v>
      </c>
      <c r="R31" s="79" t="s">
        <v>93</v>
      </c>
      <c r="S31" s="268"/>
      <c r="T31" s="268"/>
      <c r="U31" s="110"/>
      <c r="V31" s="268"/>
      <c r="W31" s="268"/>
      <c r="X31" s="269"/>
      <c r="Y31" s="244"/>
    </row>
    <row r="32" spans="1:28" ht="166.5" customHeight="1" x14ac:dyDescent="0.25">
      <c r="A32" s="302"/>
      <c r="B32" s="303"/>
      <c r="C32" s="303"/>
      <c r="D32" s="303"/>
      <c r="E32" s="79" t="s">
        <v>94</v>
      </c>
      <c r="F32" s="211" t="s">
        <v>95</v>
      </c>
      <c r="G32" s="271">
        <v>20</v>
      </c>
      <c r="H32" s="266" t="s">
        <v>96</v>
      </c>
      <c r="I32" s="93">
        <v>6</v>
      </c>
      <c r="J32" s="93">
        <v>10</v>
      </c>
      <c r="K32" s="93">
        <v>17</v>
      </c>
      <c r="L32" s="93">
        <v>20</v>
      </c>
      <c r="M32" s="93" t="s">
        <v>42</v>
      </c>
      <c r="N32" s="266" t="s">
        <v>49</v>
      </c>
      <c r="O32" s="93" t="s">
        <v>50</v>
      </c>
      <c r="P32" s="111">
        <v>19</v>
      </c>
      <c r="Q32" s="91">
        <v>1.9</v>
      </c>
      <c r="R32" s="99" t="s">
        <v>97</v>
      </c>
      <c r="S32" s="249">
        <v>25</v>
      </c>
      <c r="T32" s="256">
        <v>1.47</v>
      </c>
      <c r="U32" s="297" t="s">
        <v>98</v>
      </c>
      <c r="V32" s="251">
        <v>34</v>
      </c>
      <c r="W32" s="257">
        <v>1</v>
      </c>
      <c r="X32" s="272" t="s">
        <v>99</v>
      </c>
      <c r="Y32" s="244"/>
      <c r="Z32" s="4">
        <v>34</v>
      </c>
      <c r="AA32" s="4">
        <v>17</v>
      </c>
      <c r="AB32" s="4">
        <f>Z32*100/AA32</f>
        <v>200</v>
      </c>
    </row>
    <row r="33" spans="1:25" ht="409.5" customHeight="1" x14ac:dyDescent="0.25">
      <c r="A33" s="302"/>
      <c r="B33" s="303"/>
      <c r="C33" s="303"/>
      <c r="D33" s="303"/>
      <c r="E33" s="118" t="s">
        <v>100</v>
      </c>
      <c r="F33" s="213" t="s">
        <v>101</v>
      </c>
      <c r="G33" s="271">
        <v>500</v>
      </c>
      <c r="H33" s="93" t="s">
        <v>90</v>
      </c>
      <c r="I33" s="273">
        <v>175</v>
      </c>
      <c r="J33" s="273">
        <v>200</v>
      </c>
      <c r="K33" s="273">
        <v>472</v>
      </c>
      <c r="L33" s="273">
        <v>500</v>
      </c>
      <c r="M33" s="93" t="s">
        <v>42</v>
      </c>
      <c r="N33" s="266" t="s">
        <v>70</v>
      </c>
      <c r="O33" s="93" t="s">
        <v>50</v>
      </c>
      <c r="P33" s="118">
        <v>372</v>
      </c>
      <c r="Q33" s="92">
        <v>1.86</v>
      </c>
      <c r="R33" s="124" t="s">
        <v>102</v>
      </c>
      <c r="S33" s="249">
        <v>465</v>
      </c>
      <c r="T33" s="250">
        <v>0.98509999999999998</v>
      </c>
      <c r="U33" s="298" t="s">
        <v>213</v>
      </c>
      <c r="V33" s="251">
        <v>935</v>
      </c>
      <c r="W33" s="257">
        <v>1</v>
      </c>
      <c r="X33" s="274" t="s">
        <v>206</v>
      </c>
      <c r="Y33" s="244"/>
    </row>
    <row r="34" spans="1:25" customFormat="1" ht="129" hidden="1" customHeight="1" x14ac:dyDescent="0.2">
      <c r="A34" s="302"/>
      <c r="B34" s="303"/>
      <c r="C34" s="303"/>
      <c r="D34" s="303"/>
      <c r="E34" s="156"/>
      <c r="F34" s="112"/>
      <c r="G34" s="148">
        <v>50</v>
      </c>
      <c r="H34" s="125" t="s">
        <v>90</v>
      </c>
      <c r="I34" s="126">
        <v>11</v>
      </c>
      <c r="J34" s="126">
        <v>26</v>
      </c>
      <c r="K34" s="126">
        <v>41</v>
      </c>
      <c r="L34" s="126">
        <v>50</v>
      </c>
      <c r="M34" s="98" t="s">
        <v>74</v>
      </c>
      <c r="N34" s="127" t="s">
        <v>103</v>
      </c>
      <c r="O34" s="214"/>
      <c r="P34" s="110"/>
      <c r="Q34" s="110"/>
      <c r="R34" s="268"/>
      <c r="S34" s="268"/>
      <c r="T34" s="268"/>
      <c r="U34" s="110"/>
      <c r="V34" s="268"/>
      <c r="W34" s="268"/>
      <c r="X34" s="268"/>
      <c r="Y34" s="244"/>
    </row>
    <row r="35" spans="1:25" customFormat="1" ht="129" hidden="1" customHeight="1" x14ac:dyDescent="0.2">
      <c r="A35" s="302"/>
      <c r="B35" s="303"/>
      <c r="C35" s="303"/>
      <c r="D35" s="303"/>
      <c r="E35" s="128" t="s">
        <v>104</v>
      </c>
      <c r="F35" s="128" t="s">
        <v>105</v>
      </c>
      <c r="G35" s="149">
        <v>1</v>
      </c>
      <c r="H35" s="130" t="s">
        <v>106</v>
      </c>
      <c r="I35" s="129">
        <v>0.55000000000000004</v>
      </c>
      <c r="J35" s="129">
        <v>1</v>
      </c>
      <c r="K35" s="131" t="s">
        <v>107</v>
      </c>
      <c r="L35" s="131" t="s">
        <v>107</v>
      </c>
      <c r="M35" s="130" t="s">
        <v>74</v>
      </c>
      <c r="N35" s="131" t="s">
        <v>108</v>
      </c>
      <c r="O35" s="214"/>
      <c r="P35" s="110"/>
      <c r="Q35" s="110"/>
      <c r="R35" s="268"/>
      <c r="S35" s="268"/>
      <c r="T35" s="268"/>
      <c r="U35" s="110"/>
      <c r="V35" s="268"/>
      <c r="W35" s="268"/>
      <c r="X35" s="268"/>
      <c r="Y35" s="244"/>
    </row>
    <row r="36" spans="1:25" s="18" customFormat="1" ht="129" customHeight="1" x14ac:dyDescent="0.25">
      <c r="A36" s="302"/>
      <c r="B36" s="303"/>
      <c r="C36" s="303"/>
      <c r="D36" s="303"/>
      <c r="E36" s="183" t="s">
        <v>109</v>
      </c>
      <c r="F36" s="183" t="s">
        <v>110</v>
      </c>
      <c r="G36" s="271">
        <v>1</v>
      </c>
      <c r="H36" s="93" t="s">
        <v>90</v>
      </c>
      <c r="I36" s="275">
        <v>0</v>
      </c>
      <c r="J36" s="111">
        <v>1</v>
      </c>
      <c r="K36" s="266">
        <v>0</v>
      </c>
      <c r="L36" s="266">
        <v>0</v>
      </c>
      <c r="M36" s="93" t="s">
        <v>42</v>
      </c>
      <c r="N36" s="266" t="s">
        <v>111</v>
      </c>
      <c r="O36" s="292"/>
      <c r="P36" s="118">
        <v>1</v>
      </c>
      <c r="Q36" s="92">
        <v>1</v>
      </c>
      <c r="R36" s="270" t="s">
        <v>85</v>
      </c>
      <c r="S36" s="276" t="s">
        <v>112</v>
      </c>
      <c r="T36" s="276" t="s">
        <v>112</v>
      </c>
      <c r="U36" s="111" t="s">
        <v>112</v>
      </c>
      <c r="V36" s="276" t="s">
        <v>112</v>
      </c>
      <c r="W36" s="278">
        <v>1</v>
      </c>
      <c r="X36" s="111" t="s">
        <v>112</v>
      </c>
      <c r="Y36" s="244"/>
    </row>
    <row r="37" spans="1:25" customFormat="1" ht="129" hidden="1" customHeight="1" x14ac:dyDescent="0.25">
      <c r="A37" s="302"/>
      <c r="B37" s="303"/>
      <c r="C37" s="303"/>
      <c r="D37" s="303"/>
      <c r="E37" s="106" t="s">
        <v>113</v>
      </c>
      <c r="F37" s="106" t="s">
        <v>114</v>
      </c>
      <c r="G37" s="150" t="s">
        <v>115</v>
      </c>
      <c r="H37" s="156" t="s">
        <v>116</v>
      </c>
      <c r="I37" s="156" t="s">
        <v>117</v>
      </c>
      <c r="J37" s="156" t="s">
        <v>118</v>
      </c>
      <c r="K37" s="156" t="s">
        <v>119</v>
      </c>
      <c r="L37" s="156" t="s">
        <v>120</v>
      </c>
      <c r="M37" s="98" t="s">
        <v>74</v>
      </c>
      <c r="N37" s="98" t="s">
        <v>121</v>
      </c>
      <c r="O37" s="110"/>
      <c r="P37" s="110"/>
      <c r="Q37" s="110"/>
      <c r="R37" s="268"/>
      <c r="S37" s="132"/>
      <c r="T37" s="132"/>
      <c r="U37" s="110"/>
      <c r="V37" s="279"/>
      <c r="W37" s="279"/>
      <c r="X37" s="268"/>
      <c r="Y37" s="244"/>
    </row>
    <row r="38" spans="1:25" customFormat="1" ht="129" hidden="1" customHeight="1" x14ac:dyDescent="0.25">
      <c r="A38" s="304" t="s">
        <v>122</v>
      </c>
      <c r="B38" s="303"/>
      <c r="C38" s="303"/>
      <c r="D38" s="306" t="s">
        <v>215</v>
      </c>
      <c r="E38" s="133" t="s">
        <v>123</v>
      </c>
      <c r="F38" s="133" t="s">
        <v>124</v>
      </c>
      <c r="G38" s="151">
        <v>16</v>
      </c>
      <c r="H38" s="135" t="s">
        <v>90</v>
      </c>
      <c r="I38" s="134">
        <v>4</v>
      </c>
      <c r="J38" s="134">
        <v>8</v>
      </c>
      <c r="K38" s="134">
        <v>12</v>
      </c>
      <c r="L38" s="134">
        <v>16</v>
      </c>
      <c r="M38" s="136" t="s">
        <v>74</v>
      </c>
      <c r="N38" s="135" t="s">
        <v>125</v>
      </c>
      <c r="O38" s="110"/>
      <c r="P38" s="110"/>
      <c r="Q38" s="110"/>
      <c r="R38" s="268"/>
      <c r="S38" s="132"/>
      <c r="T38" s="132"/>
      <c r="U38" s="110"/>
      <c r="V38" s="279"/>
      <c r="W38" s="279"/>
      <c r="X38" s="268"/>
      <c r="Y38" s="244"/>
    </row>
    <row r="39" spans="1:25" customFormat="1" ht="129" hidden="1" customHeight="1" x14ac:dyDescent="0.25">
      <c r="A39" s="302"/>
      <c r="B39" s="303"/>
      <c r="C39" s="303"/>
      <c r="D39" s="303"/>
      <c r="E39" s="106" t="s">
        <v>126</v>
      </c>
      <c r="F39" s="106" t="s">
        <v>127</v>
      </c>
      <c r="G39" s="152">
        <v>80</v>
      </c>
      <c r="H39" s="98" t="s">
        <v>90</v>
      </c>
      <c r="I39" s="121">
        <v>20</v>
      </c>
      <c r="J39" s="121">
        <f t="shared" ref="J39:L39" si="0">20+I39</f>
        <v>40</v>
      </c>
      <c r="K39" s="121">
        <f t="shared" si="0"/>
        <v>60</v>
      </c>
      <c r="L39" s="121">
        <f t="shared" si="0"/>
        <v>80</v>
      </c>
      <c r="M39" s="98" t="s">
        <v>74</v>
      </c>
      <c r="N39" s="98" t="s">
        <v>75</v>
      </c>
      <c r="O39" s="110"/>
      <c r="P39" s="110"/>
      <c r="Q39" s="110"/>
      <c r="R39" s="268"/>
      <c r="S39" s="132"/>
      <c r="T39" s="132"/>
      <c r="U39" s="110"/>
      <c r="V39" s="279"/>
      <c r="W39" s="279"/>
      <c r="X39" s="268"/>
      <c r="Y39" s="244"/>
    </row>
    <row r="40" spans="1:25" customFormat="1" ht="129" hidden="1" customHeight="1" x14ac:dyDescent="0.25">
      <c r="A40" s="302"/>
      <c r="B40" s="303"/>
      <c r="C40" s="303"/>
      <c r="D40" s="303"/>
      <c r="E40" s="106" t="s">
        <v>128</v>
      </c>
      <c r="F40" s="138" t="s">
        <v>129</v>
      </c>
      <c r="G40" s="145">
        <v>1</v>
      </c>
      <c r="H40" s="108" t="s">
        <v>90</v>
      </c>
      <c r="I40" s="108">
        <v>0.6</v>
      </c>
      <c r="J40" s="108">
        <v>0.9</v>
      </c>
      <c r="K40" s="108">
        <v>1</v>
      </c>
      <c r="L40" s="108">
        <v>0</v>
      </c>
      <c r="M40" s="108" t="s">
        <v>74</v>
      </c>
      <c r="N40" s="108" t="s">
        <v>130</v>
      </c>
      <c r="O40" s="110"/>
      <c r="P40" s="110"/>
      <c r="Q40" s="110"/>
      <c r="R40" s="268"/>
      <c r="S40" s="132"/>
      <c r="T40" s="132"/>
      <c r="U40" s="110"/>
      <c r="V40" s="279"/>
      <c r="W40" s="279"/>
      <c r="X40" s="268"/>
      <c r="Y40" s="244"/>
    </row>
    <row r="41" spans="1:25" customFormat="1" ht="129" hidden="1" customHeight="1" x14ac:dyDescent="0.25">
      <c r="A41" s="302"/>
      <c r="B41" s="303"/>
      <c r="C41" s="303"/>
      <c r="D41" s="303"/>
      <c r="E41" s="106" t="s">
        <v>131</v>
      </c>
      <c r="F41" s="139" t="s">
        <v>132</v>
      </c>
      <c r="G41" s="150" t="s">
        <v>133</v>
      </c>
      <c r="H41" s="98" t="s">
        <v>90</v>
      </c>
      <c r="I41" s="140">
        <v>10</v>
      </c>
      <c r="J41" s="140">
        <v>15</v>
      </c>
      <c r="K41" s="140">
        <v>20</v>
      </c>
      <c r="L41" s="140">
        <v>25</v>
      </c>
      <c r="M41" s="98" t="s">
        <v>74</v>
      </c>
      <c r="N41" s="98" t="s">
        <v>108</v>
      </c>
      <c r="O41" s="110"/>
      <c r="P41" s="110"/>
      <c r="Q41" s="110"/>
      <c r="R41" s="268"/>
      <c r="S41" s="132"/>
      <c r="T41" s="132"/>
      <c r="U41" s="110"/>
      <c r="V41" s="279"/>
      <c r="W41" s="279"/>
      <c r="X41" s="268"/>
      <c r="Y41" s="244"/>
    </row>
    <row r="42" spans="1:25" s="18" customFormat="1" ht="184.5" customHeight="1" x14ac:dyDescent="0.25">
      <c r="A42" s="302"/>
      <c r="B42" s="303"/>
      <c r="C42" s="303"/>
      <c r="D42" s="303"/>
      <c r="E42" s="183" t="s">
        <v>134</v>
      </c>
      <c r="F42" s="183" t="s">
        <v>135</v>
      </c>
      <c r="G42" s="271">
        <v>7</v>
      </c>
      <c r="H42" s="93" t="s">
        <v>90</v>
      </c>
      <c r="I42" s="111">
        <v>0</v>
      </c>
      <c r="J42" s="111">
        <v>7</v>
      </c>
      <c r="K42" s="266">
        <v>0</v>
      </c>
      <c r="L42" s="266">
        <v>0</v>
      </c>
      <c r="M42" s="93" t="s">
        <v>42</v>
      </c>
      <c r="N42" s="99" t="s">
        <v>136</v>
      </c>
      <c r="O42" s="99"/>
      <c r="P42" s="122">
        <v>7</v>
      </c>
      <c r="Q42" s="92">
        <v>1</v>
      </c>
      <c r="R42" s="78" t="s">
        <v>137</v>
      </c>
      <c r="S42" s="276" t="s">
        <v>112</v>
      </c>
      <c r="T42" s="276" t="s">
        <v>112</v>
      </c>
      <c r="U42" s="111" t="s">
        <v>112</v>
      </c>
      <c r="V42" s="276" t="s">
        <v>112</v>
      </c>
      <c r="W42" s="278">
        <v>1</v>
      </c>
      <c r="X42" s="277" t="s">
        <v>112</v>
      </c>
      <c r="Y42" s="244"/>
    </row>
    <row r="43" spans="1:25" ht="175.5" customHeight="1" x14ac:dyDescent="0.25">
      <c r="A43" s="304" t="s">
        <v>138</v>
      </c>
      <c r="B43" s="303"/>
      <c r="C43" s="303"/>
      <c r="D43" s="305" t="s">
        <v>139</v>
      </c>
      <c r="E43" s="79" t="s">
        <v>140</v>
      </c>
      <c r="F43" s="211" t="s">
        <v>141</v>
      </c>
      <c r="G43" s="265">
        <v>1</v>
      </c>
      <c r="H43" s="93" t="s">
        <v>142</v>
      </c>
      <c r="I43" s="104">
        <v>0</v>
      </c>
      <c r="J43" s="104">
        <v>0.5</v>
      </c>
      <c r="K43" s="104">
        <v>0.2</v>
      </c>
      <c r="L43" s="104">
        <v>0.3</v>
      </c>
      <c r="M43" s="248" t="s">
        <v>42</v>
      </c>
      <c r="N43" s="100" t="s">
        <v>143</v>
      </c>
      <c r="O43" s="100" t="s">
        <v>144</v>
      </c>
      <c r="P43" s="95">
        <v>0.5</v>
      </c>
      <c r="Q43" s="92">
        <v>1</v>
      </c>
      <c r="R43" s="79" t="s">
        <v>93</v>
      </c>
      <c r="S43" s="92">
        <v>0.2</v>
      </c>
      <c r="T43" s="92">
        <f>S43/K43</f>
        <v>1</v>
      </c>
      <c r="U43" s="292" t="s">
        <v>214</v>
      </c>
      <c r="V43" s="280">
        <v>0.3</v>
      </c>
      <c r="W43" s="278">
        <v>1</v>
      </c>
      <c r="X43" s="76" t="s">
        <v>145</v>
      </c>
      <c r="Y43" s="244"/>
    </row>
    <row r="44" spans="1:25" ht="129" customHeight="1" x14ac:dyDescent="0.25">
      <c r="A44" s="302"/>
      <c r="B44" s="303"/>
      <c r="C44" s="303"/>
      <c r="D44" s="303"/>
      <c r="E44" s="214" t="s">
        <v>146</v>
      </c>
      <c r="F44" s="211" t="s">
        <v>147</v>
      </c>
      <c r="G44" s="281">
        <v>3</v>
      </c>
      <c r="H44" s="93" t="s">
        <v>90</v>
      </c>
      <c r="I44" s="93">
        <v>0</v>
      </c>
      <c r="J44" s="93">
        <v>1</v>
      </c>
      <c r="K44" s="93">
        <v>1</v>
      </c>
      <c r="L44" s="93">
        <v>1</v>
      </c>
      <c r="M44" s="248" t="s">
        <v>148</v>
      </c>
      <c r="N44" s="100" t="s">
        <v>149</v>
      </c>
      <c r="O44" s="100"/>
      <c r="P44" s="93">
        <v>1</v>
      </c>
      <c r="Q44" s="92">
        <v>1</v>
      </c>
      <c r="R44" s="79" t="s">
        <v>208</v>
      </c>
      <c r="S44" s="282">
        <v>0</v>
      </c>
      <c r="T44" s="92">
        <v>0</v>
      </c>
      <c r="U44" s="292" t="s">
        <v>151</v>
      </c>
      <c r="V44" s="276">
        <v>1</v>
      </c>
      <c r="W44" s="278">
        <v>1</v>
      </c>
      <c r="X44" s="214" t="s">
        <v>152</v>
      </c>
      <c r="Y44" s="244"/>
    </row>
    <row r="45" spans="1:25" customFormat="1" ht="129" hidden="1" customHeight="1" x14ac:dyDescent="0.25">
      <c r="A45" s="302"/>
      <c r="B45" s="303"/>
      <c r="C45" s="303"/>
      <c r="D45" s="303"/>
      <c r="E45" s="156" t="s">
        <v>153</v>
      </c>
      <c r="F45" s="106" t="s">
        <v>154</v>
      </c>
      <c r="G45" s="150">
        <v>15</v>
      </c>
      <c r="H45" s="98" t="s">
        <v>90</v>
      </c>
      <c r="I45" s="137">
        <v>5</v>
      </c>
      <c r="J45" s="137">
        <v>9</v>
      </c>
      <c r="K45" s="137">
        <v>13</v>
      </c>
      <c r="L45" s="137">
        <v>15</v>
      </c>
      <c r="M45" s="100" t="s">
        <v>74</v>
      </c>
      <c r="N45" s="100" t="s">
        <v>121</v>
      </c>
      <c r="O45" s="100"/>
      <c r="P45" s="110"/>
      <c r="Q45" s="119"/>
      <c r="R45" s="268"/>
      <c r="S45" s="132"/>
      <c r="T45" s="268"/>
      <c r="U45" s="110"/>
      <c r="V45" s="110"/>
      <c r="W45" s="110"/>
      <c r="X45" s="268"/>
      <c r="Y45" s="244"/>
    </row>
    <row r="46" spans="1:25" ht="165" customHeight="1" x14ac:dyDescent="0.25">
      <c r="A46" s="302"/>
      <c r="B46" s="303"/>
      <c r="C46" s="303"/>
      <c r="D46" s="305" t="s">
        <v>155</v>
      </c>
      <c r="E46" s="215" t="s">
        <v>156</v>
      </c>
      <c r="F46" s="216" t="s">
        <v>157</v>
      </c>
      <c r="G46" s="281">
        <f>SUM(I46:L46)</f>
        <v>3616</v>
      </c>
      <c r="H46" s="283" t="s">
        <v>90</v>
      </c>
      <c r="I46" s="284">
        <v>1800</v>
      </c>
      <c r="J46" s="285">
        <v>677</v>
      </c>
      <c r="K46" s="285">
        <v>462</v>
      </c>
      <c r="L46" s="285">
        <v>677</v>
      </c>
      <c r="M46" s="248" t="s">
        <v>42</v>
      </c>
      <c r="N46" s="100" t="s">
        <v>158</v>
      </c>
      <c r="O46" s="100" t="s">
        <v>159</v>
      </c>
      <c r="P46" s="122">
        <v>738</v>
      </c>
      <c r="Q46" s="92">
        <v>1</v>
      </c>
      <c r="R46" s="286" t="s">
        <v>160</v>
      </c>
      <c r="S46" s="287">
        <v>19</v>
      </c>
      <c r="T46" s="288">
        <f>S46/K46</f>
        <v>4.1125541125541128E-2</v>
      </c>
      <c r="U46" s="299" t="s">
        <v>161</v>
      </c>
      <c r="V46" s="289">
        <v>601</v>
      </c>
      <c r="W46" s="278">
        <v>1</v>
      </c>
      <c r="X46" s="214" t="s">
        <v>162</v>
      </c>
      <c r="Y46" s="290"/>
    </row>
    <row r="47" spans="1:25" customFormat="1" ht="3" customHeight="1" thickBot="1" x14ac:dyDescent="0.25">
      <c r="A47" s="307"/>
      <c r="B47" s="308"/>
      <c r="C47" s="308"/>
      <c r="D47" s="308"/>
      <c r="E47" s="141"/>
      <c r="F47" s="141" t="s">
        <v>163</v>
      </c>
      <c r="G47" s="96" t="s">
        <v>164</v>
      </c>
      <c r="H47" s="142" t="s">
        <v>90</v>
      </c>
      <c r="I47" s="142">
        <v>4</v>
      </c>
      <c r="J47" s="142">
        <v>8</v>
      </c>
      <c r="K47" s="142">
        <v>12</v>
      </c>
      <c r="L47" s="142">
        <v>16</v>
      </c>
      <c r="M47" s="142" t="s">
        <v>74</v>
      </c>
      <c r="N47" s="96" t="s">
        <v>84</v>
      </c>
      <c r="O47" s="97"/>
      <c r="P47" s="143"/>
      <c r="Q47" s="143"/>
      <c r="R47" s="144"/>
      <c r="S47" s="144"/>
      <c r="T47" s="144"/>
      <c r="U47" s="144"/>
      <c r="V47" s="14"/>
      <c r="W47" s="14"/>
      <c r="X47" s="14"/>
      <c r="Y47" s="191"/>
    </row>
    <row r="48" spans="1:25" customFormat="1" ht="3" customHeight="1" thickBot="1" x14ac:dyDescent="0.25">
      <c r="A48" s="309"/>
      <c r="B48" s="192"/>
      <c r="C48" s="192"/>
      <c r="D48" s="192"/>
      <c r="E48" s="193"/>
      <c r="F48" s="193"/>
      <c r="G48" s="194"/>
      <c r="H48" s="195"/>
      <c r="I48" s="195"/>
      <c r="J48" s="195"/>
      <c r="K48" s="195"/>
      <c r="L48" s="195"/>
      <c r="M48" s="195"/>
      <c r="N48" s="194"/>
      <c r="O48" s="196"/>
      <c r="P48" s="197"/>
      <c r="Q48" s="197"/>
      <c r="R48" s="198"/>
      <c r="S48" s="198"/>
      <c r="T48" s="198"/>
      <c r="U48" s="198"/>
      <c r="V48" s="198"/>
      <c r="W48" s="198"/>
      <c r="X48" s="198"/>
      <c r="Y48" s="199"/>
    </row>
    <row r="49" spans="1:23" customFormat="1" ht="23.25" customHeight="1" x14ac:dyDescent="0.2">
      <c r="A49" s="172"/>
      <c r="B49" s="163"/>
      <c r="C49" s="163"/>
      <c r="D49" s="163"/>
      <c r="E49" s="1"/>
      <c r="F49" s="1"/>
      <c r="G49" s="1"/>
      <c r="H49" s="1"/>
      <c r="I49" s="1"/>
      <c r="J49" s="1"/>
      <c r="K49" s="1"/>
      <c r="L49" s="1"/>
      <c r="M49" s="1"/>
      <c r="N49" s="1"/>
      <c r="O49" s="1"/>
      <c r="P49" s="1"/>
      <c r="Q49" s="1"/>
    </row>
    <row r="50" spans="1:23" customFormat="1" ht="45" customHeight="1" x14ac:dyDescent="0.35">
      <c r="A50" s="1"/>
      <c r="B50" s="1"/>
      <c r="C50" s="1"/>
      <c r="D50" s="1"/>
      <c r="E50" s="1"/>
      <c r="F50" s="1"/>
      <c r="G50" s="1"/>
      <c r="H50" s="2"/>
      <c r="I50" s="1"/>
      <c r="J50" s="1"/>
      <c r="K50" s="1"/>
      <c r="L50" s="1"/>
      <c r="M50" s="1"/>
      <c r="N50" s="1"/>
      <c r="O50" s="1"/>
      <c r="P50" s="1"/>
      <c r="Q50" s="1"/>
      <c r="S50" s="155" t="s">
        <v>165</v>
      </c>
      <c r="T50" s="154">
        <v>0.47</v>
      </c>
      <c r="V50" s="153" t="s">
        <v>166</v>
      </c>
      <c r="W50" s="154">
        <f>AVERAGE(W21:W46)</f>
        <v>0.87195384615384619</v>
      </c>
    </row>
    <row r="51" spans="1:23" customFormat="1" ht="23.25" customHeight="1" x14ac:dyDescent="0.2">
      <c r="A51" s="1"/>
      <c r="B51" s="1"/>
      <c r="C51" s="1"/>
      <c r="D51" s="1"/>
      <c r="E51" s="1"/>
      <c r="F51" s="1"/>
      <c r="G51" s="1"/>
      <c r="H51" s="2"/>
      <c r="I51" s="1"/>
      <c r="J51" s="1"/>
      <c r="K51" s="1"/>
      <c r="L51" s="1"/>
      <c r="M51" s="1"/>
      <c r="N51" s="157"/>
      <c r="O51" s="1"/>
      <c r="P51" s="1"/>
      <c r="Q51" s="1"/>
    </row>
    <row r="52" spans="1:23" ht="18" customHeight="1" x14ac:dyDescent="0.25">
      <c r="A52" s="1"/>
      <c r="B52" s="1"/>
      <c r="C52" s="1"/>
      <c r="D52" s="1"/>
      <c r="H52" s="5"/>
      <c r="M52" s="4"/>
      <c r="O52" s="1"/>
      <c r="P52" s="1"/>
      <c r="Q52" s="1"/>
    </row>
    <row r="53" spans="1:23" ht="15.75" customHeight="1" x14ac:dyDescent="0.25">
      <c r="A53" s="1"/>
      <c r="B53" s="1"/>
      <c r="C53" s="1"/>
      <c r="D53" s="1"/>
      <c r="H53" s="5"/>
      <c r="J53" s="11"/>
      <c r="O53" s="1"/>
      <c r="P53" s="1"/>
      <c r="Q53" s="1"/>
    </row>
    <row r="54" spans="1:23" ht="15.75" customHeight="1" x14ac:dyDescent="0.25">
      <c r="A54" s="1"/>
      <c r="B54" s="1"/>
      <c r="C54" s="1"/>
      <c r="D54" s="1"/>
      <c r="H54" s="5"/>
      <c r="O54" s="1"/>
      <c r="P54" s="1"/>
      <c r="Q54" s="1"/>
      <c r="W54" s="4" t="s">
        <v>167</v>
      </c>
    </row>
    <row r="55" spans="1:23" ht="15.75" customHeight="1" x14ac:dyDescent="0.25">
      <c r="A55" s="1"/>
      <c r="B55" s="1"/>
      <c r="C55" s="1"/>
      <c r="D55" s="1"/>
      <c r="H55" s="5"/>
      <c r="O55" s="1"/>
      <c r="P55" s="1"/>
      <c r="Q55" s="1"/>
    </row>
    <row r="56" spans="1:23" ht="15.75" customHeight="1" x14ac:dyDescent="0.25">
      <c r="A56" s="1"/>
      <c r="B56" s="1"/>
      <c r="C56" s="1"/>
      <c r="D56" s="1"/>
      <c r="H56" s="5"/>
      <c r="O56" s="1"/>
      <c r="P56" s="1"/>
      <c r="Q56" s="1"/>
    </row>
    <row r="57" spans="1:23" ht="15.75" customHeight="1" x14ac:dyDescent="0.25">
      <c r="A57" s="1"/>
      <c r="B57" s="1"/>
      <c r="C57" s="1"/>
      <c r="D57" s="1"/>
      <c r="H57" s="5"/>
      <c r="O57" s="1"/>
      <c r="P57" s="1"/>
      <c r="Q57" s="1"/>
    </row>
    <row r="58" spans="1:23" ht="15.75" customHeight="1" x14ac:dyDescent="0.25">
      <c r="A58" s="1"/>
      <c r="B58" s="1"/>
      <c r="C58" s="1"/>
      <c r="D58" s="1"/>
      <c r="H58" s="5"/>
      <c r="O58" s="1"/>
      <c r="P58" s="1"/>
      <c r="Q58" s="1"/>
    </row>
    <row r="59" spans="1:23" ht="15.75" customHeight="1" x14ac:dyDescent="0.25">
      <c r="A59" s="1"/>
      <c r="B59" s="1"/>
      <c r="C59" s="1"/>
      <c r="D59" s="1"/>
      <c r="H59" s="5"/>
      <c r="O59" s="1"/>
      <c r="P59" s="1"/>
      <c r="Q59" s="1"/>
    </row>
    <row r="60" spans="1:23" ht="15.75" customHeight="1" x14ac:dyDescent="0.25">
      <c r="A60" s="1"/>
      <c r="B60" s="1"/>
      <c r="C60" s="1"/>
      <c r="D60" s="1"/>
      <c r="H60" s="5"/>
      <c r="O60" s="1"/>
      <c r="P60" s="1"/>
      <c r="Q60" s="1"/>
    </row>
    <row r="61" spans="1:23" ht="15.75" customHeight="1" x14ac:dyDescent="0.25">
      <c r="A61" s="1"/>
      <c r="B61" s="1"/>
      <c r="C61" s="1"/>
      <c r="D61" s="1"/>
      <c r="H61" s="5"/>
      <c r="O61" s="1"/>
      <c r="P61" s="1"/>
      <c r="Q61" s="1"/>
    </row>
    <row r="62" spans="1:23" ht="15.75" customHeight="1" x14ac:dyDescent="0.25">
      <c r="A62" s="1"/>
      <c r="B62" s="1"/>
      <c r="C62" s="1"/>
      <c r="D62" s="1"/>
      <c r="H62" s="5"/>
      <c r="O62" s="1"/>
      <c r="P62" s="1"/>
      <c r="Q62" s="1"/>
    </row>
    <row r="63" spans="1:23" ht="15.75" customHeight="1" x14ac:dyDescent="0.25">
      <c r="A63" s="1"/>
      <c r="B63" s="1"/>
      <c r="C63" s="1"/>
      <c r="D63" s="1"/>
      <c r="H63" s="5"/>
      <c r="O63" s="1"/>
      <c r="P63" s="1"/>
      <c r="Q63" s="1"/>
    </row>
    <row r="64" spans="1:23" ht="15.75" customHeight="1" x14ac:dyDescent="0.25">
      <c r="A64" s="1"/>
      <c r="B64" s="1"/>
      <c r="C64" s="1"/>
      <c r="D64" s="1"/>
      <c r="H64" s="5"/>
      <c r="O64" s="1"/>
      <c r="P64" s="1"/>
      <c r="Q64" s="1"/>
    </row>
    <row r="65" spans="1:17" ht="15.75" customHeight="1" x14ac:dyDescent="0.25">
      <c r="A65" s="1"/>
      <c r="B65" s="1"/>
      <c r="C65" s="1"/>
      <c r="D65" s="1"/>
      <c r="H65" s="5"/>
      <c r="O65" s="1"/>
      <c r="P65" s="1"/>
      <c r="Q65" s="1"/>
    </row>
    <row r="66" spans="1:17" ht="15.75" customHeight="1" x14ac:dyDescent="0.25">
      <c r="A66" s="1"/>
      <c r="B66" s="1"/>
      <c r="C66" s="1"/>
      <c r="D66" s="1"/>
      <c r="H66" s="5"/>
      <c r="O66" s="1"/>
      <c r="P66" s="1"/>
      <c r="Q66" s="1"/>
    </row>
    <row r="67" spans="1:17" ht="15.75" customHeight="1" x14ac:dyDescent="0.25">
      <c r="A67" s="1"/>
      <c r="B67" s="1"/>
      <c r="C67" s="1"/>
      <c r="D67" s="1"/>
      <c r="H67" s="5"/>
      <c r="O67" s="1"/>
      <c r="P67" s="1"/>
      <c r="Q67" s="1"/>
    </row>
    <row r="68" spans="1:17" ht="15.75" customHeight="1" x14ac:dyDescent="0.25">
      <c r="A68" s="1"/>
      <c r="B68" s="1"/>
      <c r="C68" s="1"/>
      <c r="D68" s="1"/>
      <c r="H68" s="5"/>
      <c r="O68" s="1"/>
      <c r="P68" s="1"/>
      <c r="Q68" s="1"/>
    </row>
    <row r="69" spans="1:17" ht="15.75" customHeight="1" x14ac:dyDescent="0.25">
      <c r="A69" s="1"/>
      <c r="B69" s="1"/>
      <c r="C69" s="1"/>
      <c r="D69" s="1"/>
      <c r="H69" s="5"/>
      <c r="O69" s="1"/>
      <c r="P69" s="1"/>
      <c r="Q69" s="1"/>
    </row>
    <row r="70" spans="1:17" ht="15.75" customHeight="1" x14ac:dyDescent="0.25">
      <c r="A70" s="1"/>
      <c r="B70" s="1"/>
      <c r="C70" s="1"/>
      <c r="D70" s="1"/>
      <c r="H70" s="5"/>
      <c r="O70" s="1"/>
      <c r="P70" s="1"/>
      <c r="Q70" s="1"/>
    </row>
    <row r="71" spans="1:17" ht="15.75" customHeight="1" x14ac:dyDescent="0.25">
      <c r="A71" s="1"/>
      <c r="B71" s="1"/>
      <c r="C71" s="1"/>
      <c r="D71" s="1"/>
      <c r="H71" s="5"/>
      <c r="O71" s="1"/>
      <c r="P71" s="1"/>
      <c r="Q71" s="1"/>
    </row>
    <row r="72" spans="1:17" ht="15.75" customHeight="1" x14ac:dyDescent="0.25">
      <c r="A72" s="1"/>
      <c r="B72" s="1"/>
      <c r="C72" s="1"/>
      <c r="D72" s="1"/>
      <c r="H72" s="5"/>
      <c r="O72" s="1"/>
      <c r="P72" s="1"/>
      <c r="Q72" s="1"/>
    </row>
    <row r="73" spans="1:17" ht="15.75" customHeight="1" x14ac:dyDescent="0.25">
      <c r="A73" s="1"/>
      <c r="B73" s="1"/>
      <c r="C73" s="1"/>
      <c r="D73" s="1"/>
      <c r="H73" s="5"/>
      <c r="O73" s="1"/>
      <c r="P73" s="1"/>
      <c r="Q73" s="1"/>
    </row>
    <row r="74" spans="1:17" ht="15.75" customHeight="1" x14ac:dyDescent="0.25">
      <c r="A74" s="1"/>
      <c r="B74" s="1"/>
      <c r="C74" s="1"/>
      <c r="D74" s="1"/>
      <c r="H74" s="5"/>
      <c r="O74" s="1"/>
      <c r="P74" s="1"/>
      <c r="Q74" s="1"/>
    </row>
    <row r="75" spans="1:17" ht="15.75" customHeight="1" x14ac:dyDescent="0.25">
      <c r="A75" s="1"/>
      <c r="B75" s="1"/>
      <c r="C75" s="1"/>
      <c r="D75" s="1"/>
      <c r="H75" s="5"/>
      <c r="O75" s="1"/>
      <c r="P75" s="1"/>
      <c r="Q75" s="1"/>
    </row>
    <row r="76" spans="1:17" ht="15.75" customHeight="1" x14ac:dyDescent="0.25">
      <c r="A76" s="1"/>
      <c r="B76" s="1"/>
      <c r="C76" s="1"/>
      <c r="D76" s="1"/>
      <c r="H76" s="5"/>
      <c r="O76" s="1"/>
      <c r="P76" s="1"/>
      <c r="Q76" s="1"/>
    </row>
    <row r="77" spans="1:17" ht="15.75" customHeight="1" x14ac:dyDescent="0.25">
      <c r="A77" s="1"/>
      <c r="B77" s="1"/>
      <c r="C77" s="1"/>
      <c r="D77" s="1"/>
      <c r="H77" s="5"/>
      <c r="O77" s="1"/>
      <c r="P77" s="1"/>
      <c r="Q77" s="1"/>
    </row>
    <row r="78" spans="1:17" ht="15.75" customHeight="1" x14ac:dyDescent="0.25">
      <c r="A78" s="1"/>
      <c r="B78" s="1"/>
      <c r="C78" s="1"/>
      <c r="D78" s="1"/>
      <c r="H78" s="5"/>
      <c r="O78" s="1"/>
      <c r="P78" s="1"/>
      <c r="Q78" s="1"/>
    </row>
    <row r="79" spans="1:17" ht="15.75" customHeight="1" x14ac:dyDescent="0.25">
      <c r="A79" s="1"/>
      <c r="B79" s="1"/>
      <c r="C79" s="1"/>
      <c r="D79" s="1"/>
      <c r="H79" s="5"/>
      <c r="O79" s="1"/>
      <c r="P79" s="1"/>
      <c r="Q79" s="1"/>
    </row>
    <row r="80" spans="1:17" ht="15.75" customHeight="1" x14ac:dyDescent="0.25">
      <c r="A80" s="1"/>
      <c r="B80" s="1"/>
      <c r="C80" s="1"/>
      <c r="D80" s="1"/>
      <c r="H80" s="5"/>
      <c r="O80" s="1"/>
      <c r="P80" s="1"/>
      <c r="Q80" s="1"/>
    </row>
    <row r="81" spans="1:17" ht="15.75" customHeight="1" x14ac:dyDescent="0.25">
      <c r="A81" s="1"/>
      <c r="B81" s="1"/>
      <c r="C81" s="1"/>
      <c r="D81" s="1"/>
      <c r="H81" s="5"/>
      <c r="O81" s="1"/>
      <c r="P81" s="1"/>
      <c r="Q81" s="1"/>
    </row>
    <row r="82" spans="1:17" ht="15.75" customHeight="1" x14ac:dyDescent="0.25">
      <c r="A82" s="1"/>
      <c r="B82" s="1"/>
      <c r="C82" s="1"/>
      <c r="D82" s="1"/>
      <c r="H82" s="5"/>
      <c r="O82" s="1"/>
      <c r="P82" s="1"/>
      <c r="Q82" s="1"/>
    </row>
    <row r="83" spans="1:17" ht="15.75" customHeight="1" x14ac:dyDescent="0.25">
      <c r="A83" s="1"/>
      <c r="B83" s="1"/>
      <c r="C83" s="1"/>
      <c r="D83" s="1"/>
      <c r="H83" s="5"/>
      <c r="O83" s="1"/>
      <c r="P83" s="1"/>
      <c r="Q83" s="1"/>
    </row>
    <row r="84" spans="1:17" ht="15.75" customHeight="1" x14ac:dyDescent="0.25">
      <c r="A84" s="1"/>
      <c r="B84" s="1"/>
      <c r="C84" s="1"/>
      <c r="D84" s="1"/>
      <c r="H84" s="5"/>
      <c r="O84" s="1"/>
      <c r="P84" s="1"/>
      <c r="Q84" s="1"/>
    </row>
    <row r="85" spans="1:17" ht="15.75" customHeight="1" x14ac:dyDescent="0.25">
      <c r="A85" s="1"/>
      <c r="B85" s="1"/>
      <c r="C85" s="1"/>
      <c r="D85" s="1"/>
      <c r="H85" s="5"/>
      <c r="O85" s="1"/>
      <c r="P85" s="1"/>
      <c r="Q85" s="1"/>
    </row>
    <row r="86" spans="1:17" ht="15.75" customHeight="1" x14ac:dyDescent="0.25">
      <c r="A86" s="1"/>
      <c r="B86" s="1"/>
      <c r="C86" s="1"/>
      <c r="D86" s="1"/>
      <c r="H86" s="5"/>
      <c r="O86" s="1"/>
      <c r="P86" s="1"/>
      <c r="Q86" s="1"/>
    </row>
    <row r="87" spans="1:17" ht="15.75" customHeight="1" x14ac:dyDescent="0.25">
      <c r="A87" s="1"/>
      <c r="B87" s="1"/>
      <c r="C87" s="1"/>
      <c r="D87" s="1"/>
      <c r="H87" s="5"/>
      <c r="O87" s="1"/>
      <c r="P87" s="1"/>
      <c r="Q87" s="1"/>
    </row>
    <row r="88" spans="1:17" ht="15.75" customHeight="1" x14ac:dyDescent="0.25">
      <c r="A88" s="1"/>
      <c r="B88" s="1"/>
      <c r="C88" s="1"/>
      <c r="D88" s="1"/>
      <c r="H88" s="5"/>
      <c r="O88" s="1"/>
      <c r="P88" s="1"/>
      <c r="Q88" s="1"/>
    </row>
    <row r="89" spans="1:17" ht="15.75" customHeight="1" x14ac:dyDescent="0.25">
      <c r="A89" s="1"/>
      <c r="B89" s="1"/>
      <c r="C89" s="1"/>
      <c r="D89" s="1"/>
      <c r="H89" s="5"/>
      <c r="O89" s="1"/>
      <c r="P89" s="1"/>
      <c r="Q89" s="1"/>
    </row>
    <row r="90" spans="1:17" ht="15.75" customHeight="1" x14ac:dyDescent="0.25">
      <c r="A90" s="1"/>
      <c r="B90" s="1"/>
      <c r="C90" s="1"/>
      <c r="D90" s="1"/>
      <c r="H90" s="5"/>
      <c r="O90" s="1"/>
      <c r="P90" s="1"/>
      <c r="Q90" s="1"/>
    </row>
    <row r="91" spans="1:17" ht="15.75" customHeight="1" x14ac:dyDescent="0.25">
      <c r="A91" s="1"/>
      <c r="B91" s="1"/>
      <c r="C91" s="1"/>
      <c r="D91" s="1"/>
      <c r="H91" s="5"/>
      <c r="O91" s="1"/>
      <c r="P91" s="1"/>
      <c r="Q91" s="1"/>
    </row>
    <row r="92" spans="1:17" ht="15.75" customHeight="1" x14ac:dyDescent="0.25">
      <c r="A92" s="1"/>
      <c r="B92" s="1"/>
      <c r="C92" s="1"/>
      <c r="D92" s="1"/>
      <c r="H92" s="5"/>
      <c r="O92" s="1"/>
      <c r="P92" s="1"/>
      <c r="Q92" s="1"/>
    </row>
    <row r="93" spans="1:17" ht="15.75" customHeight="1" x14ac:dyDescent="0.25">
      <c r="A93" s="1"/>
      <c r="B93" s="1"/>
      <c r="C93" s="1"/>
      <c r="D93" s="1"/>
      <c r="H93" s="5"/>
      <c r="O93" s="1"/>
      <c r="P93" s="1"/>
      <c r="Q93" s="1"/>
    </row>
    <row r="94" spans="1:17" ht="15.75" customHeight="1" x14ac:dyDescent="0.25">
      <c r="A94" s="1"/>
      <c r="B94" s="1"/>
      <c r="C94" s="1"/>
      <c r="D94" s="1"/>
      <c r="H94" s="5"/>
      <c r="O94" s="1"/>
      <c r="P94" s="1"/>
      <c r="Q94" s="1"/>
    </row>
    <row r="95" spans="1:17" ht="15.75" customHeight="1" x14ac:dyDescent="0.25">
      <c r="A95" s="1"/>
      <c r="B95" s="1"/>
      <c r="C95" s="1"/>
      <c r="D95" s="1"/>
      <c r="H95" s="5"/>
      <c r="O95" s="1"/>
      <c r="P95" s="1"/>
      <c r="Q95" s="1"/>
    </row>
    <row r="96" spans="1:17" ht="15.75" customHeight="1" x14ac:dyDescent="0.25">
      <c r="A96" s="1"/>
      <c r="B96" s="1"/>
      <c r="C96" s="1"/>
      <c r="D96" s="1"/>
      <c r="H96" s="5"/>
      <c r="O96" s="1"/>
      <c r="P96" s="1"/>
      <c r="Q96" s="1"/>
    </row>
    <row r="97" spans="1:17" ht="15.75" customHeight="1" x14ac:dyDescent="0.25">
      <c r="A97" s="1"/>
      <c r="B97" s="1"/>
      <c r="C97" s="1"/>
      <c r="D97" s="1"/>
      <c r="H97" s="5"/>
      <c r="O97" s="1"/>
      <c r="P97" s="1"/>
      <c r="Q97" s="1"/>
    </row>
    <row r="98" spans="1:17" ht="15.75" customHeight="1" x14ac:dyDescent="0.25">
      <c r="A98" s="1"/>
      <c r="B98" s="1"/>
      <c r="C98" s="1"/>
      <c r="D98" s="1"/>
      <c r="H98" s="5"/>
      <c r="O98" s="1"/>
      <c r="P98" s="1"/>
      <c r="Q98" s="1"/>
    </row>
    <row r="99" spans="1:17" ht="15.75" customHeight="1" x14ac:dyDescent="0.25">
      <c r="A99" s="1"/>
      <c r="B99" s="1"/>
      <c r="C99" s="1"/>
      <c r="D99" s="1"/>
      <c r="H99" s="5"/>
      <c r="O99" s="1"/>
      <c r="P99" s="1"/>
      <c r="Q99" s="1"/>
    </row>
    <row r="100" spans="1:17" ht="15.75" customHeight="1" x14ac:dyDescent="0.25">
      <c r="A100" s="1"/>
      <c r="B100" s="1"/>
      <c r="C100" s="1"/>
      <c r="D100" s="1"/>
      <c r="H100" s="5"/>
      <c r="O100" s="1"/>
      <c r="P100" s="1"/>
      <c r="Q100" s="1"/>
    </row>
    <row r="101" spans="1:17" ht="15.75" customHeight="1" x14ac:dyDescent="0.25">
      <c r="A101" s="1"/>
      <c r="B101" s="1"/>
      <c r="C101" s="1"/>
      <c r="D101" s="1"/>
      <c r="H101" s="5"/>
      <c r="O101" s="1"/>
      <c r="P101" s="1"/>
      <c r="Q101" s="1"/>
    </row>
    <row r="102" spans="1:17" ht="15.75" customHeight="1" x14ac:dyDescent="0.25">
      <c r="A102" s="1"/>
      <c r="B102" s="1"/>
      <c r="C102" s="1"/>
      <c r="D102" s="1"/>
      <c r="H102" s="5"/>
      <c r="O102" s="1"/>
      <c r="P102" s="1"/>
      <c r="Q102" s="1"/>
    </row>
    <row r="103" spans="1:17" ht="15.75" customHeight="1" x14ac:dyDescent="0.25">
      <c r="A103" s="1"/>
      <c r="B103" s="1"/>
      <c r="C103" s="1"/>
      <c r="D103" s="1"/>
      <c r="H103" s="5"/>
      <c r="O103" s="1"/>
      <c r="P103" s="1"/>
      <c r="Q103" s="1"/>
    </row>
    <row r="104" spans="1:17" ht="15.75" customHeight="1" x14ac:dyDescent="0.25">
      <c r="A104" s="1"/>
      <c r="B104" s="1"/>
      <c r="C104" s="1"/>
      <c r="D104" s="1"/>
      <c r="H104" s="5"/>
      <c r="O104" s="1"/>
      <c r="P104" s="1"/>
      <c r="Q104" s="1"/>
    </row>
    <row r="105" spans="1:17" ht="15.75" customHeight="1" x14ac:dyDescent="0.25">
      <c r="A105" s="1"/>
      <c r="B105" s="1"/>
      <c r="C105" s="1"/>
      <c r="D105" s="1"/>
      <c r="H105" s="5"/>
      <c r="O105" s="1"/>
      <c r="P105" s="1"/>
      <c r="Q105" s="1"/>
    </row>
    <row r="106" spans="1:17" ht="15.75" customHeight="1" x14ac:dyDescent="0.25">
      <c r="A106" s="1"/>
      <c r="B106" s="1"/>
      <c r="C106" s="1"/>
      <c r="D106" s="1"/>
      <c r="H106" s="5"/>
      <c r="O106" s="1"/>
      <c r="P106" s="1"/>
      <c r="Q106" s="1"/>
    </row>
    <row r="107" spans="1:17" ht="15.75" customHeight="1" x14ac:dyDescent="0.25">
      <c r="A107" s="1"/>
      <c r="B107" s="1"/>
      <c r="C107" s="1"/>
      <c r="D107" s="1"/>
      <c r="H107" s="5"/>
      <c r="O107" s="1"/>
      <c r="P107" s="1"/>
      <c r="Q107" s="1"/>
    </row>
    <row r="108" spans="1:17" ht="15.75" customHeight="1" x14ac:dyDescent="0.25">
      <c r="A108" s="1"/>
      <c r="B108" s="1"/>
      <c r="C108" s="1"/>
      <c r="D108" s="1"/>
      <c r="H108" s="5"/>
      <c r="O108" s="1"/>
      <c r="P108" s="1"/>
      <c r="Q108" s="1"/>
    </row>
    <row r="109" spans="1:17" ht="15.75" customHeight="1" x14ac:dyDescent="0.25">
      <c r="A109" s="1"/>
      <c r="B109" s="1"/>
      <c r="C109" s="1"/>
      <c r="D109" s="1"/>
      <c r="H109" s="5"/>
      <c r="O109" s="1"/>
      <c r="P109" s="1"/>
      <c r="Q109" s="1"/>
    </row>
    <row r="110" spans="1:17" ht="15.75" customHeight="1" x14ac:dyDescent="0.25">
      <c r="A110" s="1"/>
      <c r="B110" s="1"/>
      <c r="C110" s="1"/>
      <c r="D110" s="1"/>
      <c r="H110" s="5"/>
      <c r="O110" s="1"/>
      <c r="P110" s="1"/>
      <c r="Q110" s="1"/>
    </row>
    <row r="111" spans="1:17" ht="15.75" customHeight="1" x14ac:dyDescent="0.25">
      <c r="A111" s="1"/>
      <c r="B111" s="1"/>
      <c r="C111" s="1"/>
      <c r="D111" s="1"/>
      <c r="H111" s="5"/>
      <c r="O111" s="1"/>
      <c r="P111" s="1"/>
      <c r="Q111" s="1"/>
    </row>
    <row r="112" spans="1:17" ht="15.75" customHeight="1" x14ac:dyDescent="0.25">
      <c r="A112" s="1"/>
      <c r="B112" s="1"/>
      <c r="C112" s="1"/>
      <c r="D112" s="1"/>
      <c r="H112" s="5"/>
      <c r="O112" s="1"/>
      <c r="P112" s="1"/>
      <c r="Q112" s="1"/>
    </row>
    <row r="113" spans="1:17" ht="15.75" customHeight="1" x14ac:dyDescent="0.25">
      <c r="A113" s="1"/>
      <c r="B113" s="1"/>
      <c r="C113" s="1"/>
      <c r="D113" s="1"/>
      <c r="H113" s="5"/>
      <c r="O113" s="1"/>
      <c r="P113" s="1"/>
      <c r="Q113" s="1"/>
    </row>
    <row r="114" spans="1:17" ht="15.75" customHeight="1" x14ac:dyDescent="0.25">
      <c r="A114" s="1"/>
      <c r="B114" s="1"/>
      <c r="C114" s="1"/>
      <c r="D114" s="1"/>
      <c r="H114" s="5"/>
      <c r="O114" s="1"/>
      <c r="P114" s="1"/>
      <c r="Q114" s="1"/>
    </row>
    <row r="115" spans="1:17" ht="15.75" customHeight="1" x14ac:dyDescent="0.25">
      <c r="A115" s="1"/>
      <c r="B115" s="1"/>
      <c r="C115" s="1"/>
      <c r="D115" s="1"/>
      <c r="H115" s="5"/>
      <c r="O115" s="1"/>
      <c r="P115" s="1"/>
      <c r="Q115" s="1"/>
    </row>
    <row r="116" spans="1:17" ht="15.75" customHeight="1" x14ac:dyDescent="0.25">
      <c r="A116" s="1"/>
      <c r="B116" s="1"/>
      <c r="C116" s="1"/>
      <c r="D116" s="1"/>
      <c r="H116" s="5"/>
      <c r="O116" s="1"/>
      <c r="P116" s="1"/>
      <c r="Q116" s="1"/>
    </row>
    <row r="117" spans="1:17" ht="15.75" customHeight="1" x14ac:dyDescent="0.25">
      <c r="A117" s="1"/>
      <c r="B117" s="1"/>
      <c r="C117" s="1"/>
      <c r="D117" s="1"/>
      <c r="H117" s="5"/>
      <c r="O117" s="1"/>
      <c r="P117" s="1"/>
      <c r="Q117" s="1"/>
    </row>
    <row r="118" spans="1:17" ht="15.75" customHeight="1" x14ac:dyDescent="0.25">
      <c r="A118" s="1"/>
      <c r="B118" s="1"/>
      <c r="C118" s="1"/>
      <c r="D118" s="1"/>
      <c r="H118" s="5"/>
      <c r="O118" s="1"/>
      <c r="P118" s="1"/>
      <c r="Q118" s="1"/>
    </row>
    <row r="119" spans="1:17" ht="15.75" customHeight="1" x14ac:dyDescent="0.25">
      <c r="A119" s="1"/>
      <c r="B119" s="1"/>
      <c r="C119" s="1"/>
      <c r="D119" s="1"/>
      <c r="H119" s="5"/>
      <c r="O119" s="1"/>
      <c r="P119" s="1"/>
      <c r="Q119" s="1"/>
    </row>
    <row r="120" spans="1:17" ht="15.75" customHeight="1" x14ac:dyDescent="0.25">
      <c r="A120" s="1"/>
      <c r="B120" s="1"/>
      <c r="C120" s="1"/>
      <c r="D120" s="1"/>
      <c r="H120" s="5"/>
      <c r="O120" s="1"/>
      <c r="P120" s="1"/>
      <c r="Q120" s="1"/>
    </row>
    <row r="121" spans="1:17" ht="15.75" customHeight="1" x14ac:dyDescent="0.25">
      <c r="A121" s="1"/>
      <c r="B121" s="1"/>
      <c r="C121" s="1"/>
      <c r="D121" s="1"/>
      <c r="H121" s="5"/>
      <c r="O121" s="1"/>
      <c r="P121" s="1"/>
      <c r="Q121" s="1"/>
    </row>
    <row r="122" spans="1:17" ht="15.75" customHeight="1" x14ac:dyDescent="0.25">
      <c r="A122" s="1"/>
      <c r="B122" s="1"/>
      <c r="C122" s="1"/>
      <c r="D122" s="1"/>
      <c r="H122" s="5"/>
      <c r="O122" s="1"/>
      <c r="P122" s="1"/>
      <c r="Q122" s="1"/>
    </row>
    <row r="123" spans="1:17" ht="15.75" customHeight="1" x14ac:dyDescent="0.25">
      <c r="A123" s="1"/>
      <c r="B123" s="1"/>
      <c r="C123" s="1"/>
      <c r="D123" s="1"/>
      <c r="H123" s="5"/>
      <c r="O123" s="1"/>
      <c r="P123" s="1"/>
      <c r="Q123" s="1"/>
    </row>
    <row r="124" spans="1:17" ht="15.75" customHeight="1" x14ac:dyDescent="0.25">
      <c r="A124" s="1"/>
      <c r="B124" s="1"/>
      <c r="C124" s="1"/>
      <c r="D124" s="1"/>
      <c r="H124" s="5"/>
      <c r="O124" s="1"/>
      <c r="P124" s="1"/>
      <c r="Q124" s="1"/>
    </row>
    <row r="125" spans="1:17" ht="15.75" customHeight="1" x14ac:dyDescent="0.25">
      <c r="A125" s="1"/>
      <c r="B125" s="1"/>
      <c r="C125" s="1"/>
      <c r="D125" s="1"/>
      <c r="H125" s="5"/>
      <c r="O125" s="1"/>
      <c r="P125" s="1"/>
      <c r="Q125" s="1"/>
    </row>
    <row r="126" spans="1:17" ht="15.75" customHeight="1" x14ac:dyDescent="0.25">
      <c r="A126" s="1"/>
      <c r="B126" s="1"/>
      <c r="C126" s="1"/>
      <c r="D126" s="1"/>
      <c r="H126" s="5"/>
      <c r="O126" s="1"/>
      <c r="P126" s="1"/>
      <c r="Q126" s="1"/>
    </row>
    <row r="127" spans="1:17" ht="15.75" customHeight="1" x14ac:dyDescent="0.25">
      <c r="A127" s="1"/>
      <c r="B127" s="1"/>
      <c r="C127" s="1"/>
      <c r="D127" s="1"/>
      <c r="H127" s="5"/>
      <c r="O127" s="1"/>
      <c r="P127" s="1"/>
      <c r="Q127" s="1"/>
    </row>
    <row r="128" spans="1:17" ht="15.75" customHeight="1" x14ac:dyDescent="0.25">
      <c r="A128" s="1"/>
      <c r="B128" s="1"/>
      <c r="C128" s="1"/>
      <c r="D128" s="1"/>
      <c r="H128" s="5"/>
      <c r="O128" s="1"/>
      <c r="P128" s="1"/>
      <c r="Q128" s="1"/>
    </row>
    <row r="129" spans="1:17" ht="15.75" customHeight="1" x14ac:dyDescent="0.25">
      <c r="A129" s="1"/>
      <c r="B129" s="1"/>
      <c r="C129" s="1"/>
      <c r="D129" s="1"/>
      <c r="H129" s="5"/>
      <c r="O129" s="1"/>
      <c r="P129" s="1"/>
      <c r="Q129" s="1"/>
    </row>
    <row r="130" spans="1:17" ht="15.75" customHeight="1" x14ac:dyDescent="0.25">
      <c r="A130" s="1"/>
      <c r="B130" s="1"/>
      <c r="C130" s="1"/>
      <c r="D130" s="1"/>
      <c r="H130" s="5"/>
      <c r="O130" s="1"/>
      <c r="P130" s="1"/>
      <c r="Q130" s="1"/>
    </row>
    <row r="131" spans="1:17" ht="15.75" customHeight="1" x14ac:dyDescent="0.25">
      <c r="A131" s="1"/>
      <c r="B131" s="1"/>
      <c r="C131" s="1"/>
      <c r="D131" s="1"/>
      <c r="H131" s="5"/>
      <c r="O131" s="1"/>
      <c r="P131" s="1"/>
      <c r="Q131" s="1"/>
    </row>
    <row r="132" spans="1:17" ht="15.75" customHeight="1" x14ac:dyDescent="0.25">
      <c r="A132" s="1"/>
      <c r="B132" s="1"/>
      <c r="C132" s="1"/>
      <c r="D132" s="1"/>
      <c r="H132" s="5"/>
      <c r="O132" s="1"/>
      <c r="P132" s="1"/>
      <c r="Q132" s="1"/>
    </row>
    <row r="133" spans="1:17" ht="15.75" customHeight="1" x14ac:dyDescent="0.25">
      <c r="A133" s="1"/>
      <c r="B133" s="1"/>
      <c r="C133" s="1"/>
      <c r="D133" s="1"/>
      <c r="H133" s="5"/>
      <c r="O133" s="1"/>
      <c r="P133" s="1"/>
      <c r="Q133" s="1"/>
    </row>
    <row r="134" spans="1:17" ht="15.75" customHeight="1" x14ac:dyDescent="0.25">
      <c r="A134" s="1"/>
      <c r="B134" s="1"/>
      <c r="C134" s="1"/>
      <c r="D134" s="1"/>
      <c r="H134" s="5"/>
      <c r="O134" s="1"/>
      <c r="P134" s="1"/>
      <c r="Q134" s="1"/>
    </row>
    <row r="135" spans="1:17" ht="15.75" customHeight="1" x14ac:dyDescent="0.25">
      <c r="A135" s="1"/>
      <c r="B135" s="1"/>
      <c r="C135" s="1"/>
      <c r="D135" s="1"/>
      <c r="H135" s="5"/>
      <c r="O135" s="1"/>
      <c r="P135" s="1"/>
      <c r="Q135" s="1"/>
    </row>
    <row r="136" spans="1:17" ht="15.75" customHeight="1" x14ac:dyDescent="0.25">
      <c r="A136" s="1"/>
      <c r="B136" s="1"/>
      <c r="C136" s="1"/>
      <c r="D136" s="1"/>
      <c r="H136" s="5"/>
      <c r="O136" s="1"/>
      <c r="P136" s="1"/>
      <c r="Q136" s="1"/>
    </row>
    <row r="137" spans="1:17" ht="15.75" customHeight="1" x14ac:dyDescent="0.25">
      <c r="A137" s="1"/>
      <c r="B137" s="1"/>
      <c r="C137" s="1"/>
      <c r="D137" s="1"/>
      <c r="H137" s="5"/>
      <c r="O137" s="1"/>
      <c r="P137" s="1"/>
      <c r="Q137" s="1"/>
    </row>
    <row r="138" spans="1:17" ht="15.75" customHeight="1" x14ac:dyDescent="0.25">
      <c r="A138" s="1"/>
      <c r="B138" s="1"/>
      <c r="C138" s="1"/>
      <c r="D138" s="1"/>
      <c r="H138" s="5"/>
      <c r="O138" s="1"/>
      <c r="P138" s="1"/>
      <c r="Q138" s="1"/>
    </row>
    <row r="139" spans="1:17" ht="15.75" customHeight="1" x14ac:dyDescent="0.25">
      <c r="A139" s="1"/>
      <c r="B139" s="1"/>
      <c r="C139" s="1"/>
      <c r="D139" s="1"/>
      <c r="H139" s="5"/>
      <c r="O139" s="1"/>
      <c r="P139" s="1"/>
      <c r="Q139" s="1"/>
    </row>
    <row r="140" spans="1:17" ht="15.75" customHeight="1" x14ac:dyDescent="0.25">
      <c r="A140" s="1"/>
      <c r="B140" s="1"/>
      <c r="C140" s="1"/>
      <c r="D140" s="1"/>
      <c r="H140" s="5"/>
      <c r="O140" s="1"/>
      <c r="P140" s="1"/>
      <c r="Q140" s="1"/>
    </row>
    <row r="141" spans="1:17" ht="15.75" customHeight="1" x14ac:dyDescent="0.25">
      <c r="A141" s="1"/>
      <c r="B141" s="1"/>
      <c r="C141" s="1"/>
      <c r="D141" s="1"/>
      <c r="H141" s="5"/>
      <c r="O141" s="1"/>
      <c r="P141" s="1"/>
      <c r="Q141" s="1"/>
    </row>
    <row r="142" spans="1:17" ht="15.75" customHeight="1" x14ac:dyDescent="0.25">
      <c r="A142" s="1"/>
      <c r="B142" s="1"/>
      <c r="C142" s="1"/>
      <c r="D142" s="1"/>
      <c r="H142" s="5"/>
      <c r="O142" s="1"/>
      <c r="P142" s="1"/>
      <c r="Q142" s="1"/>
    </row>
    <row r="143" spans="1:17" ht="15.75" customHeight="1" x14ac:dyDescent="0.25">
      <c r="A143" s="1"/>
      <c r="B143" s="1"/>
      <c r="C143" s="1"/>
      <c r="D143" s="1"/>
      <c r="H143" s="5"/>
      <c r="O143" s="1"/>
      <c r="P143" s="1"/>
      <c r="Q143" s="1"/>
    </row>
    <row r="144" spans="1:17" ht="15.75" customHeight="1" x14ac:dyDescent="0.25">
      <c r="A144" s="1"/>
      <c r="B144" s="1"/>
      <c r="C144" s="1"/>
      <c r="D144" s="1"/>
      <c r="H144" s="5"/>
      <c r="O144" s="1"/>
      <c r="P144" s="1"/>
      <c r="Q144" s="1"/>
    </row>
    <row r="145" spans="1:17" ht="15.75" customHeight="1" x14ac:dyDescent="0.25">
      <c r="A145" s="1"/>
      <c r="B145" s="1"/>
      <c r="C145" s="1"/>
      <c r="D145" s="1"/>
      <c r="H145" s="5"/>
      <c r="O145" s="1"/>
      <c r="P145" s="1"/>
      <c r="Q145" s="1"/>
    </row>
    <row r="146" spans="1:17" ht="15.75" customHeight="1" x14ac:dyDescent="0.25">
      <c r="A146" s="1"/>
      <c r="B146" s="1"/>
      <c r="C146" s="1"/>
      <c r="D146" s="1"/>
      <c r="H146" s="5"/>
      <c r="O146" s="1"/>
      <c r="P146" s="1"/>
      <c r="Q146" s="1"/>
    </row>
    <row r="147" spans="1:17" ht="15.75" customHeight="1" x14ac:dyDescent="0.25">
      <c r="A147" s="1"/>
      <c r="B147" s="1"/>
      <c r="C147" s="1"/>
      <c r="D147" s="1"/>
      <c r="H147" s="5"/>
      <c r="O147" s="1"/>
      <c r="P147" s="1"/>
      <c r="Q147" s="1"/>
    </row>
    <row r="148" spans="1:17" ht="15.75" customHeight="1" x14ac:dyDescent="0.25">
      <c r="A148" s="1"/>
      <c r="B148" s="1"/>
      <c r="C148" s="1"/>
      <c r="D148" s="1"/>
      <c r="H148" s="5"/>
      <c r="O148" s="1"/>
      <c r="P148" s="1"/>
      <c r="Q148" s="1"/>
    </row>
    <row r="149" spans="1:17" ht="15.75" customHeight="1" x14ac:dyDescent="0.25">
      <c r="A149" s="1"/>
      <c r="B149" s="1"/>
      <c r="C149" s="1"/>
      <c r="D149" s="1"/>
      <c r="H149" s="5"/>
      <c r="O149" s="1"/>
      <c r="P149" s="1"/>
      <c r="Q149" s="1"/>
    </row>
    <row r="150" spans="1:17" ht="15.75" customHeight="1" x14ac:dyDescent="0.25">
      <c r="A150" s="1"/>
      <c r="B150" s="1"/>
      <c r="C150" s="1"/>
      <c r="D150" s="1"/>
      <c r="H150" s="5"/>
      <c r="O150" s="1"/>
      <c r="P150" s="1"/>
      <c r="Q150" s="1"/>
    </row>
    <row r="151" spans="1:17" ht="15.75" customHeight="1" x14ac:dyDescent="0.25">
      <c r="A151" s="1"/>
      <c r="B151" s="1"/>
      <c r="C151" s="1"/>
      <c r="D151" s="1"/>
      <c r="H151" s="5"/>
      <c r="O151" s="1"/>
      <c r="P151" s="1"/>
      <c r="Q151" s="1"/>
    </row>
    <row r="152" spans="1:17" ht="15.75" customHeight="1" x14ac:dyDescent="0.25">
      <c r="A152" s="1"/>
      <c r="B152" s="1"/>
      <c r="C152" s="1"/>
      <c r="D152" s="1"/>
      <c r="H152" s="5"/>
      <c r="O152" s="1"/>
      <c r="P152" s="1"/>
      <c r="Q152" s="1"/>
    </row>
    <row r="153" spans="1:17" ht="15.75" customHeight="1" x14ac:dyDescent="0.25">
      <c r="A153" s="1"/>
      <c r="B153" s="1"/>
      <c r="C153" s="1"/>
      <c r="D153" s="1"/>
      <c r="H153" s="5"/>
      <c r="O153" s="1"/>
      <c r="P153" s="1"/>
      <c r="Q153" s="1"/>
    </row>
    <row r="154" spans="1:17" ht="15.75" customHeight="1" x14ac:dyDescent="0.25">
      <c r="A154" s="1"/>
      <c r="B154" s="1"/>
      <c r="C154" s="1"/>
      <c r="D154" s="1"/>
      <c r="H154" s="5"/>
      <c r="O154" s="1"/>
      <c r="P154" s="1"/>
      <c r="Q154" s="1"/>
    </row>
    <row r="155" spans="1:17" ht="15.75" customHeight="1" x14ac:dyDescent="0.25">
      <c r="A155" s="1"/>
      <c r="B155" s="1"/>
      <c r="C155" s="1"/>
      <c r="D155" s="1"/>
      <c r="H155" s="5"/>
      <c r="O155" s="1"/>
      <c r="P155" s="1"/>
      <c r="Q155" s="1"/>
    </row>
    <row r="156" spans="1:17" ht="15.75" customHeight="1" x14ac:dyDescent="0.25">
      <c r="A156" s="1"/>
      <c r="B156" s="1"/>
      <c r="C156" s="1"/>
      <c r="D156" s="1"/>
      <c r="H156" s="5"/>
      <c r="O156" s="1"/>
      <c r="P156" s="1"/>
      <c r="Q156" s="1"/>
    </row>
    <row r="157" spans="1:17" ht="15.75" customHeight="1" x14ac:dyDescent="0.25">
      <c r="A157" s="1"/>
      <c r="B157" s="1"/>
      <c r="C157" s="1"/>
      <c r="D157" s="1"/>
      <c r="H157" s="5"/>
      <c r="O157" s="1"/>
      <c r="P157" s="1"/>
      <c r="Q157" s="1"/>
    </row>
    <row r="158" spans="1:17" ht="15.75" customHeight="1" x14ac:dyDescent="0.25">
      <c r="A158" s="1"/>
      <c r="B158" s="1"/>
      <c r="C158" s="1"/>
      <c r="D158" s="1"/>
      <c r="H158" s="5"/>
      <c r="O158" s="1"/>
      <c r="P158" s="1"/>
      <c r="Q158" s="1"/>
    </row>
    <row r="159" spans="1:17" ht="15.75" customHeight="1" x14ac:dyDescent="0.25">
      <c r="A159" s="1"/>
      <c r="B159" s="1"/>
      <c r="C159" s="1"/>
      <c r="D159" s="1"/>
      <c r="H159" s="5"/>
      <c r="O159" s="1"/>
      <c r="P159" s="1"/>
      <c r="Q159" s="1"/>
    </row>
    <row r="160" spans="1:17" ht="15.75" customHeight="1" x14ac:dyDescent="0.25">
      <c r="A160" s="1"/>
      <c r="B160" s="1"/>
      <c r="C160" s="1"/>
      <c r="D160" s="1"/>
      <c r="H160" s="5"/>
      <c r="O160" s="1"/>
      <c r="P160" s="1"/>
      <c r="Q160" s="1"/>
    </row>
    <row r="161" spans="1:17" ht="15.75" customHeight="1" x14ac:dyDescent="0.25">
      <c r="A161" s="1"/>
      <c r="B161" s="1"/>
      <c r="C161" s="1"/>
      <c r="D161" s="1"/>
      <c r="H161" s="5"/>
      <c r="O161" s="1"/>
      <c r="P161" s="1"/>
      <c r="Q161" s="1"/>
    </row>
    <row r="162" spans="1:17" ht="15.75" customHeight="1" x14ac:dyDescent="0.25">
      <c r="A162" s="1"/>
      <c r="B162" s="1"/>
      <c r="C162" s="1"/>
      <c r="D162" s="1"/>
      <c r="H162" s="5"/>
      <c r="O162" s="1"/>
      <c r="P162" s="1"/>
      <c r="Q162" s="1"/>
    </row>
    <row r="163" spans="1:17" ht="15.75" customHeight="1" x14ac:dyDescent="0.25">
      <c r="A163" s="1"/>
      <c r="B163" s="1"/>
      <c r="C163" s="1"/>
      <c r="D163" s="1"/>
      <c r="H163" s="5"/>
      <c r="O163" s="1"/>
      <c r="P163" s="1"/>
      <c r="Q163" s="1"/>
    </row>
    <row r="164" spans="1:17" ht="15.75" customHeight="1" x14ac:dyDescent="0.25">
      <c r="A164" s="1"/>
      <c r="B164" s="1"/>
      <c r="C164" s="1"/>
      <c r="D164" s="1"/>
      <c r="H164" s="5"/>
      <c r="O164" s="1"/>
      <c r="P164" s="1"/>
      <c r="Q164" s="1"/>
    </row>
    <row r="165" spans="1:17" ht="15.75" customHeight="1" x14ac:dyDescent="0.25">
      <c r="A165" s="1"/>
      <c r="B165" s="1"/>
      <c r="C165" s="1"/>
      <c r="D165" s="1"/>
      <c r="H165" s="5"/>
      <c r="O165" s="1"/>
      <c r="P165" s="1"/>
      <c r="Q165" s="1"/>
    </row>
    <row r="166" spans="1:17" ht="15.75" customHeight="1" x14ac:dyDescent="0.25">
      <c r="A166" s="1"/>
      <c r="B166" s="1"/>
      <c r="C166" s="1"/>
      <c r="D166" s="1"/>
      <c r="H166" s="5"/>
      <c r="O166" s="1"/>
      <c r="P166" s="1"/>
      <c r="Q166" s="1"/>
    </row>
    <row r="167" spans="1:17" ht="15.75" customHeight="1" x14ac:dyDescent="0.25">
      <c r="A167" s="1"/>
      <c r="B167" s="1"/>
      <c r="C167" s="1"/>
      <c r="D167" s="1"/>
      <c r="H167" s="5"/>
      <c r="O167" s="1"/>
      <c r="P167" s="1"/>
      <c r="Q167" s="1"/>
    </row>
    <row r="168" spans="1:17" ht="15.75" customHeight="1" x14ac:dyDescent="0.25">
      <c r="A168" s="1"/>
      <c r="B168" s="1"/>
      <c r="C168" s="1"/>
      <c r="D168" s="1"/>
      <c r="H168" s="5"/>
      <c r="O168" s="1"/>
      <c r="P168" s="1"/>
      <c r="Q168" s="1"/>
    </row>
    <row r="169" spans="1:17" ht="15.75" customHeight="1" x14ac:dyDescent="0.25">
      <c r="A169" s="1"/>
      <c r="B169" s="1"/>
      <c r="C169" s="1"/>
      <c r="D169" s="1"/>
      <c r="H169" s="5"/>
      <c r="O169" s="1"/>
      <c r="P169" s="1"/>
      <c r="Q169" s="1"/>
    </row>
    <row r="170" spans="1:17" ht="15.75" customHeight="1" x14ac:dyDescent="0.25">
      <c r="A170" s="1"/>
      <c r="B170" s="1"/>
      <c r="C170" s="1"/>
      <c r="D170" s="1"/>
      <c r="H170" s="5"/>
      <c r="O170" s="1"/>
      <c r="P170" s="1"/>
      <c r="Q170" s="1"/>
    </row>
    <row r="171" spans="1:17" ht="15.75" customHeight="1" x14ac:dyDescent="0.25">
      <c r="A171" s="1"/>
      <c r="B171" s="1"/>
      <c r="C171" s="1"/>
      <c r="D171" s="1"/>
      <c r="H171" s="5"/>
      <c r="O171" s="1"/>
      <c r="P171" s="1"/>
      <c r="Q171" s="1"/>
    </row>
    <row r="172" spans="1:17" ht="15.75" customHeight="1" x14ac:dyDescent="0.25">
      <c r="A172" s="1"/>
      <c r="B172" s="1"/>
      <c r="C172" s="1"/>
      <c r="D172" s="1"/>
      <c r="H172" s="5"/>
      <c r="O172" s="1"/>
      <c r="P172" s="1"/>
      <c r="Q172" s="1"/>
    </row>
    <row r="173" spans="1:17" ht="15.75" customHeight="1" x14ac:dyDescent="0.25">
      <c r="A173" s="1"/>
      <c r="B173" s="1"/>
      <c r="C173" s="1"/>
      <c r="D173" s="1"/>
      <c r="H173" s="5"/>
      <c r="O173" s="1"/>
      <c r="P173" s="1"/>
      <c r="Q173" s="1"/>
    </row>
    <row r="174" spans="1:17" ht="15.75" customHeight="1" x14ac:dyDescent="0.25">
      <c r="A174" s="1"/>
      <c r="B174" s="1"/>
      <c r="C174" s="1"/>
      <c r="D174" s="1"/>
      <c r="H174" s="5"/>
      <c r="O174" s="1"/>
      <c r="P174" s="1"/>
      <c r="Q174" s="1"/>
    </row>
    <row r="175" spans="1:17" ht="15.75" customHeight="1" x14ac:dyDescent="0.25">
      <c r="A175" s="1"/>
      <c r="B175" s="1"/>
      <c r="C175" s="1"/>
      <c r="D175" s="1"/>
      <c r="H175" s="5"/>
      <c r="O175" s="1"/>
      <c r="P175" s="1"/>
      <c r="Q175" s="1"/>
    </row>
    <row r="176" spans="1:17" ht="15.75" customHeight="1" x14ac:dyDescent="0.25">
      <c r="A176" s="1"/>
      <c r="B176" s="1"/>
      <c r="C176" s="1"/>
      <c r="D176" s="1"/>
      <c r="H176" s="5"/>
      <c r="O176" s="1"/>
      <c r="P176" s="1"/>
      <c r="Q176" s="1"/>
    </row>
    <row r="177" spans="1:17" ht="15.75" customHeight="1" x14ac:dyDescent="0.25">
      <c r="A177" s="1"/>
      <c r="B177" s="1"/>
      <c r="C177" s="1"/>
      <c r="D177" s="1"/>
      <c r="H177" s="5"/>
      <c r="O177" s="1"/>
      <c r="P177" s="1"/>
      <c r="Q177" s="1"/>
    </row>
    <row r="178" spans="1:17" ht="15.75" customHeight="1" x14ac:dyDescent="0.25">
      <c r="A178" s="1"/>
      <c r="B178" s="1"/>
      <c r="C178" s="1"/>
      <c r="D178" s="1"/>
      <c r="H178" s="5"/>
      <c r="O178" s="1"/>
      <c r="P178" s="1"/>
      <c r="Q178" s="1"/>
    </row>
    <row r="179" spans="1:17" ht="15.75" customHeight="1" x14ac:dyDescent="0.25">
      <c r="A179" s="1"/>
      <c r="B179" s="1"/>
      <c r="C179" s="1"/>
      <c r="D179" s="1"/>
      <c r="H179" s="5"/>
      <c r="O179" s="1"/>
      <c r="P179" s="1"/>
      <c r="Q179" s="1"/>
    </row>
    <row r="180" spans="1:17" ht="15.75" customHeight="1" x14ac:dyDescent="0.25">
      <c r="A180" s="1"/>
      <c r="B180" s="1"/>
      <c r="C180" s="1"/>
      <c r="D180" s="1"/>
      <c r="H180" s="5"/>
      <c r="O180" s="1"/>
      <c r="P180" s="1"/>
      <c r="Q180" s="1"/>
    </row>
    <row r="181" spans="1:17" ht="15.75" customHeight="1" x14ac:dyDescent="0.25">
      <c r="A181" s="1"/>
      <c r="B181" s="1"/>
      <c r="C181" s="1"/>
      <c r="D181" s="1"/>
      <c r="H181" s="5"/>
      <c r="O181" s="1"/>
      <c r="P181" s="1"/>
      <c r="Q181" s="1"/>
    </row>
    <row r="182" spans="1:17" ht="15.75" customHeight="1" x14ac:dyDescent="0.25">
      <c r="A182" s="1"/>
      <c r="B182" s="1"/>
      <c r="C182" s="1"/>
      <c r="D182" s="1"/>
      <c r="H182" s="5"/>
      <c r="O182" s="1"/>
      <c r="P182" s="1"/>
      <c r="Q182" s="1"/>
    </row>
    <row r="183" spans="1:17" ht="15.75" customHeight="1" x14ac:dyDescent="0.25">
      <c r="A183" s="1"/>
      <c r="B183" s="1"/>
      <c r="C183" s="1"/>
      <c r="D183" s="1"/>
      <c r="H183" s="5"/>
      <c r="O183" s="1"/>
      <c r="P183" s="1"/>
      <c r="Q183" s="1"/>
    </row>
    <row r="184" spans="1:17" ht="15.75" customHeight="1" x14ac:dyDescent="0.25">
      <c r="A184" s="1"/>
      <c r="B184" s="1"/>
      <c r="C184" s="1"/>
      <c r="D184" s="1"/>
      <c r="H184" s="5"/>
      <c r="O184" s="1"/>
      <c r="P184" s="1"/>
      <c r="Q184" s="1"/>
    </row>
    <row r="185" spans="1:17" ht="15.75" customHeight="1" x14ac:dyDescent="0.25">
      <c r="A185" s="1"/>
      <c r="B185" s="1"/>
      <c r="C185" s="1"/>
      <c r="D185" s="1"/>
      <c r="H185" s="5"/>
      <c r="O185" s="1"/>
      <c r="P185" s="1"/>
      <c r="Q185" s="1"/>
    </row>
    <row r="186" spans="1:17" ht="15.75" customHeight="1" x14ac:dyDescent="0.25">
      <c r="A186" s="1"/>
      <c r="B186" s="1"/>
      <c r="C186" s="1"/>
      <c r="D186" s="1"/>
      <c r="H186" s="5"/>
      <c r="O186" s="1"/>
      <c r="P186" s="1"/>
      <c r="Q186" s="1"/>
    </row>
    <row r="187" spans="1:17" ht="15.75" customHeight="1" x14ac:dyDescent="0.25">
      <c r="A187" s="1"/>
      <c r="B187" s="1"/>
      <c r="C187" s="1"/>
      <c r="D187" s="1"/>
      <c r="H187" s="5"/>
      <c r="O187" s="1"/>
      <c r="P187" s="1"/>
      <c r="Q187" s="1"/>
    </row>
    <row r="188" spans="1:17" ht="15.75" customHeight="1" x14ac:dyDescent="0.25">
      <c r="A188" s="1"/>
      <c r="B188" s="1"/>
      <c r="C188" s="1"/>
      <c r="D188" s="1"/>
      <c r="H188" s="5"/>
      <c r="O188" s="1"/>
      <c r="P188" s="1"/>
      <c r="Q188" s="1"/>
    </row>
    <row r="189" spans="1:17" ht="15.75" customHeight="1" x14ac:dyDescent="0.25">
      <c r="A189" s="1"/>
      <c r="B189" s="1"/>
      <c r="C189" s="1"/>
      <c r="D189" s="1"/>
      <c r="H189" s="5"/>
      <c r="O189" s="1"/>
      <c r="P189" s="1"/>
      <c r="Q189" s="1"/>
    </row>
    <row r="190" spans="1:17" ht="15.75" customHeight="1" x14ac:dyDescent="0.25">
      <c r="A190" s="1"/>
      <c r="B190" s="1"/>
      <c r="C190" s="1"/>
      <c r="D190" s="1"/>
      <c r="H190" s="5"/>
      <c r="O190" s="1"/>
      <c r="P190" s="1"/>
      <c r="Q190" s="1"/>
    </row>
    <row r="191" spans="1:17" ht="15.75" customHeight="1" x14ac:dyDescent="0.25">
      <c r="A191" s="1"/>
      <c r="B191" s="1"/>
      <c r="C191" s="1"/>
      <c r="D191" s="1"/>
      <c r="H191" s="5"/>
      <c r="O191" s="1"/>
      <c r="P191" s="1"/>
      <c r="Q191" s="1"/>
    </row>
    <row r="192" spans="1:17" ht="15.75" customHeight="1" x14ac:dyDescent="0.25">
      <c r="A192" s="1"/>
      <c r="B192" s="1"/>
      <c r="C192" s="1"/>
      <c r="D192" s="1"/>
      <c r="H192" s="5"/>
      <c r="O192" s="1"/>
      <c r="P192" s="1"/>
      <c r="Q192" s="1"/>
    </row>
    <row r="193" spans="1:17" ht="15.75" customHeight="1" x14ac:dyDescent="0.25">
      <c r="A193" s="1"/>
      <c r="B193" s="1"/>
      <c r="C193" s="1"/>
      <c r="D193" s="1"/>
      <c r="H193" s="5"/>
      <c r="O193" s="1"/>
      <c r="P193" s="1"/>
      <c r="Q193" s="1"/>
    </row>
    <row r="194" spans="1:17" ht="15.75" customHeight="1" x14ac:dyDescent="0.25">
      <c r="A194" s="1"/>
      <c r="B194" s="1"/>
      <c r="C194" s="1"/>
      <c r="D194" s="1"/>
      <c r="H194" s="5"/>
      <c r="O194" s="1"/>
      <c r="P194" s="1"/>
      <c r="Q194" s="1"/>
    </row>
    <row r="195" spans="1:17" ht="15.75" customHeight="1" x14ac:dyDescent="0.25">
      <c r="A195" s="1"/>
      <c r="B195" s="1"/>
      <c r="C195" s="1"/>
      <c r="D195" s="1"/>
      <c r="H195" s="5"/>
      <c r="O195" s="1"/>
      <c r="P195" s="1"/>
      <c r="Q195" s="1"/>
    </row>
    <row r="196" spans="1:17" ht="15.75" customHeight="1" x14ac:dyDescent="0.25">
      <c r="A196" s="1"/>
      <c r="B196" s="1"/>
      <c r="C196" s="1"/>
      <c r="D196" s="1"/>
      <c r="H196" s="5"/>
      <c r="O196" s="1"/>
      <c r="P196" s="1"/>
      <c r="Q196" s="1"/>
    </row>
    <row r="197" spans="1:17" ht="15.75" customHeight="1" x14ac:dyDescent="0.25">
      <c r="A197" s="1"/>
      <c r="B197" s="1"/>
      <c r="C197" s="1"/>
      <c r="D197" s="1"/>
      <c r="H197" s="5"/>
      <c r="O197" s="1"/>
      <c r="P197" s="1"/>
      <c r="Q197" s="1"/>
    </row>
    <row r="198" spans="1:17" ht="15.75" customHeight="1" x14ac:dyDescent="0.25">
      <c r="A198" s="1"/>
      <c r="B198" s="1"/>
      <c r="C198" s="1"/>
      <c r="D198" s="1"/>
      <c r="H198" s="5"/>
      <c r="O198" s="1"/>
      <c r="P198" s="1"/>
      <c r="Q198" s="1"/>
    </row>
    <row r="199" spans="1:17" ht="15.75" customHeight="1" x14ac:dyDescent="0.25">
      <c r="A199" s="1"/>
      <c r="B199" s="1"/>
      <c r="C199" s="1"/>
      <c r="D199" s="1"/>
      <c r="H199" s="5"/>
      <c r="O199" s="1"/>
      <c r="P199" s="1"/>
      <c r="Q199" s="1"/>
    </row>
    <row r="200" spans="1:17" ht="15.75" customHeight="1" x14ac:dyDescent="0.25">
      <c r="A200" s="1"/>
      <c r="B200" s="1"/>
      <c r="C200" s="1"/>
      <c r="D200" s="1"/>
      <c r="H200" s="5"/>
      <c r="O200" s="1"/>
      <c r="P200" s="1"/>
      <c r="Q200" s="1"/>
    </row>
    <row r="201" spans="1:17" ht="15.75" customHeight="1" x14ac:dyDescent="0.25">
      <c r="A201" s="1"/>
      <c r="B201" s="1"/>
      <c r="C201" s="1"/>
      <c r="D201" s="1"/>
      <c r="H201" s="5"/>
      <c r="O201" s="1"/>
      <c r="P201" s="1"/>
      <c r="Q201" s="1"/>
    </row>
    <row r="202" spans="1:17" ht="15.75" customHeight="1" x14ac:dyDescent="0.25">
      <c r="A202" s="1"/>
      <c r="B202" s="1"/>
      <c r="C202" s="1"/>
      <c r="D202" s="1"/>
      <c r="H202" s="5"/>
      <c r="O202" s="1"/>
      <c r="P202" s="1"/>
      <c r="Q202" s="1"/>
    </row>
    <row r="203" spans="1:17" ht="15.75" customHeight="1" x14ac:dyDescent="0.25">
      <c r="A203" s="1"/>
      <c r="B203" s="1"/>
      <c r="C203" s="1"/>
      <c r="D203" s="1"/>
      <c r="H203" s="5"/>
      <c r="O203" s="1"/>
      <c r="P203" s="1"/>
      <c r="Q203" s="1"/>
    </row>
    <row r="204" spans="1:17" ht="15.75" customHeight="1" x14ac:dyDescent="0.25">
      <c r="A204" s="1"/>
      <c r="B204" s="1"/>
      <c r="C204" s="1"/>
      <c r="D204" s="1"/>
      <c r="H204" s="5"/>
      <c r="O204" s="1"/>
      <c r="P204" s="1"/>
      <c r="Q204" s="1"/>
    </row>
    <row r="205" spans="1:17" ht="15.75" customHeight="1" x14ac:dyDescent="0.25">
      <c r="A205" s="1"/>
      <c r="B205" s="1"/>
      <c r="C205" s="1"/>
      <c r="D205" s="1"/>
      <c r="H205" s="5"/>
      <c r="O205" s="1"/>
      <c r="P205" s="1"/>
      <c r="Q205" s="1"/>
    </row>
    <row r="206" spans="1:17" ht="15.75" customHeight="1" x14ac:dyDescent="0.25">
      <c r="A206" s="1"/>
      <c r="B206" s="1"/>
      <c r="C206" s="1"/>
      <c r="D206" s="1"/>
      <c r="H206" s="5"/>
      <c r="O206" s="1"/>
      <c r="P206" s="1"/>
      <c r="Q206" s="1"/>
    </row>
    <row r="207" spans="1:17" ht="15.75" customHeight="1" x14ac:dyDescent="0.25">
      <c r="A207" s="1"/>
      <c r="B207" s="1"/>
      <c r="C207" s="1"/>
      <c r="D207" s="1"/>
      <c r="H207" s="5"/>
      <c r="O207" s="1"/>
      <c r="P207" s="1"/>
      <c r="Q207" s="1"/>
    </row>
    <row r="208" spans="1:17" ht="15.75" customHeight="1" x14ac:dyDescent="0.25">
      <c r="A208" s="1"/>
      <c r="B208" s="1"/>
      <c r="C208" s="1"/>
      <c r="D208" s="1"/>
      <c r="H208" s="5"/>
      <c r="O208" s="1"/>
      <c r="P208" s="1"/>
      <c r="Q208" s="1"/>
    </row>
    <row r="209" spans="1:17" ht="15.75" customHeight="1" x14ac:dyDescent="0.25">
      <c r="A209" s="1"/>
      <c r="B209" s="1"/>
      <c r="C209" s="1"/>
      <c r="D209" s="1"/>
      <c r="H209" s="5"/>
      <c r="O209" s="1"/>
      <c r="P209" s="1"/>
      <c r="Q209" s="1"/>
    </row>
    <row r="210" spans="1:17" ht="15.75" customHeight="1" x14ac:dyDescent="0.25">
      <c r="A210" s="1"/>
      <c r="B210" s="1"/>
      <c r="C210" s="1"/>
      <c r="D210" s="1"/>
      <c r="H210" s="5"/>
      <c r="O210" s="1"/>
      <c r="P210" s="1"/>
      <c r="Q210" s="1"/>
    </row>
    <row r="211" spans="1:17" ht="15.75" customHeight="1" x14ac:dyDescent="0.25">
      <c r="A211" s="1"/>
      <c r="B211" s="1"/>
      <c r="C211" s="1"/>
      <c r="D211" s="1"/>
      <c r="H211" s="5"/>
      <c r="O211" s="1"/>
      <c r="P211" s="1"/>
      <c r="Q211" s="1"/>
    </row>
    <row r="212" spans="1:17" ht="15.75" customHeight="1" x14ac:dyDescent="0.25">
      <c r="A212" s="1"/>
      <c r="B212" s="1"/>
      <c r="C212" s="1"/>
      <c r="D212" s="1"/>
      <c r="H212" s="5"/>
      <c r="O212" s="1"/>
      <c r="P212" s="1"/>
      <c r="Q212" s="1"/>
    </row>
    <row r="213" spans="1:17" ht="15.75" customHeight="1" x14ac:dyDescent="0.25">
      <c r="A213" s="1"/>
      <c r="B213" s="1"/>
      <c r="C213" s="1"/>
      <c r="D213" s="1"/>
      <c r="H213" s="5"/>
      <c r="O213" s="1"/>
      <c r="P213" s="1"/>
      <c r="Q213" s="1"/>
    </row>
    <row r="214" spans="1:17" ht="15.75" customHeight="1" x14ac:dyDescent="0.25">
      <c r="A214" s="1"/>
      <c r="B214" s="1"/>
      <c r="C214" s="1"/>
      <c r="D214" s="1"/>
      <c r="H214" s="5"/>
      <c r="O214" s="1"/>
      <c r="P214" s="1"/>
      <c r="Q214" s="1"/>
    </row>
    <row r="215" spans="1:17" ht="15.75" customHeight="1" x14ac:dyDescent="0.25">
      <c r="A215" s="1"/>
      <c r="B215" s="1"/>
      <c r="C215" s="1"/>
      <c r="D215" s="1"/>
      <c r="H215" s="5"/>
      <c r="O215" s="1"/>
      <c r="P215" s="1"/>
      <c r="Q215" s="1"/>
    </row>
    <row r="216" spans="1:17" ht="15.75" customHeight="1" x14ac:dyDescent="0.25">
      <c r="A216" s="1"/>
      <c r="B216" s="1"/>
      <c r="C216" s="1"/>
      <c r="D216" s="1"/>
      <c r="H216" s="5"/>
      <c r="O216" s="1"/>
      <c r="P216" s="1"/>
      <c r="Q216" s="1"/>
    </row>
    <row r="217" spans="1:17" ht="15.75" customHeight="1" x14ac:dyDescent="0.25">
      <c r="A217" s="1"/>
      <c r="B217" s="1"/>
      <c r="C217" s="1"/>
      <c r="D217" s="1"/>
      <c r="H217" s="5"/>
      <c r="O217" s="1"/>
      <c r="P217" s="1"/>
      <c r="Q217" s="1"/>
    </row>
    <row r="218" spans="1:17" ht="15.75" customHeight="1" x14ac:dyDescent="0.25">
      <c r="A218" s="1"/>
      <c r="B218" s="1"/>
      <c r="C218" s="1"/>
      <c r="D218" s="1"/>
      <c r="H218" s="5"/>
      <c r="O218" s="1"/>
      <c r="P218" s="1"/>
      <c r="Q218" s="1"/>
    </row>
    <row r="219" spans="1:17" ht="15.75" customHeight="1" x14ac:dyDescent="0.25">
      <c r="A219" s="1"/>
      <c r="B219" s="1"/>
      <c r="C219" s="1"/>
      <c r="D219" s="1"/>
      <c r="H219" s="5"/>
      <c r="O219" s="1"/>
      <c r="P219" s="1"/>
      <c r="Q219" s="1"/>
    </row>
    <row r="220" spans="1:17" ht="15.75" customHeight="1" x14ac:dyDescent="0.25">
      <c r="A220" s="1"/>
      <c r="B220" s="1"/>
      <c r="C220" s="1"/>
      <c r="D220" s="1"/>
      <c r="H220" s="5"/>
      <c r="O220" s="1"/>
      <c r="P220" s="1"/>
      <c r="Q220" s="1"/>
    </row>
    <row r="221" spans="1:17" ht="15.75" customHeight="1" x14ac:dyDescent="0.25">
      <c r="A221" s="1"/>
      <c r="B221" s="1"/>
      <c r="C221" s="1"/>
      <c r="D221" s="1"/>
      <c r="H221" s="5"/>
      <c r="O221" s="1"/>
      <c r="P221" s="1"/>
      <c r="Q221" s="1"/>
    </row>
    <row r="222" spans="1:17" ht="15.75" customHeight="1" x14ac:dyDescent="0.25">
      <c r="A222" s="1"/>
      <c r="B222" s="1"/>
      <c r="C222" s="1"/>
      <c r="D222" s="1"/>
      <c r="H222" s="5"/>
      <c r="O222" s="1"/>
      <c r="P222" s="1"/>
      <c r="Q222" s="1"/>
    </row>
    <row r="223" spans="1:17" ht="15.75" customHeight="1" x14ac:dyDescent="0.25">
      <c r="A223" s="1"/>
      <c r="B223" s="1"/>
      <c r="C223" s="1"/>
      <c r="D223" s="1"/>
      <c r="H223" s="5"/>
      <c r="O223" s="1"/>
      <c r="P223" s="1"/>
      <c r="Q223" s="1"/>
    </row>
    <row r="224" spans="1:17" ht="15.75" customHeight="1" x14ac:dyDescent="0.25">
      <c r="A224" s="1"/>
      <c r="B224" s="1"/>
      <c r="C224" s="1"/>
      <c r="D224" s="1"/>
      <c r="H224" s="5"/>
      <c r="O224" s="1"/>
      <c r="P224" s="1"/>
      <c r="Q224" s="1"/>
    </row>
    <row r="225" spans="1:17" ht="15.75" customHeight="1" x14ac:dyDescent="0.25">
      <c r="A225" s="1"/>
      <c r="B225" s="1"/>
      <c r="C225" s="1"/>
      <c r="D225" s="1"/>
      <c r="H225" s="5"/>
      <c r="O225" s="1"/>
      <c r="P225" s="1"/>
      <c r="Q225" s="1"/>
    </row>
    <row r="226" spans="1:17" ht="15.75" customHeight="1" x14ac:dyDescent="0.25">
      <c r="A226" s="1"/>
      <c r="B226" s="1"/>
      <c r="C226" s="1"/>
      <c r="D226" s="1"/>
      <c r="H226" s="5"/>
      <c r="O226" s="1"/>
      <c r="P226" s="1"/>
      <c r="Q226" s="1"/>
    </row>
    <row r="227" spans="1:17" ht="15.75" customHeight="1" x14ac:dyDescent="0.25">
      <c r="A227" s="1"/>
      <c r="B227" s="1"/>
      <c r="C227" s="1"/>
      <c r="D227" s="1"/>
      <c r="H227" s="5"/>
      <c r="O227" s="1"/>
      <c r="P227" s="1"/>
      <c r="Q227" s="1"/>
    </row>
    <row r="228" spans="1:17" ht="15.75" customHeight="1" x14ac:dyDescent="0.25">
      <c r="A228" s="1"/>
      <c r="B228" s="1"/>
      <c r="C228" s="1"/>
      <c r="D228" s="1"/>
      <c r="H228" s="5"/>
      <c r="O228" s="1"/>
      <c r="P228" s="1"/>
      <c r="Q228" s="1"/>
    </row>
    <row r="229" spans="1:17" ht="15.75" customHeight="1" x14ac:dyDescent="0.25">
      <c r="A229" s="1"/>
      <c r="B229" s="1"/>
      <c r="C229" s="1"/>
      <c r="D229" s="1"/>
      <c r="H229" s="5"/>
      <c r="O229" s="1"/>
      <c r="P229" s="1"/>
      <c r="Q229" s="1"/>
    </row>
    <row r="230" spans="1:17" ht="15.75" customHeight="1" x14ac:dyDescent="0.25">
      <c r="A230" s="1"/>
      <c r="B230" s="1"/>
      <c r="C230" s="1"/>
      <c r="D230" s="1"/>
      <c r="H230" s="5"/>
      <c r="O230" s="1"/>
      <c r="P230" s="1"/>
      <c r="Q230" s="1"/>
    </row>
    <row r="231" spans="1:17" ht="15.75" customHeight="1" x14ac:dyDescent="0.25">
      <c r="A231" s="1"/>
      <c r="B231" s="1"/>
      <c r="C231" s="1"/>
      <c r="D231" s="1"/>
      <c r="H231" s="5"/>
      <c r="O231" s="1"/>
      <c r="P231" s="1"/>
      <c r="Q231" s="1"/>
    </row>
    <row r="232" spans="1:17" ht="15.75" customHeight="1" x14ac:dyDescent="0.25">
      <c r="A232" s="1"/>
      <c r="B232" s="1"/>
      <c r="C232" s="1"/>
      <c r="D232" s="1"/>
      <c r="H232" s="5"/>
      <c r="O232" s="1"/>
      <c r="P232" s="1"/>
      <c r="Q232" s="1"/>
    </row>
    <row r="233" spans="1:17" ht="15.75" customHeight="1" x14ac:dyDescent="0.25">
      <c r="A233" s="1"/>
      <c r="B233" s="1"/>
      <c r="C233" s="1"/>
      <c r="D233" s="1"/>
      <c r="H233" s="5"/>
      <c r="O233" s="1"/>
      <c r="P233" s="1"/>
      <c r="Q233" s="1"/>
    </row>
    <row r="234" spans="1:17" ht="15.75" customHeight="1" x14ac:dyDescent="0.25">
      <c r="A234" s="1"/>
      <c r="B234" s="1"/>
      <c r="C234" s="1"/>
      <c r="D234" s="1"/>
      <c r="H234" s="5"/>
      <c r="O234" s="1"/>
      <c r="P234" s="1"/>
      <c r="Q234" s="1"/>
    </row>
    <row r="235" spans="1:17" ht="15.75" customHeight="1" x14ac:dyDescent="0.25">
      <c r="A235" s="1"/>
      <c r="B235" s="1"/>
      <c r="C235" s="1"/>
      <c r="D235" s="1"/>
      <c r="H235" s="5"/>
      <c r="O235" s="1"/>
      <c r="P235" s="1"/>
      <c r="Q235" s="1"/>
    </row>
    <row r="236" spans="1:17" ht="15.75" customHeight="1" x14ac:dyDescent="0.25">
      <c r="A236" s="1"/>
      <c r="B236" s="1"/>
      <c r="C236" s="1"/>
      <c r="D236" s="1"/>
      <c r="H236" s="5"/>
      <c r="O236" s="1"/>
      <c r="P236" s="1"/>
      <c r="Q236" s="1"/>
    </row>
    <row r="237" spans="1:17" ht="15.75" customHeight="1" x14ac:dyDescent="0.25">
      <c r="A237" s="1"/>
      <c r="B237" s="1"/>
      <c r="C237" s="1"/>
      <c r="D237" s="1"/>
      <c r="H237" s="5"/>
      <c r="O237" s="1"/>
      <c r="P237" s="1"/>
      <c r="Q237" s="1"/>
    </row>
    <row r="238" spans="1:17" ht="15.75" customHeight="1" x14ac:dyDescent="0.25">
      <c r="A238" s="1"/>
      <c r="B238" s="1"/>
      <c r="C238" s="1"/>
      <c r="D238" s="1"/>
      <c r="H238" s="5"/>
      <c r="O238" s="1"/>
      <c r="P238" s="1"/>
      <c r="Q238" s="1"/>
    </row>
    <row r="239" spans="1:17" ht="15.75" customHeight="1" x14ac:dyDescent="0.25">
      <c r="A239" s="1"/>
      <c r="B239" s="1"/>
      <c r="C239" s="1"/>
      <c r="D239" s="1"/>
      <c r="H239" s="5"/>
      <c r="O239" s="1"/>
      <c r="P239" s="1"/>
      <c r="Q239" s="1"/>
    </row>
    <row r="240" spans="1:17" ht="15.75" customHeight="1" x14ac:dyDescent="0.25">
      <c r="A240" s="1"/>
      <c r="B240" s="1"/>
      <c r="C240" s="1"/>
      <c r="D240" s="1"/>
      <c r="H240" s="5"/>
      <c r="O240" s="1"/>
      <c r="P240" s="1"/>
      <c r="Q240" s="1"/>
    </row>
    <row r="241" spans="1:17" ht="15.75" customHeight="1" x14ac:dyDescent="0.25">
      <c r="A241" s="1"/>
      <c r="B241" s="1"/>
      <c r="C241" s="1"/>
      <c r="D241" s="1"/>
      <c r="H241" s="5"/>
      <c r="O241" s="1"/>
      <c r="P241" s="1"/>
      <c r="Q241" s="1"/>
    </row>
    <row r="242" spans="1:17" ht="15.75" customHeight="1" x14ac:dyDescent="0.25">
      <c r="A242" s="1"/>
      <c r="B242" s="1"/>
      <c r="C242" s="1"/>
      <c r="D242" s="1"/>
      <c r="H242" s="5"/>
      <c r="O242" s="1"/>
      <c r="P242" s="1"/>
      <c r="Q242" s="1"/>
    </row>
    <row r="243" spans="1:17" ht="15.75" customHeight="1" x14ac:dyDescent="0.25">
      <c r="A243" s="1"/>
      <c r="B243" s="1"/>
      <c r="C243" s="1"/>
      <c r="D243" s="1"/>
      <c r="H243" s="5"/>
      <c r="O243" s="1"/>
      <c r="P243" s="1"/>
      <c r="Q243" s="1"/>
    </row>
    <row r="244" spans="1:17" ht="15.75" customHeight="1" x14ac:dyDescent="0.25">
      <c r="A244" s="1"/>
      <c r="B244" s="1"/>
      <c r="C244" s="1"/>
      <c r="D244" s="1"/>
      <c r="H244" s="5"/>
      <c r="O244" s="1"/>
      <c r="P244" s="1"/>
      <c r="Q244" s="1"/>
    </row>
    <row r="245" spans="1:17" ht="15.75" customHeight="1" x14ac:dyDescent="0.25">
      <c r="A245" s="1"/>
      <c r="B245" s="1"/>
      <c r="C245" s="1"/>
      <c r="D245" s="1"/>
      <c r="H245" s="5"/>
      <c r="O245" s="1"/>
      <c r="P245" s="1"/>
      <c r="Q245" s="1"/>
    </row>
    <row r="246" spans="1:17" ht="15.75" customHeight="1" x14ac:dyDescent="0.25">
      <c r="A246" s="1"/>
      <c r="B246" s="1"/>
      <c r="C246" s="1"/>
      <c r="D246" s="1"/>
      <c r="H246" s="5"/>
      <c r="O246" s="1"/>
      <c r="P246" s="1"/>
      <c r="Q246" s="1"/>
    </row>
    <row r="247" spans="1:17" ht="15.75" customHeight="1" x14ac:dyDescent="0.25">
      <c r="A247" s="1"/>
      <c r="B247" s="1"/>
      <c r="C247" s="1"/>
      <c r="D247" s="1"/>
      <c r="H247" s="5"/>
      <c r="O247" s="1"/>
      <c r="P247" s="1"/>
      <c r="Q247" s="1"/>
    </row>
    <row r="248" spans="1:17" ht="15.75" customHeight="1" x14ac:dyDescent="0.25">
      <c r="A248" s="1"/>
      <c r="B248" s="1"/>
      <c r="C248" s="1"/>
      <c r="D248" s="1"/>
      <c r="H248" s="5"/>
      <c r="O248" s="1"/>
      <c r="P248" s="1"/>
      <c r="Q248" s="1"/>
    </row>
    <row r="249" spans="1:17" ht="15.75" customHeight="1" x14ac:dyDescent="0.25">
      <c r="A249" s="1"/>
      <c r="B249" s="1"/>
      <c r="C249" s="1"/>
      <c r="D249" s="1"/>
      <c r="H249" s="5"/>
      <c r="O249" s="1"/>
      <c r="P249" s="1"/>
      <c r="Q249" s="1"/>
    </row>
    <row r="250" spans="1:17" ht="15.75" customHeight="1" x14ac:dyDescent="0.25">
      <c r="A250" s="1"/>
      <c r="B250" s="1"/>
      <c r="C250" s="1"/>
      <c r="D250" s="1"/>
      <c r="H250" s="5"/>
      <c r="O250" s="1"/>
      <c r="P250" s="1"/>
      <c r="Q250" s="1"/>
    </row>
    <row r="251" spans="1:17" ht="15.75" customHeight="1" x14ac:dyDescent="0.25">
      <c r="A251" s="1"/>
      <c r="B251" s="1"/>
      <c r="C251" s="1"/>
      <c r="D251" s="1"/>
      <c r="H251" s="5"/>
      <c r="O251" s="1"/>
      <c r="P251" s="1"/>
      <c r="Q251" s="1"/>
    </row>
    <row r="252" spans="1:17" ht="15.75" customHeight="1" x14ac:dyDescent="0.25">
      <c r="A252" s="1"/>
      <c r="B252" s="1"/>
      <c r="C252" s="1"/>
      <c r="D252" s="1"/>
      <c r="H252" s="5"/>
      <c r="O252" s="1"/>
      <c r="P252" s="1"/>
      <c r="Q252" s="1"/>
    </row>
    <row r="253" spans="1:17" ht="15.75" customHeight="1" x14ac:dyDescent="0.25">
      <c r="A253" s="1"/>
      <c r="B253" s="1"/>
      <c r="C253" s="1"/>
      <c r="D253" s="1"/>
      <c r="H253" s="5"/>
      <c r="O253" s="1"/>
      <c r="P253" s="1"/>
      <c r="Q253" s="1"/>
    </row>
    <row r="254" spans="1:17" ht="15.75" customHeight="1" x14ac:dyDescent="0.25">
      <c r="A254" s="1"/>
      <c r="B254" s="1"/>
      <c r="C254" s="1"/>
      <c r="D254" s="1"/>
      <c r="H254" s="5"/>
      <c r="O254" s="1"/>
      <c r="P254" s="1"/>
      <c r="Q254" s="1"/>
    </row>
    <row r="255" spans="1:17" ht="15.75" customHeight="1" x14ac:dyDescent="0.25">
      <c r="A255" s="1"/>
      <c r="B255" s="1"/>
      <c r="C255" s="1"/>
      <c r="D255" s="1"/>
      <c r="H255" s="5"/>
      <c r="O255" s="1"/>
      <c r="P255" s="1"/>
      <c r="Q255" s="1"/>
    </row>
    <row r="256" spans="1:17" ht="15.75" customHeight="1" x14ac:dyDescent="0.25">
      <c r="A256" s="1"/>
      <c r="B256" s="1"/>
      <c r="C256" s="1"/>
      <c r="D256" s="1"/>
      <c r="H256" s="5"/>
      <c r="O256" s="1"/>
      <c r="P256" s="1"/>
      <c r="Q256" s="1"/>
    </row>
    <row r="257" spans="1:17" ht="15.75" customHeight="1" x14ac:dyDescent="0.25">
      <c r="A257" s="1"/>
      <c r="B257" s="1"/>
      <c r="C257" s="1"/>
      <c r="D257" s="1"/>
      <c r="H257" s="5"/>
      <c r="O257" s="1"/>
      <c r="P257" s="1"/>
      <c r="Q257" s="1"/>
    </row>
    <row r="258" spans="1:17" ht="15.75" customHeight="1" x14ac:dyDescent="0.25">
      <c r="A258" s="1"/>
      <c r="B258" s="1"/>
      <c r="C258" s="1"/>
      <c r="D258" s="1"/>
      <c r="H258" s="5"/>
      <c r="O258" s="1"/>
      <c r="P258" s="1"/>
      <c r="Q258" s="1"/>
    </row>
    <row r="259" spans="1:17" ht="15.75" customHeight="1" x14ac:dyDescent="0.25">
      <c r="A259" s="1"/>
      <c r="B259" s="1"/>
      <c r="C259" s="1"/>
      <c r="D259" s="1"/>
      <c r="H259" s="5"/>
      <c r="O259" s="1"/>
      <c r="P259" s="1"/>
      <c r="Q259" s="1"/>
    </row>
    <row r="260" spans="1:17" ht="15.75" customHeight="1" x14ac:dyDescent="0.25">
      <c r="A260" s="1"/>
      <c r="B260" s="1"/>
      <c r="C260" s="1"/>
      <c r="D260" s="1"/>
      <c r="H260" s="5"/>
      <c r="O260" s="1"/>
      <c r="P260" s="1"/>
      <c r="Q260" s="1"/>
    </row>
    <row r="261" spans="1:17" ht="15.75" customHeight="1" x14ac:dyDescent="0.25">
      <c r="A261" s="1"/>
      <c r="B261" s="1"/>
      <c r="C261" s="1"/>
      <c r="D261" s="1"/>
      <c r="H261" s="5"/>
      <c r="O261" s="1"/>
      <c r="P261" s="1"/>
      <c r="Q261" s="1"/>
    </row>
    <row r="262" spans="1:17" ht="15.75" customHeight="1" x14ac:dyDescent="0.25">
      <c r="A262" s="1"/>
      <c r="B262" s="1"/>
      <c r="C262" s="1"/>
      <c r="D262" s="1"/>
      <c r="H262" s="5"/>
      <c r="O262" s="1"/>
      <c r="P262" s="1"/>
      <c r="Q262" s="1"/>
    </row>
    <row r="263" spans="1:17" ht="15.75" customHeight="1" x14ac:dyDescent="0.25">
      <c r="A263" s="1"/>
      <c r="B263" s="1"/>
      <c r="C263" s="1"/>
      <c r="D263" s="1"/>
      <c r="H263" s="5"/>
      <c r="O263" s="1"/>
      <c r="P263" s="1"/>
      <c r="Q263" s="1"/>
    </row>
    <row r="264" spans="1:17" ht="15.75" customHeight="1" x14ac:dyDescent="0.25">
      <c r="A264" s="1"/>
      <c r="B264" s="1"/>
      <c r="C264" s="1"/>
      <c r="D264" s="1"/>
      <c r="H264" s="5"/>
      <c r="O264" s="1"/>
      <c r="P264" s="1"/>
      <c r="Q264" s="1"/>
    </row>
    <row r="265" spans="1:17" ht="15.75" customHeight="1" x14ac:dyDescent="0.25">
      <c r="A265" s="1"/>
      <c r="B265" s="1"/>
      <c r="C265" s="1"/>
      <c r="D265" s="1"/>
      <c r="H265" s="5"/>
      <c r="O265" s="1"/>
      <c r="P265" s="1"/>
      <c r="Q265" s="1"/>
    </row>
    <row r="266" spans="1:17" ht="15.75" customHeight="1" x14ac:dyDescent="0.25">
      <c r="A266" s="1"/>
      <c r="B266" s="1"/>
      <c r="C266" s="1"/>
      <c r="D266" s="1"/>
      <c r="H266" s="5"/>
      <c r="O266" s="1"/>
      <c r="P266" s="1"/>
      <c r="Q266" s="1"/>
    </row>
    <row r="267" spans="1:17" ht="15.75" customHeight="1" x14ac:dyDescent="0.25">
      <c r="A267" s="1"/>
      <c r="B267" s="1"/>
      <c r="C267" s="1"/>
      <c r="D267" s="1"/>
      <c r="H267" s="5"/>
      <c r="O267" s="1"/>
      <c r="P267" s="1"/>
      <c r="Q267" s="1"/>
    </row>
    <row r="268" spans="1:17" ht="15.75" customHeight="1" x14ac:dyDescent="0.25">
      <c r="A268" s="1"/>
      <c r="B268" s="1"/>
      <c r="C268" s="1"/>
      <c r="D268" s="1"/>
      <c r="H268" s="5"/>
      <c r="O268" s="1"/>
      <c r="P268" s="1"/>
      <c r="Q268" s="1"/>
    </row>
    <row r="269" spans="1:17" ht="15.75" customHeight="1" x14ac:dyDescent="0.25">
      <c r="A269" s="1"/>
      <c r="B269" s="1"/>
      <c r="C269" s="1"/>
      <c r="D269" s="1"/>
      <c r="H269" s="5"/>
      <c r="O269" s="1"/>
      <c r="P269" s="1"/>
      <c r="Q269" s="1"/>
    </row>
    <row r="270" spans="1:17" ht="15.75" customHeight="1" x14ac:dyDescent="0.25">
      <c r="A270" s="1"/>
      <c r="B270" s="1"/>
      <c r="C270" s="1"/>
      <c r="D270" s="1"/>
      <c r="H270" s="5"/>
      <c r="O270" s="1"/>
      <c r="P270" s="1"/>
      <c r="Q270" s="1"/>
    </row>
    <row r="271" spans="1:17" ht="15.75" customHeight="1" x14ac:dyDescent="0.25">
      <c r="A271" s="1"/>
      <c r="B271" s="1"/>
      <c r="C271" s="1"/>
      <c r="D271" s="1"/>
      <c r="H271" s="5"/>
      <c r="O271" s="1"/>
      <c r="P271" s="1"/>
      <c r="Q271" s="1"/>
    </row>
    <row r="272" spans="1:17" ht="15.75" customHeight="1" x14ac:dyDescent="0.25">
      <c r="A272" s="1"/>
      <c r="B272" s="1"/>
      <c r="C272" s="1"/>
      <c r="D272" s="1"/>
      <c r="H272" s="5"/>
      <c r="O272" s="1"/>
      <c r="P272" s="1"/>
      <c r="Q272" s="1"/>
    </row>
    <row r="273" spans="1:17" ht="15.75" customHeight="1" x14ac:dyDescent="0.25">
      <c r="A273" s="1"/>
      <c r="B273" s="1"/>
      <c r="C273" s="1"/>
      <c r="D273" s="1"/>
      <c r="H273" s="5"/>
      <c r="O273" s="1"/>
      <c r="P273" s="1"/>
      <c r="Q273" s="1"/>
    </row>
    <row r="274" spans="1:17" ht="15.75" customHeight="1" x14ac:dyDescent="0.25">
      <c r="A274" s="1"/>
      <c r="B274" s="1"/>
      <c r="C274" s="1"/>
      <c r="D274" s="1"/>
      <c r="H274" s="5"/>
      <c r="O274" s="1"/>
      <c r="P274" s="1"/>
      <c r="Q274" s="1"/>
    </row>
    <row r="275" spans="1:17" ht="15.75" customHeight="1" x14ac:dyDescent="0.25">
      <c r="A275" s="1"/>
      <c r="B275" s="1"/>
      <c r="C275" s="1"/>
      <c r="D275" s="1"/>
      <c r="H275" s="5"/>
      <c r="O275" s="1"/>
      <c r="P275" s="1"/>
      <c r="Q275" s="1"/>
    </row>
    <row r="276" spans="1:17" ht="15.75" customHeight="1" x14ac:dyDescent="0.25">
      <c r="A276" s="1"/>
      <c r="B276" s="1"/>
      <c r="C276" s="1"/>
      <c r="D276" s="1"/>
      <c r="H276" s="5"/>
      <c r="O276" s="1"/>
      <c r="P276" s="1"/>
      <c r="Q276" s="1"/>
    </row>
    <row r="277" spans="1:17" ht="15.75" customHeight="1" x14ac:dyDescent="0.25">
      <c r="A277" s="1"/>
      <c r="B277" s="1"/>
      <c r="C277" s="1"/>
      <c r="D277" s="1"/>
      <c r="H277" s="5"/>
      <c r="O277" s="1"/>
      <c r="P277" s="1"/>
      <c r="Q277" s="1"/>
    </row>
    <row r="278" spans="1:17" ht="15.75" customHeight="1" x14ac:dyDescent="0.25">
      <c r="A278" s="1"/>
      <c r="B278" s="1"/>
      <c r="C278" s="1"/>
      <c r="D278" s="1"/>
      <c r="H278" s="5"/>
      <c r="O278" s="1"/>
      <c r="P278" s="1"/>
      <c r="Q278" s="1"/>
    </row>
    <row r="279" spans="1:17" ht="15.75" customHeight="1" x14ac:dyDescent="0.25">
      <c r="A279" s="1"/>
      <c r="B279" s="1"/>
      <c r="C279" s="1"/>
      <c r="D279" s="1"/>
      <c r="H279" s="5"/>
      <c r="O279" s="1"/>
      <c r="P279" s="1"/>
      <c r="Q279" s="1"/>
    </row>
    <row r="280" spans="1:17" ht="15.75" customHeight="1" x14ac:dyDescent="0.25">
      <c r="A280" s="1"/>
      <c r="B280" s="1"/>
      <c r="C280" s="1"/>
      <c r="D280" s="1"/>
      <c r="H280" s="5"/>
      <c r="O280" s="1"/>
      <c r="P280" s="1"/>
      <c r="Q280" s="1"/>
    </row>
    <row r="281" spans="1:17" ht="15.75" customHeight="1" x14ac:dyDescent="0.25">
      <c r="A281" s="1"/>
      <c r="B281" s="1"/>
      <c r="C281" s="1"/>
      <c r="D281" s="1"/>
      <c r="H281" s="5"/>
      <c r="O281" s="1"/>
      <c r="P281" s="1"/>
      <c r="Q281" s="1"/>
    </row>
    <row r="282" spans="1:17" ht="15.75" customHeight="1" x14ac:dyDescent="0.25">
      <c r="A282" s="1"/>
      <c r="B282" s="1"/>
      <c r="C282" s="1"/>
      <c r="D282" s="1"/>
      <c r="H282" s="5"/>
      <c r="O282" s="1"/>
      <c r="P282" s="1"/>
      <c r="Q282" s="1"/>
    </row>
    <row r="283" spans="1:17" ht="15.75" customHeight="1" x14ac:dyDescent="0.25">
      <c r="A283" s="1"/>
      <c r="B283" s="1"/>
      <c r="C283" s="1"/>
      <c r="D283" s="1"/>
      <c r="H283" s="5"/>
      <c r="O283" s="1"/>
      <c r="P283" s="1"/>
      <c r="Q283" s="1"/>
    </row>
    <row r="284" spans="1:17" ht="15.75" customHeight="1" x14ac:dyDescent="0.25">
      <c r="A284" s="1"/>
      <c r="B284" s="1"/>
      <c r="C284" s="1"/>
      <c r="D284" s="1"/>
      <c r="H284" s="5"/>
      <c r="O284" s="1"/>
      <c r="P284" s="1"/>
      <c r="Q284" s="1"/>
    </row>
    <row r="285" spans="1:17" ht="15.75" customHeight="1" x14ac:dyDescent="0.25">
      <c r="A285" s="1"/>
      <c r="B285" s="1"/>
      <c r="C285" s="1"/>
      <c r="D285" s="1"/>
      <c r="H285" s="5"/>
      <c r="O285" s="1"/>
      <c r="P285" s="1"/>
      <c r="Q285" s="1"/>
    </row>
    <row r="286" spans="1:17" ht="15.75" customHeight="1" x14ac:dyDescent="0.25">
      <c r="A286" s="1"/>
      <c r="B286" s="1"/>
      <c r="C286" s="1"/>
      <c r="D286" s="1"/>
      <c r="H286" s="5"/>
      <c r="O286" s="1"/>
      <c r="P286" s="1"/>
      <c r="Q286" s="1"/>
    </row>
    <row r="287" spans="1:17" ht="15.75" customHeight="1" x14ac:dyDescent="0.25">
      <c r="A287" s="1"/>
      <c r="B287" s="1"/>
      <c r="C287" s="1"/>
      <c r="D287" s="1"/>
      <c r="H287" s="5"/>
      <c r="O287" s="1"/>
      <c r="P287" s="1"/>
      <c r="Q287" s="1"/>
    </row>
    <row r="288" spans="1:17" ht="15.75" customHeight="1" x14ac:dyDescent="0.25">
      <c r="A288" s="1"/>
      <c r="B288" s="1"/>
      <c r="C288" s="1"/>
      <c r="D288" s="1"/>
      <c r="H288" s="5"/>
      <c r="O288" s="1"/>
      <c r="P288" s="1"/>
      <c r="Q288" s="1"/>
    </row>
    <row r="289" spans="1:17" ht="15.75" customHeight="1" x14ac:dyDescent="0.25">
      <c r="A289" s="1"/>
      <c r="B289" s="1"/>
      <c r="C289" s="1"/>
      <c r="D289" s="1"/>
      <c r="H289" s="5"/>
      <c r="O289" s="1"/>
      <c r="P289" s="1"/>
      <c r="Q289" s="1"/>
    </row>
    <row r="290" spans="1:17" ht="15.75" customHeight="1" x14ac:dyDescent="0.25">
      <c r="A290" s="1"/>
      <c r="B290" s="1"/>
      <c r="C290" s="1"/>
      <c r="D290" s="1"/>
      <c r="H290" s="5"/>
      <c r="O290" s="1"/>
      <c r="P290" s="1"/>
      <c r="Q290" s="1"/>
    </row>
    <row r="291" spans="1:17" ht="15.75" customHeight="1" x14ac:dyDescent="0.25">
      <c r="A291" s="1"/>
      <c r="B291" s="1"/>
      <c r="C291" s="1"/>
      <c r="D291" s="1"/>
      <c r="H291" s="5"/>
      <c r="O291" s="1"/>
      <c r="P291" s="1"/>
      <c r="Q291" s="1"/>
    </row>
    <row r="292" spans="1:17" ht="15.75" customHeight="1" x14ac:dyDescent="0.25">
      <c r="A292" s="1"/>
      <c r="B292" s="1"/>
      <c r="C292" s="1"/>
      <c r="D292" s="1"/>
      <c r="H292" s="5"/>
      <c r="O292" s="1"/>
      <c r="P292" s="1"/>
      <c r="Q292" s="1"/>
    </row>
    <row r="293" spans="1:17" ht="15.75" customHeight="1" x14ac:dyDescent="0.25">
      <c r="A293" s="1"/>
      <c r="B293" s="1"/>
      <c r="C293" s="1"/>
      <c r="D293" s="1"/>
      <c r="H293" s="5"/>
      <c r="O293" s="1"/>
      <c r="P293" s="1"/>
      <c r="Q293" s="1"/>
    </row>
    <row r="294" spans="1:17" ht="15.75" customHeight="1" x14ac:dyDescent="0.25">
      <c r="A294" s="1"/>
      <c r="B294" s="1"/>
      <c r="C294" s="1"/>
      <c r="D294" s="1"/>
      <c r="H294" s="5"/>
      <c r="O294" s="1"/>
      <c r="P294" s="1"/>
      <c r="Q294" s="1"/>
    </row>
    <row r="295" spans="1:17" ht="15.75" customHeight="1" x14ac:dyDescent="0.25">
      <c r="A295" s="1"/>
      <c r="B295" s="1"/>
      <c r="C295" s="1"/>
      <c r="D295" s="1"/>
      <c r="H295" s="5"/>
      <c r="O295" s="1"/>
      <c r="P295" s="1"/>
      <c r="Q295" s="1"/>
    </row>
    <row r="296" spans="1:17" ht="15.75" customHeight="1" x14ac:dyDescent="0.25">
      <c r="A296" s="1"/>
      <c r="B296" s="1"/>
      <c r="C296" s="1"/>
      <c r="D296" s="1"/>
      <c r="H296" s="5"/>
      <c r="O296" s="1"/>
      <c r="P296" s="1"/>
      <c r="Q296" s="1"/>
    </row>
    <row r="297" spans="1:17" ht="15.75" customHeight="1" x14ac:dyDescent="0.25">
      <c r="A297" s="1"/>
      <c r="B297" s="1"/>
      <c r="C297" s="1"/>
      <c r="D297" s="1"/>
      <c r="H297" s="5"/>
      <c r="O297" s="1"/>
      <c r="P297" s="1"/>
      <c r="Q297" s="1"/>
    </row>
    <row r="298" spans="1:17" ht="15.75" customHeight="1" x14ac:dyDescent="0.25">
      <c r="A298" s="1"/>
      <c r="B298" s="1"/>
      <c r="C298" s="1"/>
      <c r="D298" s="1"/>
      <c r="H298" s="5"/>
      <c r="O298" s="1"/>
      <c r="P298" s="1"/>
      <c r="Q298" s="1"/>
    </row>
    <row r="299" spans="1:17" ht="15.75" customHeight="1" x14ac:dyDescent="0.25">
      <c r="A299" s="1"/>
      <c r="B299" s="1"/>
      <c r="C299" s="1"/>
      <c r="D299" s="1"/>
      <c r="H299" s="5"/>
      <c r="O299" s="1"/>
      <c r="P299" s="1"/>
      <c r="Q299" s="1"/>
    </row>
    <row r="300" spans="1:17" ht="15.75" customHeight="1" x14ac:dyDescent="0.25">
      <c r="A300" s="1"/>
      <c r="B300" s="1"/>
      <c r="C300" s="1"/>
      <c r="D300" s="1"/>
      <c r="H300" s="5"/>
      <c r="O300" s="1"/>
      <c r="P300" s="1"/>
      <c r="Q300" s="1"/>
    </row>
    <row r="301" spans="1:17" ht="15.75" customHeight="1" x14ac:dyDescent="0.25">
      <c r="A301" s="1"/>
      <c r="B301" s="1"/>
      <c r="C301" s="1"/>
      <c r="D301" s="1"/>
      <c r="H301" s="5"/>
      <c r="O301" s="1"/>
      <c r="P301" s="1"/>
      <c r="Q301" s="1"/>
    </row>
    <row r="302" spans="1:17" ht="15.75" customHeight="1" x14ac:dyDescent="0.25">
      <c r="A302" s="1"/>
      <c r="B302" s="1"/>
      <c r="C302" s="1"/>
      <c r="D302" s="1"/>
      <c r="H302" s="5"/>
      <c r="O302" s="1"/>
      <c r="P302" s="1"/>
      <c r="Q302" s="1"/>
    </row>
    <row r="303" spans="1:17" ht="15.75" customHeight="1" x14ac:dyDescent="0.25">
      <c r="A303" s="1"/>
      <c r="B303" s="1"/>
      <c r="C303" s="1"/>
      <c r="D303" s="1"/>
      <c r="H303" s="5"/>
      <c r="O303" s="1"/>
      <c r="P303" s="1"/>
      <c r="Q303" s="1"/>
    </row>
    <row r="304" spans="1:17" ht="15.75" customHeight="1" x14ac:dyDescent="0.25">
      <c r="A304" s="1"/>
      <c r="B304" s="1"/>
      <c r="C304" s="1"/>
      <c r="D304" s="1"/>
      <c r="H304" s="5"/>
      <c r="O304" s="1"/>
      <c r="P304" s="1"/>
      <c r="Q304" s="1"/>
    </row>
    <row r="305" spans="1:17" ht="15.75" customHeight="1" x14ac:dyDescent="0.25">
      <c r="A305" s="1"/>
      <c r="B305" s="1"/>
      <c r="C305" s="1"/>
      <c r="D305" s="1"/>
      <c r="H305" s="5"/>
      <c r="O305" s="1"/>
      <c r="P305" s="1"/>
      <c r="Q305" s="1"/>
    </row>
    <row r="306" spans="1:17" ht="15.75" customHeight="1" x14ac:dyDescent="0.25">
      <c r="A306" s="1"/>
      <c r="B306" s="1"/>
      <c r="C306" s="1"/>
      <c r="D306" s="1"/>
      <c r="H306" s="5"/>
      <c r="O306" s="1"/>
      <c r="P306" s="1"/>
      <c r="Q306" s="1"/>
    </row>
    <row r="307" spans="1:17" ht="15.75" customHeight="1" x14ac:dyDescent="0.25">
      <c r="A307" s="1"/>
      <c r="B307" s="1"/>
      <c r="C307" s="1"/>
      <c r="D307" s="1"/>
      <c r="H307" s="5"/>
      <c r="O307" s="1"/>
      <c r="P307" s="1"/>
      <c r="Q307" s="1"/>
    </row>
    <row r="308" spans="1:17" ht="15.75" customHeight="1" x14ac:dyDescent="0.25">
      <c r="A308" s="1"/>
      <c r="B308" s="1"/>
      <c r="C308" s="1"/>
      <c r="D308" s="1"/>
      <c r="H308" s="5"/>
      <c r="O308" s="1"/>
      <c r="P308" s="1"/>
      <c r="Q308" s="1"/>
    </row>
    <row r="309" spans="1:17" ht="15.75" customHeight="1" x14ac:dyDescent="0.25">
      <c r="A309" s="1"/>
      <c r="B309" s="1"/>
      <c r="C309" s="1"/>
      <c r="D309" s="1"/>
      <c r="H309" s="5"/>
      <c r="O309" s="1"/>
      <c r="P309" s="1"/>
      <c r="Q309" s="1"/>
    </row>
    <row r="310" spans="1:17" ht="15.75" customHeight="1" x14ac:dyDescent="0.25">
      <c r="A310" s="1"/>
      <c r="B310" s="1"/>
      <c r="C310" s="1"/>
      <c r="D310" s="1"/>
      <c r="H310" s="5"/>
      <c r="O310" s="1"/>
      <c r="P310" s="1"/>
      <c r="Q310" s="1"/>
    </row>
    <row r="311" spans="1:17" ht="15.75" customHeight="1" x14ac:dyDescent="0.25">
      <c r="A311" s="1"/>
      <c r="B311" s="1"/>
      <c r="C311" s="1"/>
      <c r="D311" s="1"/>
      <c r="H311" s="5"/>
      <c r="O311" s="1"/>
      <c r="P311" s="1"/>
      <c r="Q311" s="1"/>
    </row>
    <row r="312" spans="1:17" ht="15.75" customHeight="1" x14ac:dyDescent="0.25">
      <c r="A312" s="1"/>
      <c r="B312" s="1"/>
      <c r="C312" s="1"/>
      <c r="D312" s="1"/>
      <c r="H312" s="5"/>
      <c r="O312" s="1"/>
      <c r="P312" s="1"/>
      <c r="Q312" s="1"/>
    </row>
    <row r="313" spans="1:17" ht="15.75" customHeight="1" x14ac:dyDescent="0.25">
      <c r="A313" s="1"/>
      <c r="B313" s="1"/>
      <c r="C313" s="1"/>
      <c r="D313" s="1"/>
      <c r="H313" s="5"/>
      <c r="O313" s="1"/>
      <c r="P313" s="1"/>
      <c r="Q313" s="1"/>
    </row>
    <row r="314" spans="1:17" ht="15.75" customHeight="1" x14ac:dyDescent="0.25">
      <c r="A314" s="1"/>
      <c r="B314" s="1"/>
      <c r="C314" s="1"/>
      <c r="D314" s="1"/>
      <c r="H314" s="5"/>
      <c r="O314" s="1"/>
      <c r="P314" s="1"/>
      <c r="Q314" s="1"/>
    </row>
    <row r="315" spans="1:17" ht="15.75" customHeight="1" x14ac:dyDescent="0.25">
      <c r="A315" s="1"/>
      <c r="B315" s="1"/>
      <c r="C315" s="1"/>
      <c r="D315" s="1"/>
      <c r="H315" s="5"/>
      <c r="O315" s="1"/>
      <c r="P315" s="1"/>
      <c r="Q315" s="1"/>
    </row>
    <row r="316" spans="1:17" ht="15.75" customHeight="1" x14ac:dyDescent="0.25">
      <c r="A316" s="1"/>
      <c r="B316" s="1"/>
      <c r="C316" s="1"/>
      <c r="D316" s="1"/>
      <c r="H316" s="5"/>
      <c r="O316" s="1"/>
      <c r="P316" s="1"/>
      <c r="Q316" s="1"/>
    </row>
    <row r="317" spans="1:17" ht="15.75" customHeight="1" x14ac:dyDescent="0.25">
      <c r="A317" s="1"/>
      <c r="B317" s="1"/>
      <c r="C317" s="1"/>
      <c r="D317" s="1"/>
      <c r="H317" s="5"/>
      <c r="O317" s="1"/>
      <c r="P317" s="1"/>
      <c r="Q317" s="1"/>
    </row>
    <row r="318" spans="1:17" ht="15.75" customHeight="1" x14ac:dyDescent="0.25">
      <c r="A318" s="1"/>
      <c r="B318" s="1"/>
      <c r="C318" s="1"/>
      <c r="D318" s="1"/>
      <c r="H318" s="5"/>
      <c r="O318" s="1"/>
      <c r="P318" s="1"/>
      <c r="Q318" s="1"/>
    </row>
    <row r="319" spans="1:17" ht="15.75" customHeight="1" x14ac:dyDescent="0.25">
      <c r="A319" s="1"/>
      <c r="B319" s="1"/>
      <c r="C319" s="1"/>
      <c r="D319" s="1"/>
      <c r="H319" s="5"/>
      <c r="O319" s="1"/>
      <c r="P319" s="1"/>
      <c r="Q319" s="1"/>
    </row>
    <row r="320" spans="1:17" ht="15.75" customHeight="1" x14ac:dyDescent="0.25">
      <c r="A320" s="1"/>
      <c r="B320" s="1"/>
      <c r="C320" s="1"/>
      <c r="D320" s="1"/>
      <c r="H320" s="5"/>
      <c r="O320" s="1"/>
      <c r="P320" s="1"/>
      <c r="Q320" s="1"/>
    </row>
    <row r="321" spans="1:17" ht="15.75" customHeight="1" x14ac:dyDescent="0.25">
      <c r="A321" s="1"/>
      <c r="B321" s="1"/>
      <c r="C321" s="1"/>
      <c r="D321" s="1"/>
      <c r="H321" s="5"/>
      <c r="O321" s="1"/>
      <c r="P321" s="1"/>
      <c r="Q321" s="1"/>
    </row>
    <row r="322" spans="1:17" ht="15.75" customHeight="1" x14ac:dyDescent="0.25">
      <c r="A322" s="1"/>
      <c r="B322" s="1"/>
      <c r="C322" s="1"/>
      <c r="D322" s="1"/>
      <c r="H322" s="5"/>
      <c r="O322" s="1"/>
      <c r="P322" s="1"/>
      <c r="Q322" s="1"/>
    </row>
    <row r="323" spans="1:17" ht="15.75" customHeight="1" x14ac:dyDescent="0.25">
      <c r="A323" s="1"/>
      <c r="B323" s="1"/>
      <c r="C323" s="1"/>
      <c r="D323" s="1"/>
      <c r="H323" s="5"/>
      <c r="O323" s="1"/>
      <c r="P323" s="1"/>
      <c r="Q323" s="1"/>
    </row>
    <row r="324" spans="1:17" ht="15.75" customHeight="1" x14ac:dyDescent="0.25">
      <c r="A324" s="1"/>
      <c r="B324" s="1"/>
      <c r="C324" s="1"/>
      <c r="D324" s="1"/>
      <c r="H324" s="5"/>
      <c r="O324" s="1"/>
      <c r="P324" s="1"/>
      <c r="Q324" s="1"/>
    </row>
    <row r="325" spans="1:17" ht="15.75" customHeight="1" x14ac:dyDescent="0.25">
      <c r="A325" s="1"/>
      <c r="B325" s="1"/>
      <c r="C325" s="1"/>
      <c r="D325" s="1"/>
      <c r="H325" s="5"/>
      <c r="O325" s="1"/>
      <c r="P325" s="1"/>
      <c r="Q325" s="1"/>
    </row>
    <row r="326" spans="1:17" ht="15.75" customHeight="1" x14ac:dyDescent="0.25">
      <c r="A326" s="1"/>
      <c r="B326" s="1"/>
      <c r="C326" s="1"/>
      <c r="D326" s="1"/>
      <c r="H326" s="5"/>
      <c r="O326" s="1"/>
      <c r="P326" s="1"/>
      <c r="Q326" s="1"/>
    </row>
    <row r="327" spans="1:17" ht="15.75" customHeight="1" x14ac:dyDescent="0.25">
      <c r="A327" s="1"/>
      <c r="B327" s="1"/>
      <c r="C327" s="1"/>
      <c r="D327" s="1"/>
      <c r="H327" s="5"/>
      <c r="O327" s="1"/>
      <c r="P327" s="1"/>
      <c r="Q327" s="1"/>
    </row>
    <row r="328" spans="1:17" ht="15.75" customHeight="1" x14ac:dyDescent="0.25">
      <c r="A328" s="1"/>
      <c r="B328" s="1"/>
      <c r="C328" s="1"/>
      <c r="D328" s="1"/>
      <c r="H328" s="5"/>
      <c r="O328" s="1"/>
      <c r="P328" s="1"/>
      <c r="Q328" s="1"/>
    </row>
    <row r="329" spans="1:17" ht="15.75" customHeight="1" x14ac:dyDescent="0.25">
      <c r="A329" s="1"/>
      <c r="B329" s="1"/>
      <c r="C329" s="1"/>
      <c r="D329" s="1"/>
      <c r="H329" s="5"/>
      <c r="O329" s="1"/>
      <c r="P329" s="1"/>
      <c r="Q329" s="1"/>
    </row>
    <row r="330" spans="1:17" ht="15.75" customHeight="1" x14ac:dyDescent="0.25">
      <c r="A330" s="1"/>
      <c r="B330" s="1"/>
      <c r="C330" s="1"/>
      <c r="D330" s="1"/>
      <c r="H330" s="5"/>
      <c r="O330" s="1"/>
      <c r="P330" s="1"/>
      <c r="Q330" s="1"/>
    </row>
    <row r="331" spans="1:17" ht="15.75" customHeight="1" x14ac:dyDescent="0.25">
      <c r="A331" s="1"/>
      <c r="B331" s="1"/>
      <c r="C331" s="1"/>
      <c r="D331" s="1"/>
      <c r="H331" s="5"/>
      <c r="O331" s="1"/>
      <c r="P331" s="1"/>
      <c r="Q331" s="1"/>
    </row>
    <row r="332" spans="1:17" ht="15.75" customHeight="1" x14ac:dyDescent="0.25">
      <c r="A332" s="1"/>
      <c r="B332" s="1"/>
      <c r="C332" s="1"/>
      <c r="D332" s="1"/>
      <c r="H332" s="5"/>
      <c r="O332" s="1"/>
      <c r="P332" s="1"/>
      <c r="Q332" s="1"/>
    </row>
    <row r="333" spans="1:17" ht="15.75" customHeight="1" x14ac:dyDescent="0.25">
      <c r="A333" s="1"/>
      <c r="B333" s="1"/>
      <c r="C333" s="1"/>
      <c r="D333" s="1"/>
      <c r="H333" s="5"/>
      <c r="O333" s="1"/>
      <c r="P333" s="1"/>
      <c r="Q333" s="1"/>
    </row>
    <row r="334" spans="1:17" ht="15.75" customHeight="1" x14ac:dyDescent="0.25">
      <c r="A334" s="1"/>
      <c r="B334" s="1"/>
      <c r="C334" s="1"/>
      <c r="D334" s="1"/>
      <c r="H334" s="5"/>
      <c r="O334" s="1"/>
      <c r="P334" s="1"/>
      <c r="Q334" s="1"/>
    </row>
    <row r="335" spans="1:17" ht="15.75" customHeight="1" x14ac:dyDescent="0.25">
      <c r="A335" s="1"/>
      <c r="B335" s="1"/>
      <c r="C335" s="1"/>
      <c r="D335" s="1"/>
      <c r="H335" s="5"/>
      <c r="O335" s="1"/>
      <c r="P335" s="1"/>
      <c r="Q335" s="1"/>
    </row>
    <row r="336" spans="1:17" ht="15.75" customHeight="1" x14ac:dyDescent="0.25">
      <c r="A336" s="1"/>
      <c r="B336" s="1"/>
      <c r="C336" s="1"/>
      <c r="D336" s="1"/>
      <c r="H336" s="5"/>
      <c r="O336" s="1"/>
      <c r="P336" s="1"/>
      <c r="Q336" s="1"/>
    </row>
    <row r="337" spans="1:17" ht="15.75" customHeight="1" x14ac:dyDescent="0.25">
      <c r="A337" s="1"/>
      <c r="B337" s="1"/>
      <c r="C337" s="1"/>
      <c r="D337" s="1"/>
      <c r="H337" s="5"/>
      <c r="O337" s="1"/>
      <c r="P337" s="1"/>
      <c r="Q337" s="1"/>
    </row>
    <row r="338" spans="1:17" ht="15.75" customHeight="1" x14ac:dyDescent="0.25">
      <c r="A338" s="1"/>
      <c r="B338" s="1"/>
      <c r="C338" s="1"/>
      <c r="D338" s="1"/>
      <c r="H338" s="5"/>
      <c r="O338" s="1"/>
      <c r="P338" s="1"/>
      <c r="Q338" s="1"/>
    </row>
    <row r="339" spans="1:17" ht="15.75" customHeight="1" x14ac:dyDescent="0.25">
      <c r="A339" s="1"/>
      <c r="B339" s="1"/>
      <c r="C339" s="1"/>
      <c r="D339" s="1"/>
      <c r="H339" s="5"/>
      <c r="O339" s="1"/>
      <c r="P339" s="1"/>
      <c r="Q339" s="1"/>
    </row>
    <row r="340" spans="1:17" ht="15.75" customHeight="1" x14ac:dyDescent="0.25">
      <c r="A340" s="1"/>
      <c r="B340" s="1"/>
      <c r="C340" s="1"/>
      <c r="D340" s="1"/>
      <c r="H340" s="5"/>
      <c r="O340" s="1"/>
      <c r="P340" s="1"/>
      <c r="Q340" s="1"/>
    </row>
    <row r="341" spans="1:17" ht="15.75" customHeight="1" x14ac:dyDescent="0.25">
      <c r="A341" s="1"/>
      <c r="B341" s="1"/>
      <c r="C341" s="1"/>
      <c r="D341" s="1"/>
      <c r="H341" s="5"/>
      <c r="O341" s="1"/>
      <c r="P341" s="1"/>
      <c r="Q341" s="1"/>
    </row>
    <row r="342" spans="1:17" ht="15.75" customHeight="1" x14ac:dyDescent="0.25">
      <c r="A342" s="1"/>
      <c r="B342" s="1"/>
      <c r="C342" s="1"/>
      <c r="D342" s="1"/>
      <c r="H342" s="5"/>
      <c r="O342" s="1"/>
      <c r="P342" s="1"/>
      <c r="Q342" s="1"/>
    </row>
    <row r="343" spans="1:17" ht="15.75" customHeight="1" x14ac:dyDescent="0.25">
      <c r="A343" s="1"/>
      <c r="B343" s="1"/>
      <c r="C343" s="1"/>
      <c r="D343" s="1"/>
      <c r="H343" s="5"/>
      <c r="O343" s="1"/>
      <c r="P343" s="1"/>
      <c r="Q343" s="1"/>
    </row>
    <row r="344" spans="1:17" ht="15.75" customHeight="1" x14ac:dyDescent="0.25">
      <c r="A344" s="1"/>
      <c r="B344" s="1"/>
      <c r="C344" s="1"/>
      <c r="D344" s="1"/>
      <c r="H344" s="5"/>
      <c r="O344" s="1"/>
      <c r="P344" s="1"/>
      <c r="Q344" s="1"/>
    </row>
    <row r="345" spans="1:17" ht="15.75" customHeight="1" x14ac:dyDescent="0.25">
      <c r="A345" s="1"/>
      <c r="B345" s="1"/>
      <c r="C345" s="1"/>
      <c r="D345" s="1"/>
      <c r="H345" s="5"/>
      <c r="O345" s="1"/>
      <c r="P345" s="1"/>
      <c r="Q345" s="1"/>
    </row>
    <row r="346" spans="1:17" ht="15.75" customHeight="1" x14ac:dyDescent="0.25">
      <c r="A346" s="1"/>
      <c r="B346" s="1"/>
      <c r="C346" s="1"/>
      <c r="D346" s="1"/>
      <c r="H346" s="5"/>
      <c r="O346" s="1"/>
      <c r="P346" s="1"/>
      <c r="Q346" s="1"/>
    </row>
    <row r="347" spans="1:17" ht="15.75" customHeight="1" x14ac:dyDescent="0.25">
      <c r="A347" s="1"/>
      <c r="B347" s="1"/>
      <c r="C347" s="1"/>
      <c r="D347" s="1"/>
      <c r="H347" s="5"/>
      <c r="O347" s="1"/>
      <c r="P347" s="1"/>
      <c r="Q347" s="1"/>
    </row>
    <row r="348" spans="1:17" ht="15.75" customHeight="1" x14ac:dyDescent="0.25">
      <c r="A348" s="1"/>
      <c r="B348" s="1"/>
      <c r="C348" s="1"/>
      <c r="D348" s="1"/>
      <c r="H348" s="5"/>
      <c r="O348" s="1"/>
      <c r="P348" s="1"/>
      <c r="Q348" s="1"/>
    </row>
    <row r="349" spans="1:17" ht="15.75" customHeight="1" x14ac:dyDescent="0.25">
      <c r="A349" s="1"/>
      <c r="B349" s="1"/>
      <c r="C349" s="1"/>
      <c r="D349" s="1"/>
      <c r="H349" s="5"/>
      <c r="O349" s="1"/>
      <c r="P349" s="1"/>
      <c r="Q349" s="1"/>
    </row>
    <row r="350" spans="1:17" ht="15.75" customHeight="1" x14ac:dyDescent="0.25">
      <c r="A350" s="1"/>
      <c r="B350" s="1"/>
      <c r="C350" s="1"/>
      <c r="D350" s="1"/>
      <c r="H350" s="5"/>
      <c r="O350" s="1"/>
      <c r="P350" s="1"/>
      <c r="Q350" s="1"/>
    </row>
    <row r="351" spans="1:17" ht="15.75" customHeight="1" x14ac:dyDescent="0.25">
      <c r="A351" s="1"/>
      <c r="B351" s="1"/>
      <c r="C351" s="1"/>
      <c r="D351" s="1"/>
      <c r="H351" s="5"/>
      <c r="O351" s="1"/>
      <c r="P351" s="1"/>
      <c r="Q351" s="1"/>
    </row>
    <row r="352" spans="1:17" ht="15.75" customHeight="1" x14ac:dyDescent="0.25">
      <c r="A352" s="1"/>
      <c r="B352" s="1"/>
      <c r="C352" s="1"/>
      <c r="D352" s="1"/>
      <c r="H352" s="5"/>
      <c r="O352" s="1"/>
      <c r="P352" s="1"/>
      <c r="Q352" s="1"/>
    </row>
    <row r="353" spans="1:17" ht="15.75" customHeight="1" x14ac:dyDescent="0.25">
      <c r="A353" s="1"/>
      <c r="B353" s="1"/>
      <c r="C353" s="1"/>
      <c r="D353" s="1"/>
      <c r="H353" s="5"/>
      <c r="O353" s="1"/>
      <c r="P353" s="1"/>
      <c r="Q353" s="1"/>
    </row>
    <row r="354" spans="1:17" ht="15.75" customHeight="1" x14ac:dyDescent="0.25">
      <c r="A354" s="1"/>
      <c r="B354" s="1"/>
      <c r="C354" s="1"/>
      <c r="D354" s="1"/>
      <c r="H354" s="5"/>
      <c r="O354" s="1"/>
      <c r="P354" s="1"/>
      <c r="Q354" s="1"/>
    </row>
    <row r="355" spans="1:17" ht="15.75" customHeight="1" x14ac:dyDescent="0.25">
      <c r="A355" s="1"/>
      <c r="B355" s="1"/>
      <c r="C355" s="1"/>
      <c r="D355" s="1"/>
      <c r="H355" s="5"/>
      <c r="O355" s="1"/>
      <c r="P355" s="1"/>
      <c r="Q355" s="1"/>
    </row>
    <row r="356" spans="1:17" ht="15.75" customHeight="1" x14ac:dyDescent="0.25">
      <c r="A356" s="1"/>
      <c r="B356" s="1"/>
      <c r="C356" s="1"/>
      <c r="D356" s="1"/>
      <c r="H356" s="5"/>
      <c r="O356" s="1"/>
      <c r="P356" s="1"/>
      <c r="Q356" s="1"/>
    </row>
    <row r="357" spans="1:17" ht="15.75" customHeight="1" x14ac:dyDescent="0.25">
      <c r="A357" s="1"/>
      <c r="B357" s="1"/>
      <c r="C357" s="1"/>
      <c r="D357" s="1"/>
      <c r="H357" s="5"/>
      <c r="O357" s="1"/>
      <c r="P357" s="1"/>
      <c r="Q357" s="1"/>
    </row>
    <row r="358" spans="1:17" ht="15.75" customHeight="1" x14ac:dyDescent="0.25">
      <c r="A358" s="1"/>
      <c r="B358" s="1"/>
      <c r="C358" s="1"/>
      <c r="D358" s="1"/>
      <c r="H358" s="5"/>
      <c r="O358" s="1"/>
      <c r="P358" s="1"/>
      <c r="Q358" s="1"/>
    </row>
    <row r="359" spans="1:17" ht="15.75" customHeight="1" x14ac:dyDescent="0.25">
      <c r="A359" s="1"/>
      <c r="B359" s="1"/>
      <c r="C359" s="1"/>
      <c r="D359" s="1"/>
      <c r="H359" s="5"/>
      <c r="O359" s="1"/>
      <c r="P359" s="1"/>
      <c r="Q359" s="1"/>
    </row>
    <row r="360" spans="1:17" ht="15.75" customHeight="1" x14ac:dyDescent="0.25">
      <c r="A360" s="1"/>
      <c r="B360" s="1"/>
      <c r="C360" s="1"/>
      <c r="D360" s="1"/>
      <c r="H360" s="5"/>
      <c r="O360" s="1"/>
      <c r="P360" s="1"/>
      <c r="Q360" s="1"/>
    </row>
    <row r="361" spans="1:17" ht="15.75" customHeight="1" x14ac:dyDescent="0.25">
      <c r="A361" s="1"/>
      <c r="B361" s="1"/>
      <c r="C361" s="1"/>
      <c r="D361" s="1"/>
      <c r="H361" s="5"/>
      <c r="O361" s="1"/>
      <c r="P361" s="1"/>
      <c r="Q361" s="1"/>
    </row>
    <row r="362" spans="1:17" ht="15.75" customHeight="1" x14ac:dyDescent="0.25">
      <c r="A362" s="1"/>
      <c r="B362" s="1"/>
      <c r="C362" s="1"/>
      <c r="D362" s="1"/>
      <c r="H362" s="5"/>
      <c r="O362" s="1"/>
      <c r="P362" s="1"/>
      <c r="Q362" s="1"/>
    </row>
    <row r="363" spans="1:17" ht="15.75" customHeight="1" x14ac:dyDescent="0.25">
      <c r="A363" s="1"/>
      <c r="B363" s="1"/>
      <c r="C363" s="1"/>
      <c r="D363" s="1"/>
      <c r="H363" s="5"/>
      <c r="O363" s="1"/>
      <c r="P363" s="1"/>
      <c r="Q363" s="1"/>
    </row>
    <row r="364" spans="1:17" ht="15.75" customHeight="1" x14ac:dyDescent="0.25">
      <c r="A364" s="1"/>
      <c r="B364" s="1"/>
      <c r="C364" s="1"/>
      <c r="D364" s="1"/>
      <c r="H364" s="5"/>
      <c r="O364" s="1"/>
      <c r="P364" s="1"/>
      <c r="Q364" s="1"/>
    </row>
    <row r="365" spans="1:17" ht="15.75" customHeight="1" x14ac:dyDescent="0.25">
      <c r="A365" s="1"/>
      <c r="B365" s="1"/>
      <c r="C365" s="1"/>
      <c r="D365" s="1"/>
      <c r="H365" s="5"/>
      <c r="O365" s="1"/>
      <c r="P365" s="1"/>
      <c r="Q365" s="1"/>
    </row>
    <row r="366" spans="1:17" ht="15.75" customHeight="1" x14ac:dyDescent="0.25">
      <c r="A366" s="1"/>
      <c r="B366" s="1"/>
      <c r="C366" s="1"/>
      <c r="D366" s="1"/>
      <c r="H366" s="5"/>
      <c r="O366" s="1"/>
      <c r="P366" s="1"/>
      <c r="Q366" s="1"/>
    </row>
    <row r="367" spans="1:17" ht="15.75" customHeight="1" x14ac:dyDescent="0.25">
      <c r="A367" s="1"/>
      <c r="B367" s="1"/>
      <c r="C367" s="1"/>
      <c r="D367" s="1"/>
      <c r="H367" s="5"/>
      <c r="O367" s="1"/>
      <c r="P367" s="1"/>
      <c r="Q367" s="1"/>
    </row>
    <row r="368" spans="1:17" ht="15.75" customHeight="1" x14ac:dyDescent="0.25">
      <c r="A368" s="1"/>
      <c r="B368" s="1"/>
      <c r="C368" s="1"/>
      <c r="D368" s="1"/>
      <c r="H368" s="5"/>
      <c r="O368" s="1"/>
      <c r="P368" s="1"/>
      <c r="Q368" s="1"/>
    </row>
    <row r="369" spans="1:17" ht="15.75" customHeight="1" x14ac:dyDescent="0.25">
      <c r="A369" s="1"/>
      <c r="B369" s="1"/>
      <c r="C369" s="1"/>
      <c r="D369" s="1"/>
      <c r="H369" s="5"/>
      <c r="O369" s="1"/>
      <c r="P369" s="1"/>
      <c r="Q369" s="1"/>
    </row>
    <row r="370" spans="1:17" ht="15.75" customHeight="1" x14ac:dyDescent="0.25">
      <c r="A370" s="1"/>
      <c r="B370" s="1"/>
      <c r="C370" s="1"/>
      <c r="D370" s="1"/>
      <c r="H370" s="5"/>
      <c r="O370" s="1"/>
      <c r="P370" s="1"/>
      <c r="Q370" s="1"/>
    </row>
    <row r="371" spans="1:17" ht="15.75" customHeight="1" x14ac:dyDescent="0.25">
      <c r="A371" s="1"/>
      <c r="B371" s="1"/>
      <c r="C371" s="1"/>
      <c r="D371" s="1"/>
      <c r="H371" s="5"/>
      <c r="O371" s="1"/>
      <c r="P371" s="1"/>
      <c r="Q371" s="1"/>
    </row>
    <row r="372" spans="1:17" ht="15.75" customHeight="1" x14ac:dyDescent="0.25">
      <c r="A372" s="1"/>
      <c r="B372" s="1"/>
      <c r="C372" s="1"/>
      <c r="D372" s="1"/>
      <c r="H372" s="5"/>
      <c r="O372" s="1"/>
      <c r="P372" s="1"/>
      <c r="Q372" s="1"/>
    </row>
    <row r="373" spans="1:17" ht="15.75" customHeight="1" x14ac:dyDescent="0.25">
      <c r="A373" s="1"/>
      <c r="B373" s="1"/>
      <c r="C373" s="1"/>
      <c r="D373" s="1"/>
      <c r="H373" s="5"/>
      <c r="O373" s="1"/>
      <c r="P373" s="1"/>
      <c r="Q373" s="1"/>
    </row>
    <row r="374" spans="1:17" ht="15.75" customHeight="1" x14ac:dyDescent="0.25">
      <c r="A374" s="1"/>
      <c r="B374" s="1"/>
      <c r="C374" s="1"/>
      <c r="D374" s="1"/>
      <c r="H374" s="5"/>
      <c r="O374" s="1"/>
      <c r="P374" s="1"/>
      <c r="Q374" s="1"/>
    </row>
    <row r="375" spans="1:17" ht="15.75" customHeight="1" x14ac:dyDescent="0.25">
      <c r="A375" s="1"/>
      <c r="B375" s="1"/>
      <c r="C375" s="1"/>
      <c r="D375" s="1"/>
      <c r="H375" s="5"/>
      <c r="O375" s="1"/>
      <c r="P375" s="1"/>
      <c r="Q375" s="1"/>
    </row>
    <row r="376" spans="1:17" ht="15.75" customHeight="1" x14ac:dyDescent="0.25">
      <c r="A376" s="1"/>
      <c r="B376" s="1"/>
      <c r="C376" s="1"/>
      <c r="D376" s="1"/>
      <c r="H376" s="5"/>
      <c r="O376" s="1"/>
      <c r="P376" s="1"/>
      <c r="Q376" s="1"/>
    </row>
    <row r="377" spans="1:17" ht="15.75" customHeight="1" x14ac:dyDescent="0.25">
      <c r="A377" s="1"/>
      <c r="B377" s="1"/>
      <c r="C377" s="1"/>
      <c r="D377" s="1"/>
      <c r="H377" s="5"/>
      <c r="O377" s="1"/>
      <c r="P377" s="1"/>
      <c r="Q377" s="1"/>
    </row>
    <row r="378" spans="1:17" ht="15.75" customHeight="1" x14ac:dyDescent="0.25">
      <c r="A378" s="1"/>
      <c r="B378" s="1"/>
      <c r="C378" s="1"/>
      <c r="D378" s="1"/>
      <c r="H378" s="5"/>
      <c r="O378" s="1"/>
      <c r="P378" s="1"/>
      <c r="Q378" s="1"/>
    </row>
    <row r="379" spans="1:17" ht="15.75" customHeight="1" x14ac:dyDescent="0.25">
      <c r="A379" s="1"/>
      <c r="B379" s="1"/>
      <c r="C379" s="1"/>
      <c r="D379" s="1"/>
      <c r="H379" s="5"/>
      <c r="O379" s="1"/>
      <c r="P379" s="1"/>
      <c r="Q379" s="1"/>
    </row>
    <row r="380" spans="1:17" ht="15.75" customHeight="1" x14ac:dyDescent="0.25">
      <c r="A380" s="1"/>
      <c r="B380" s="1"/>
      <c r="C380" s="1"/>
      <c r="D380" s="1"/>
      <c r="H380" s="5"/>
      <c r="O380" s="1"/>
      <c r="P380" s="1"/>
      <c r="Q380" s="1"/>
    </row>
    <row r="381" spans="1:17" ht="15.75" customHeight="1" x14ac:dyDescent="0.25">
      <c r="A381" s="1"/>
      <c r="B381" s="1"/>
      <c r="C381" s="1"/>
      <c r="D381" s="1"/>
      <c r="H381" s="5"/>
      <c r="O381" s="1"/>
      <c r="P381" s="1"/>
      <c r="Q381" s="1"/>
    </row>
    <row r="382" spans="1:17" ht="15.75" customHeight="1" x14ac:dyDescent="0.25">
      <c r="A382" s="1"/>
      <c r="B382" s="1"/>
      <c r="C382" s="1"/>
      <c r="D382" s="1"/>
      <c r="H382" s="5"/>
      <c r="O382" s="1"/>
      <c r="P382" s="1"/>
      <c r="Q382" s="1"/>
    </row>
    <row r="383" spans="1:17" ht="15.75" customHeight="1" x14ac:dyDescent="0.25">
      <c r="A383" s="1"/>
      <c r="B383" s="1"/>
      <c r="C383" s="1"/>
      <c r="D383" s="1"/>
      <c r="H383" s="5"/>
      <c r="O383" s="1"/>
      <c r="P383" s="1"/>
      <c r="Q383" s="1"/>
    </row>
    <row r="384" spans="1:17" ht="15.75" customHeight="1" x14ac:dyDescent="0.25">
      <c r="A384" s="1"/>
      <c r="B384" s="1"/>
      <c r="C384" s="1"/>
      <c r="D384" s="1"/>
      <c r="H384" s="5"/>
      <c r="O384" s="1"/>
      <c r="P384" s="1"/>
      <c r="Q384" s="1"/>
    </row>
    <row r="385" spans="1:17" ht="15.75" customHeight="1" x14ac:dyDescent="0.25">
      <c r="A385" s="1"/>
      <c r="B385" s="1"/>
      <c r="C385" s="1"/>
      <c r="D385" s="1"/>
      <c r="H385" s="5"/>
      <c r="O385" s="1"/>
      <c r="P385" s="1"/>
      <c r="Q385" s="1"/>
    </row>
    <row r="386" spans="1:17" ht="15.75" customHeight="1" x14ac:dyDescent="0.25">
      <c r="A386" s="1"/>
      <c r="B386" s="1"/>
      <c r="C386" s="1"/>
      <c r="D386" s="1"/>
      <c r="H386" s="5"/>
      <c r="O386" s="1"/>
      <c r="P386" s="1"/>
      <c r="Q386" s="1"/>
    </row>
    <row r="387" spans="1:17" ht="15.75" customHeight="1" x14ac:dyDescent="0.25">
      <c r="A387" s="1"/>
      <c r="B387" s="1"/>
      <c r="C387" s="1"/>
      <c r="D387" s="1"/>
      <c r="H387" s="5"/>
      <c r="O387" s="1"/>
      <c r="P387" s="1"/>
      <c r="Q387" s="1"/>
    </row>
    <row r="388" spans="1:17" ht="15.75" customHeight="1" x14ac:dyDescent="0.25">
      <c r="A388" s="1"/>
      <c r="B388" s="1"/>
      <c r="C388" s="1"/>
      <c r="D388" s="1"/>
      <c r="H388" s="5"/>
      <c r="O388" s="1"/>
      <c r="P388" s="1"/>
      <c r="Q388" s="1"/>
    </row>
    <row r="389" spans="1:17" ht="15.75" customHeight="1" x14ac:dyDescent="0.25">
      <c r="A389" s="1"/>
      <c r="B389" s="1"/>
      <c r="C389" s="1"/>
      <c r="D389" s="1"/>
      <c r="H389" s="5"/>
      <c r="O389" s="1"/>
      <c r="P389" s="1"/>
      <c r="Q389" s="1"/>
    </row>
    <row r="390" spans="1:17" ht="15.75" customHeight="1" x14ac:dyDescent="0.25">
      <c r="A390" s="1"/>
      <c r="B390" s="1"/>
      <c r="C390" s="1"/>
      <c r="D390" s="1"/>
      <c r="H390" s="5"/>
      <c r="O390" s="1"/>
      <c r="P390" s="1"/>
      <c r="Q390" s="1"/>
    </row>
    <row r="391" spans="1:17" ht="15.75" customHeight="1" x14ac:dyDescent="0.25">
      <c r="A391" s="1"/>
      <c r="B391" s="1"/>
      <c r="C391" s="1"/>
      <c r="D391" s="1"/>
      <c r="H391" s="5"/>
      <c r="O391" s="1"/>
      <c r="P391" s="1"/>
      <c r="Q391" s="1"/>
    </row>
    <row r="392" spans="1:17" ht="15.75" customHeight="1" x14ac:dyDescent="0.25">
      <c r="A392" s="1"/>
      <c r="B392" s="1"/>
      <c r="C392" s="1"/>
      <c r="D392" s="1"/>
      <c r="H392" s="5"/>
      <c r="O392" s="1"/>
      <c r="P392" s="1"/>
      <c r="Q392" s="1"/>
    </row>
    <row r="393" spans="1:17" ht="15.75" customHeight="1" x14ac:dyDescent="0.25">
      <c r="A393" s="1"/>
      <c r="B393" s="1"/>
      <c r="C393" s="1"/>
      <c r="D393" s="1"/>
      <c r="H393" s="5"/>
      <c r="O393" s="1"/>
      <c r="P393" s="1"/>
      <c r="Q393" s="1"/>
    </row>
    <row r="394" spans="1:17" ht="15.75" customHeight="1" x14ac:dyDescent="0.25">
      <c r="A394" s="1"/>
      <c r="B394" s="1"/>
      <c r="C394" s="1"/>
      <c r="D394" s="1"/>
      <c r="H394" s="5"/>
      <c r="O394" s="1"/>
      <c r="P394" s="1"/>
      <c r="Q394" s="1"/>
    </row>
    <row r="395" spans="1:17" ht="15.75" customHeight="1" x14ac:dyDescent="0.25">
      <c r="A395" s="1"/>
      <c r="B395" s="1"/>
      <c r="C395" s="1"/>
      <c r="D395" s="1"/>
      <c r="H395" s="5"/>
      <c r="O395" s="1"/>
      <c r="P395" s="1"/>
      <c r="Q395" s="1"/>
    </row>
    <row r="396" spans="1:17" ht="15.75" customHeight="1" x14ac:dyDescent="0.25">
      <c r="A396" s="1"/>
      <c r="B396" s="1"/>
      <c r="C396" s="1"/>
      <c r="D396" s="1"/>
      <c r="H396" s="5"/>
      <c r="O396" s="1"/>
      <c r="P396" s="1"/>
      <c r="Q396" s="1"/>
    </row>
    <row r="397" spans="1:17" ht="15.75" customHeight="1" x14ac:dyDescent="0.25">
      <c r="A397" s="1"/>
      <c r="B397" s="1"/>
      <c r="C397" s="1"/>
      <c r="D397" s="1"/>
      <c r="H397" s="5"/>
      <c r="O397" s="1"/>
      <c r="P397" s="1"/>
      <c r="Q397" s="1"/>
    </row>
    <row r="398" spans="1:17" ht="15.75" customHeight="1" x14ac:dyDescent="0.25">
      <c r="A398" s="1"/>
      <c r="B398" s="1"/>
      <c r="C398" s="1"/>
      <c r="D398" s="1"/>
      <c r="H398" s="5"/>
      <c r="O398" s="1"/>
      <c r="P398" s="1"/>
      <c r="Q398" s="1"/>
    </row>
    <row r="399" spans="1:17" ht="15.75" customHeight="1" x14ac:dyDescent="0.25">
      <c r="A399" s="1"/>
      <c r="B399" s="1"/>
      <c r="C399" s="1"/>
      <c r="D399" s="1"/>
      <c r="H399" s="5"/>
      <c r="O399" s="1"/>
      <c r="P399" s="1"/>
      <c r="Q399" s="1"/>
    </row>
    <row r="400" spans="1:17" ht="15.75" customHeight="1" x14ac:dyDescent="0.25">
      <c r="A400" s="1"/>
      <c r="B400" s="1"/>
      <c r="C400" s="1"/>
      <c r="D400" s="1"/>
      <c r="H400" s="5"/>
      <c r="O400" s="1"/>
      <c r="P400" s="1"/>
      <c r="Q400" s="1"/>
    </row>
    <row r="401" spans="1:17" ht="15.75" customHeight="1" x14ac:dyDescent="0.25">
      <c r="A401" s="1"/>
      <c r="B401" s="1"/>
      <c r="C401" s="1"/>
      <c r="D401" s="1"/>
      <c r="H401" s="5"/>
      <c r="O401" s="1"/>
      <c r="P401" s="1"/>
      <c r="Q401" s="1"/>
    </row>
    <row r="402" spans="1:17" ht="15.75" customHeight="1" x14ac:dyDescent="0.25">
      <c r="A402" s="1"/>
      <c r="B402" s="1"/>
      <c r="C402" s="1"/>
      <c r="D402" s="1"/>
      <c r="H402" s="5"/>
      <c r="O402" s="1"/>
      <c r="P402" s="1"/>
      <c r="Q402" s="1"/>
    </row>
    <row r="403" spans="1:17" ht="15.75" customHeight="1" x14ac:dyDescent="0.25">
      <c r="A403" s="1"/>
      <c r="B403" s="1"/>
      <c r="C403" s="1"/>
      <c r="D403" s="1"/>
      <c r="H403" s="5"/>
      <c r="O403" s="1"/>
      <c r="P403" s="1"/>
      <c r="Q403" s="1"/>
    </row>
    <row r="404" spans="1:17" ht="15.75" customHeight="1" x14ac:dyDescent="0.25">
      <c r="A404" s="1"/>
      <c r="B404" s="1"/>
      <c r="C404" s="1"/>
      <c r="D404" s="1"/>
      <c r="H404" s="5"/>
      <c r="O404" s="1"/>
      <c r="P404" s="1"/>
      <c r="Q404" s="1"/>
    </row>
    <row r="405" spans="1:17" ht="15.75" customHeight="1" x14ac:dyDescent="0.25">
      <c r="A405" s="1"/>
      <c r="B405" s="1"/>
      <c r="C405" s="1"/>
      <c r="D405" s="1"/>
      <c r="H405" s="5"/>
      <c r="O405" s="1"/>
      <c r="P405" s="1"/>
      <c r="Q405" s="1"/>
    </row>
    <row r="406" spans="1:17" ht="15.75" customHeight="1" x14ac:dyDescent="0.25">
      <c r="A406" s="1"/>
      <c r="B406" s="1"/>
      <c r="C406" s="1"/>
      <c r="D406" s="1"/>
      <c r="H406" s="5"/>
      <c r="O406" s="1"/>
      <c r="P406" s="1"/>
      <c r="Q406" s="1"/>
    </row>
    <row r="407" spans="1:17" ht="15.75" customHeight="1" x14ac:dyDescent="0.25">
      <c r="A407" s="1"/>
      <c r="B407" s="1"/>
      <c r="C407" s="1"/>
      <c r="D407" s="1"/>
      <c r="H407" s="5"/>
      <c r="O407" s="1"/>
      <c r="P407" s="1"/>
      <c r="Q407" s="1"/>
    </row>
    <row r="408" spans="1:17" ht="15.75" customHeight="1" x14ac:dyDescent="0.25">
      <c r="A408" s="1"/>
      <c r="B408" s="1"/>
      <c r="C408" s="1"/>
      <c r="D408" s="1"/>
      <c r="H408" s="5"/>
      <c r="O408" s="1"/>
      <c r="P408" s="1"/>
      <c r="Q408" s="1"/>
    </row>
    <row r="409" spans="1:17" ht="15.75" customHeight="1" x14ac:dyDescent="0.25">
      <c r="A409" s="1"/>
      <c r="B409" s="1"/>
      <c r="C409" s="1"/>
      <c r="D409" s="1"/>
      <c r="H409" s="5"/>
      <c r="O409" s="1"/>
      <c r="P409" s="1"/>
      <c r="Q409" s="1"/>
    </row>
    <row r="410" spans="1:17" ht="15.75" customHeight="1" x14ac:dyDescent="0.25">
      <c r="A410" s="1"/>
      <c r="B410" s="1"/>
      <c r="C410" s="1"/>
      <c r="D410" s="1"/>
      <c r="H410" s="5"/>
      <c r="O410" s="1"/>
      <c r="P410" s="1"/>
      <c r="Q410" s="1"/>
    </row>
    <row r="411" spans="1:17" ht="15.75" customHeight="1" x14ac:dyDescent="0.25">
      <c r="A411" s="1"/>
      <c r="B411" s="1"/>
      <c r="C411" s="1"/>
      <c r="D411" s="1"/>
      <c r="H411" s="5"/>
      <c r="O411" s="1"/>
      <c r="P411" s="1"/>
      <c r="Q411" s="1"/>
    </row>
    <row r="412" spans="1:17" ht="15.75" customHeight="1" x14ac:dyDescent="0.25">
      <c r="A412" s="1"/>
      <c r="B412" s="1"/>
      <c r="C412" s="1"/>
      <c r="D412" s="1"/>
      <c r="H412" s="5"/>
      <c r="O412" s="1"/>
      <c r="P412" s="1"/>
      <c r="Q412" s="1"/>
    </row>
    <row r="413" spans="1:17" ht="15.75" customHeight="1" x14ac:dyDescent="0.25">
      <c r="A413" s="1"/>
      <c r="B413" s="1"/>
      <c r="C413" s="1"/>
      <c r="D413" s="1"/>
      <c r="H413" s="5"/>
      <c r="O413" s="1"/>
      <c r="P413" s="1"/>
      <c r="Q413" s="1"/>
    </row>
    <row r="414" spans="1:17" ht="15.75" customHeight="1" x14ac:dyDescent="0.25">
      <c r="A414" s="1"/>
      <c r="B414" s="1"/>
      <c r="C414" s="1"/>
      <c r="D414" s="1"/>
      <c r="H414" s="5"/>
      <c r="O414" s="1"/>
      <c r="P414" s="1"/>
      <c r="Q414" s="1"/>
    </row>
    <row r="415" spans="1:17" ht="15.75" customHeight="1" x14ac:dyDescent="0.25">
      <c r="A415" s="1"/>
      <c r="B415" s="1"/>
      <c r="C415" s="1"/>
      <c r="D415" s="1"/>
      <c r="H415" s="5"/>
      <c r="O415" s="1"/>
      <c r="P415" s="1"/>
      <c r="Q415" s="1"/>
    </row>
    <row r="416" spans="1:17" ht="15.75" customHeight="1" x14ac:dyDescent="0.25">
      <c r="A416" s="1"/>
      <c r="B416" s="1"/>
      <c r="C416" s="1"/>
      <c r="D416" s="1"/>
      <c r="H416" s="5"/>
      <c r="O416" s="1"/>
      <c r="P416" s="1"/>
      <c r="Q416" s="1"/>
    </row>
    <row r="417" spans="1:17" ht="15.75" customHeight="1" x14ac:dyDescent="0.25">
      <c r="A417" s="1"/>
      <c r="B417" s="1"/>
      <c r="C417" s="1"/>
      <c r="D417" s="1"/>
      <c r="H417" s="5"/>
      <c r="O417" s="1"/>
      <c r="P417" s="1"/>
      <c r="Q417" s="1"/>
    </row>
    <row r="418" spans="1:17" ht="15.75" customHeight="1" x14ac:dyDescent="0.25">
      <c r="A418" s="1"/>
      <c r="B418" s="1"/>
      <c r="C418" s="1"/>
      <c r="D418" s="1"/>
      <c r="H418" s="5"/>
      <c r="O418" s="1"/>
      <c r="P418" s="1"/>
      <c r="Q418" s="1"/>
    </row>
    <row r="419" spans="1:17" ht="15.75" customHeight="1" x14ac:dyDescent="0.25">
      <c r="A419" s="1"/>
      <c r="B419" s="1"/>
      <c r="C419" s="1"/>
      <c r="D419" s="1"/>
      <c r="H419" s="5"/>
      <c r="O419" s="1"/>
      <c r="P419" s="1"/>
      <c r="Q419" s="1"/>
    </row>
    <row r="420" spans="1:17" ht="15.75" customHeight="1" x14ac:dyDescent="0.25">
      <c r="A420" s="1"/>
      <c r="B420" s="1"/>
      <c r="C420" s="1"/>
      <c r="D420" s="1"/>
      <c r="H420" s="5"/>
      <c r="O420" s="1"/>
      <c r="P420" s="1"/>
      <c r="Q420" s="1"/>
    </row>
    <row r="421" spans="1:17" ht="15.75" customHeight="1" x14ac:dyDescent="0.25">
      <c r="A421" s="1"/>
      <c r="B421" s="1"/>
      <c r="C421" s="1"/>
      <c r="D421" s="1"/>
      <c r="H421" s="5"/>
      <c r="O421" s="1"/>
      <c r="P421" s="1"/>
      <c r="Q421" s="1"/>
    </row>
    <row r="422" spans="1:17" ht="15.75" customHeight="1" x14ac:dyDescent="0.25">
      <c r="A422" s="1"/>
      <c r="B422" s="1"/>
      <c r="C422" s="1"/>
      <c r="D422" s="1"/>
      <c r="H422" s="5"/>
      <c r="O422" s="1"/>
      <c r="P422" s="1"/>
      <c r="Q422" s="1"/>
    </row>
    <row r="423" spans="1:17" ht="15.75" customHeight="1" x14ac:dyDescent="0.25">
      <c r="A423" s="1"/>
      <c r="B423" s="1"/>
      <c r="C423" s="1"/>
      <c r="D423" s="1"/>
      <c r="H423" s="5"/>
      <c r="O423" s="1"/>
      <c r="P423" s="1"/>
      <c r="Q423" s="1"/>
    </row>
    <row r="424" spans="1:17" ht="15.75" customHeight="1" x14ac:dyDescent="0.25">
      <c r="A424" s="1"/>
      <c r="B424" s="1"/>
      <c r="C424" s="1"/>
      <c r="D424" s="1"/>
      <c r="H424" s="5"/>
      <c r="O424" s="1"/>
      <c r="P424" s="1"/>
      <c r="Q424" s="1"/>
    </row>
    <row r="425" spans="1:17" ht="15.75" customHeight="1" x14ac:dyDescent="0.25">
      <c r="A425" s="1"/>
      <c r="B425" s="1"/>
      <c r="C425" s="1"/>
      <c r="D425" s="1"/>
      <c r="H425" s="5"/>
      <c r="O425" s="1"/>
      <c r="P425" s="1"/>
      <c r="Q425" s="1"/>
    </row>
    <row r="426" spans="1:17" ht="15.75" customHeight="1" x14ac:dyDescent="0.25">
      <c r="A426" s="1"/>
      <c r="B426" s="1"/>
      <c r="C426" s="1"/>
      <c r="D426" s="1"/>
      <c r="H426" s="5"/>
      <c r="O426" s="1"/>
      <c r="P426" s="1"/>
      <c r="Q426" s="1"/>
    </row>
    <row r="427" spans="1:17" ht="15.75" customHeight="1" x14ac:dyDescent="0.25">
      <c r="A427" s="1"/>
      <c r="B427" s="1"/>
      <c r="C427" s="1"/>
      <c r="D427" s="1"/>
      <c r="H427" s="5"/>
      <c r="O427" s="1"/>
      <c r="P427" s="1"/>
      <c r="Q427" s="1"/>
    </row>
    <row r="428" spans="1:17" ht="15.75" customHeight="1" x14ac:dyDescent="0.25">
      <c r="A428" s="1"/>
      <c r="B428" s="1"/>
      <c r="C428" s="1"/>
      <c r="D428" s="1"/>
      <c r="H428" s="5"/>
      <c r="O428" s="1"/>
      <c r="P428" s="1"/>
      <c r="Q428" s="1"/>
    </row>
    <row r="429" spans="1:17" ht="15.75" customHeight="1" x14ac:dyDescent="0.25">
      <c r="A429" s="1"/>
      <c r="B429" s="1"/>
      <c r="C429" s="1"/>
      <c r="D429" s="1"/>
      <c r="H429" s="5"/>
      <c r="O429" s="1"/>
      <c r="P429" s="1"/>
      <c r="Q429" s="1"/>
    </row>
    <row r="430" spans="1:17" ht="15.75" customHeight="1" x14ac:dyDescent="0.25">
      <c r="A430" s="1"/>
      <c r="B430" s="1"/>
      <c r="C430" s="1"/>
      <c r="D430" s="1"/>
      <c r="H430" s="5"/>
      <c r="O430" s="1"/>
      <c r="P430" s="1"/>
      <c r="Q430" s="1"/>
    </row>
    <row r="431" spans="1:17" ht="15.75" customHeight="1" x14ac:dyDescent="0.25">
      <c r="A431" s="1"/>
      <c r="B431" s="1"/>
      <c r="C431" s="1"/>
      <c r="D431" s="1"/>
      <c r="H431" s="5"/>
      <c r="O431" s="1"/>
      <c r="P431" s="1"/>
      <c r="Q431" s="1"/>
    </row>
    <row r="432" spans="1:17" ht="15.75" customHeight="1" x14ac:dyDescent="0.25">
      <c r="A432" s="1"/>
      <c r="B432" s="1"/>
      <c r="C432" s="1"/>
      <c r="D432" s="1"/>
      <c r="H432" s="5"/>
      <c r="O432" s="1"/>
      <c r="P432" s="1"/>
      <c r="Q432" s="1"/>
    </row>
    <row r="433" spans="1:17" ht="15.75" customHeight="1" x14ac:dyDescent="0.25">
      <c r="A433" s="1"/>
      <c r="B433" s="1"/>
      <c r="C433" s="1"/>
      <c r="D433" s="1"/>
      <c r="H433" s="5"/>
      <c r="O433" s="1"/>
      <c r="P433" s="1"/>
      <c r="Q433" s="1"/>
    </row>
    <row r="434" spans="1:17" ht="15.75" customHeight="1" x14ac:dyDescent="0.25">
      <c r="A434" s="1"/>
      <c r="B434" s="1"/>
      <c r="C434" s="1"/>
      <c r="D434" s="1"/>
      <c r="H434" s="5"/>
      <c r="O434" s="1"/>
      <c r="P434" s="1"/>
      <c r="Q434" s="1"/>
    </row>
    <row r="435" spans="1:17" ht="15.75" customHeight="1" x14ac:dyDescent="0.25">
      <c r="A435" s="1"/>
      <c r="B435" s="1"/>
      <c r="C435" s="1"/>
      <c r="D435" s="1"/>
      <c r="H435" s="5"/>
      <c r="O435" s="1"/>
      <c r="P435" s="1"/>
      <c r="Q435" s="1"/>
    </row>
    <row r="436" spans="1:17" ht="15.75" customHeight="1" x14ac:dyDescent="0.25">
      <c r="A436" s="1"/>
      <c r="B436" s="1"/>
      <c r="C436" s="1"/>
      <c r="D436" s="1"/>
      <c r="H436" s="5"/>
      <c r="O436" s="1"/>
      <c r="P436" s="1"/>
      <c r="Q436" s="1"/>
    </row>
    <row r="437" spans="1:17" ht="15.75" customHeight="1" x14ac:dyDescent="0.25">
      <c r="A437" s="1"/>
      <c r="B437" s="1"/>
      <c r="C437" s="1"/>
      <c r="D437" s="1"/>
      <c r="H437" s="5"/>
      <c r="O437" s="1"/>
      <c r="P437" s="1"/>
      <c r="Q437" s="1"/>
    </row>
    <row r="438" spans="1:17" ht="15.75" customHeight="1" x14ac:dyDescent="0.25">
      <c r="A438" s="1"/>
      <c r="B438" s="1"/>
      <c r="C438" s="1"/>
      <c r="D438" s="1"/>
      <c r="H438" s="5"/>
      <c r="O438" s="1"/>
      <c r="P438" s="1"/>
      <c r="Q438" s="1"/>
    </row>
    <row r="439" spans="1:17" ht="15.75" customHeight="1" x14ac:dyDescent="0.25">
      <c r="A439" s="1"/>
      <c r="B439" s="1"/>
      <c r="C439" s="1"/>
      <c r="D439" s="1"/>
      <c r="H439" s="5"/>
      <c r="O439" s="1"/>
      <c r="P439" s="1"/>
      <c r="Q439" s="1"/>
    </row>
    <row r="440" spans="1:17" ht="15.75" customHeight="1" x14ac:dyDescent="0.25">
      <c r="A440" s="1"/>
      <c r="B440" s="1"/>
      <c r="C440" s="1"/>
      <c r="D440" s="1"/>
      <c r="H440" s="5"/>
      <c r="O440" s="1"/>
      <c r="P440" s="1"/>
      <c r="Q440" s="1"/>
    </row>
    <row r="441" spans="1:17" ht="15.75" customHeight="1" x14ac:dyDescent="0.25">
      <c r="A441" s="1"/>
      <c r="B441" s="1"/>
      <c r="C441" s="1"/>
      <c r="D441" s="1"/>
      <c r="H441" s="5"/>
      <c r="O441" s="1"/>
      <c r="P441" s="1"/>
      <c r="Q441" s="1"/>
    </row>
    <row r="442" spans="1:17" ht="15.75" customHeight="1" x14ac:dyDescent="0.25">
      <c r="A442" s="1"/>
      <c r="B442" s="1"/>
      <c r="C442" s="1"/>
      <c r="D442" s="1"/>
      <c r="H442" s="5"/>
      <c r="O442" s="1"/>
      <c r="P442" s="1"/>
      <c r="Q442" s="1"/>
    </row>
    <row r="443" spans="1:17" ht="15.75" customHeight="1" x14ac:dyDescent="0.25">
      <c r="A443" s="1"/>
      <c r="B443" s="1"/>
      <c r="C443" s="1"/>
      <c r="D443" s="1"/>
      <c r="H443" s="5"/>
      <c r="O443" s="1"/>
      <c r="P443" s="1"/>
      <c r="Q443" s="1"/>
    </row>
    <row r="444" spans="1:17" ht="15.75" customHeight="1" x14ac:dyDescent="0.25">
      <c r="A444" s="1"/>
      <c r="B444" s="1"/>
      <c r="C444" s="1"/>
      <c r="D444" s="1"/>
      <c r="H444" s="5"/>
      <c r="O444" s="1"/>
      <c r="P444" s="1"/>
      <c r="Q444" s="1"/>
    </row>
    <row r="445" spans="1:17" ht="15.75" customHeight="1" x14ac:dyDescent="0.25">
      <c r="A445" s="1"/>
      <c r="B445" s="1"/>
      <c r="C445" s="1"/>
      <c r="D445" s="1"/>
      <c r="H445" s="5"/>
      <c r="O445" s="1"/>
      <c r="P445" s="1"/>
      <c r="Q445" s="1"/>
    </row>
    <row r="446" spans="1:17" ht="15.75" customHeight="1" x14ac:dyDescent="0.25">
      <c r="A446" s="1"/>
      <c r="B446" s="1"/>
      <c r="C446" s="1"/>
      <c r="D446" s="1"/>
      <c r="H446" s="5"/>
      <c r="O446" s="1"/>
      <c r="P446" s="1"/>
      <c r="Q446" s="1"/>
    </row>
    <row r="447" spans="1:17" ht="15.75" customHeight="1" x14ac:dyDescent="0.25">
      <c r="A447" s="1"/>
      <c r="B447" s="1"/>
      <c r="C447" s="1"/>
      <c r="D447" s="1"/>
      <c r="H447" s="5"/>
      <c r="O447" s="1"/>
      <c r="P447" s="1"/>
      <c r="Q447" s="1"/>
    </row>
    <row r="448" spans="1:17" ht="15.75" customHeight="1" x14ac:dyDescent="0.25">
      <c r="A448" s="1"/>
      <c r="B448" s="1"/>
      <c r="C448" s="1"/>
      <c r="D448" s="1"/>
      <c r="H448" s="5"/>
      <c r="O448" s="1"/>
      <c r="P448" s="1"/>
      <c r="Q448" s="1"/>
    </row>
    <row r="449" spans="1:17" ht="15.75" customHeight="1" x14ac:dyDescent="0.25">
      <c r="A449" s="1"/>
      <c r="B449" s="1"/>
      <c r="C449" s="1"/>
      <c r="D449" s="1"/>
      <c r="H449" s="5"/>
      <c r="O449" s="1"/>
      <c r="P449" s="1"/>
      <c r="Q449" s="1"/>
    </row>
    <row r="450" spans="1:17" ht="15.75" customHeight="1" x14ac:dyDescent="0.25">
      <c r="A450" s="1"/>
      <c r="B450" s="1"/>
      <c r="C450" s="1"/>
      <c r="D450" s="1"/>
      <c r="H450" s="5"/>
      <c r="O450" s="1"/>
      <c r="P450" s="1"/>
      <c r="Q450" s="1"/>
    </row>
    <row r="451" spans="1:17" ht="15.75" customHeight="1" x14ac:dyDescent="0.25">
      <c r="A451" s="1"/>
      <c r="B451" s="1"/>
      <c r="C451" s="1"/>
      <c r="D451" s="1"/>
      <c r="H451" s="5"/>
      <c r="O451" s="1"/>
      <c r="P451" s="1"/>
      <c r="Q451" s="1"/>
    </row>
    <row r="452" spans="1:17" ht="15.75" customHeight="1" x14ac:dyDescent="0.25">
      <c r="A452" s="1"/>
      <c r="B452" s="1"/>
      <c r="C452" s="1"/>
      <c r="D452" s="1"/>
      <c r="H452" s="5"/>
      <c r="O452" s="1"/>
      <c r="P452" s="1"/>
      <c r="Q452" s="1"/>
    </row>
    <row r="453" spans="1:17" ht="15.75" customHeight="1" x14ac:dyDescent="0.25">
      <c r="A453" s="1"/>
      <c r="B453" s="1"/>
      <c r="C453" s="1"/>
      <c r="D453" s="1"/>
      <c r="H453" s="5"/>
      <c r="O453" s="1"/>
      <c r="P453" s="1"/>
      <c r="Q453" s="1"/>
    </row>
    <row r="454" spans="1:17" ht="15.75" customHeight="1" x14ac:dyDescent="0.25">
      <c r="A454" s="1"/>
      <c r="B454" s="1"/>
      <c r="C454" s="1"/>
      <c r="D454" s="1"/>
      <c r="H454" s="5"/>
      <c r="O454" s="1"/>
      <c r="P454" s="1"/>
      <c r="Q454" s="1"/>
    </row>
    <row r="455" spans="1:17" ht="15.75" customHeight="1" x14ac:dyDescent="0.25">
      <c r="A455" s="1"/>
      <c r="B455" s="1"/>
      <c r="C455" s="1"/>
      <c r="D455" s="1"/>
      <c r="H455" s="5"/>
      <c r="O455" s="1"/>
      <c r="P455" s="1"/>
      <c r="Q455" s="1"/>
    </row>
    <row r="456" spans="1:17" ht="15.75" customHeight="1" x14ac:dyDescent="0.25">
      <c r="A456" s="1"/>
      <c r="B456" s="1"/>
      <c r="C456" s="1"/>
      <c r="D456" s="1"/>
      <c r="H456" s="5"/>
      <c r="O456" s="1"/>
      <c r="P456" s="1"/>
      <c r="Q456" s="1"/>
    </row>
    <row r="457" spans="1:17" ht="15.75" customHeight="1" x14ac:dyDescent="0.25">
      <c r="A457" s="1"/>
      <c r="B457" s="1"/>
      <c r="C457" s="1"/>
      <c r="D457" s="1"/>
      <c r="H457" s="5"/>
      <c r="O457" s="1"/>
      <c r="P457" s="1"/>
      <c r="Q457" s="1"/>
    </row>
    <row r="458" spans="1:17" ht="15.75" customHeight="1" x14ac:dyDescent="0.25">
      <c r="A458" s="1"/>
      <c r="B458" s="1"/>
      <c r="C458" s="1"/>
      <c r="D458" s="1"/>
      <c r="H458" s="5"/>
      <c r="O458" s="1"/>
      <c r="P458" s="1"/>
      <c r="Q458" s="1"/>
    </row>
    <row r="459" spans="1:17" ht="15.75" customHeight="1" x14ac:dyDescent="0.25">
      <c r="A459" s="1"/>
      <c r="B459" s="1"/>
      <c r="C459" s="1"/>
      <c r="D459" s="1"/>
      <c r="H459" s="5"/>
      <c r="O459" s="1"/>
      <c r="P459" s="1"/>
      <c r="Q459" s="1"/>
    </row>
    <row r="460" spans="1:17" ht="15.75" customHeight="1" x14ac:dyDescent="0.25">
      <c r="A460" s="1"/>
      <c r="B460" s="1"/>
      <c r="C460" s="1"/>
      <c r="D460" s="1"/>
      <c r="H460" s="5"/>
      <c r="O460" s="1"/>
      <c r="P460" s="1"/>
      <c r="Q460" s="1"/>
    </row>
    <row r="461" spans="1:17" ht="15.75" customHeight="1" x14ac:dyDescent="0.25">
      <c r="A461" s="1"/>
      <c r="B461" s="1"/>
      <c r="C461" s="1"/>
      <c r="D461" s="1"/>
      <c r="H461" s="5"/>
      <c r="O461" s="1"/>
      <c r="P461" s="1"/>
      <c r="Q461" s="1"/>
    </row>
    <row r="462" spans="1:17" ht="15.75" customHeight="1" x14ac:dyDescent="0.25">
      <c r="A462" s="1"/>
      <c r="B462" s="1"/>
      <c r="C462" s="1"/>
      <c r="D462" s="1"/>
      <c r="H462" s="5"/>
      <c r="O462" s="1"/>
      <c r="P462" s="1"/>
      <c r="Q462" s="1"/>
    </row>
    <row r="463" spans="1:17" ht="15.75" customHeight="1" x14ac:dyDescent="0.25">
      <c r="A463" s="1"/>
      <c r="B463" s="1"/>
      <c r="C463" s="1"/>
      <c r="D463" s="1"/>
      <c r="H463" s="5"/>
      <c r="O463" s="1"/>
      <c r="P463" s="1"/>
      <c r="Q463" s="1"/>
    </row>
    <row r="464" spans="1:17" ht="15.75" customHeight="1" x14ac:dyDescent="0.25">
      <c r="A464" s="1"/>
      <c r="B464" s="1"/>
      <c r="C464" s="1"/>
      <c r="D464" s="1"/>
      <c r="H464" s="5"/>
      <c r="O464" s="1"/>
      <c r="P464" s="1"/>
      <c r="Q464" s="1"/>
    </row>
    <row r="465" spans="1:17" ht="15.75" customHeight="1" x14ac:dyDescent="0.25">
      <c r="A465" s="1"/>
      <c r="B465" s="1"/>
      <c r="C465" s="1"/>
      <c r="D465" s="1"/>
      <c r="H465" s="5"/>
      <c r="O465" s="1"/>
      <c r="P465" s="1"/>
      <c r="Q465" s="1"/>
    </row>
    <row r="466" spans="1:17" ht="15.75" customHeight="1" x14ac:dyDescent="0.25">
      <c r="A466" s="1"/>
      <c r="B466" s="1"/>
      <c r="C466" s="1"/>
      <c r="D466" s="1"/>
      <c r="H466" s="5"/>
      <c r="O466" s="1"/>
      <c r="P466" s="1"/>
      <c r="Q466" s="1"/>
    </row>
    <row r="467" spans="1:17" ht="15.75" customHeight="1" x14ac:dyDescent="0.25">
      <c r="A467" s="1"/>
      <c r="B467" s="1"/>
      <c r="C467" s="1"/>
      <c r="D467" s="1"/>
      <c r="H467" s="5"/>
      <c r="O467" s="1"/>
      <c r="P467" s="1"/>
      <c r="Q467" s="1"/>
    </row>
    <row r="468" spans="1:17" ht="15.75" customHeight="1" x14ac:dyDescent="0.25">
      <c r="A468" s="1"/>
      <c r="B468" s="1"/>
      <c r="C468" s="1"/>
      <c r="D468" s="1"/>
      <c r="H468" s="5"/>
      <c r="O468" s="1"/>
      <c r="P468" s="1"/>
      <c r="Q468" s="1"/>
    </row>
    <row r="469" spans="1:17" ht="15.75" customHeight="1" x14ac:dyDescent="0.25">
      <c r="A469" s="1"/>
      <c r="B469" s="1"/>
      <c r="C469" s="1"/>
      <c r="D469" s="1"/>
      <c r="H469" s="5"/>
      <c r="O469" s="1"/>
      <c r="P469" s="1"/>
      <c r="Q469" s="1"/>
    </row>
    <row r="470" spans="1:17" ht="15.75" customHeight="1" x14ac:dyDescent="0.25">
      <c r="A470" s="1"/>
      <c r="B470" s="1"/>
      <c r="C470" s="1"/>
      <c r="D470" s="1"/>
      <c r="H470" s="5"/>
      <c r="O470" s="1"/>
      <c r="P470" s="1"/>
      <c r="Q470" s="1"/>
    </row>
    <row r="471" spans="1:17" ht="15.75" customHeight="1" x14ac:dyDescent="0.25">
      <c r="A471" s="1"/>
      <c r="B471" s="1"/>
      <c r="C471" s="1"/>
      <c r="D471" s="1"/>
      <c r="H471" s="5"/>
      <c r="O471" s="1"/>
      <c r="P471" s="1"/>
      <c r="Q471" s="1"/>
    </row>
    <row r="472" spans="1:17" ht="15.75" customHeight="1" x14ac:dyDescent="0.25">
      <c r="A472" s="1"/>
      <c r="B472" s="1"/>
      <c r="C472" s="1"/>
      <c r="D472" s="1"/>
      <c r="H472" s="5"/>
      <c r="O472" s="1"/>
      <c r="P472" s="1"/>
      <c r="Q472" s="1"/>
    </row>
    <row r="473" spans="1:17" ht="15.75" customHeight="1" x14ac:dyDescent="0.25">
      <c r="A473" s="1"/>
      <c r="B473" s="1"/>
      <c r="C473" s="1"/>
      <c r="D473" s="1"/>
      <c r="H473" s="5"/>
      <c r="O473" s="1"/>
      <c r="P473" s="1"/>
      <c r="Q473" s="1"/>
    </row>
    <row r="474" spans="1:17" ht="15.75" customHeight="1" x14ac:dyDescent="0.25">
      <c r="A474" s="1"/>
      <c r="B474" s="1"/>
      <c r="C474" s="1"/>
      <c r="D474" s="1"/>
      <c r="H474" s="5"/>
      <c r="O474" s="1"/>
      <c r="P474" s="1"/>
      <c r="Q474" s="1"/>
    </row>
    <row r="475" spans="1:17" ht="15.75" customHeight="1" x14ac:dyDescent="0.25">
      <c r="A475" s="1"/>
      <c r="B475" s="1"/>
      <c r="C475" s="1"/>
      <c r="D475" s="1"/>
      <c r="H475" s="5"/>
      <c r="O475" s="1"/>
      <c r="P475" s="1"/>
      <c r="Q475" s="1"/>
    </row>
    <row r="476" spans="1:17" ht="15.75" customHeight="1" x14ac:dyDescent="0.25">
      <c r="A476" s="1"/>
      <c r="B476" s="1"/>
      <c r="C476" s="1"/>
      <c r="D476" s="1"/>
      <c r="H476" s="5"/>
      <c r="O476" s="1"/>
      <c r="P476" s="1"/>
      <c r="Q476" s="1"/>
    </row>
    <row r="477" spans="1:17" ht="15.75" customHeight="1" x14ac:dyDescent="0.25">
      <c r="A477" s="1"/>
      <c r="B477" s="1"/>
      <c r="C477" s="1"/>
      <c r="D477" s="1"/>
      <c r="H477" s="5"/>
      <c r="O477" s="1"/>
      <c r="P477" s="1"/>
      <c r="Q477" s="1"/>
    </row>
    <row r="478" spans="1:17" ht="15.75" customHeight="1" x14ac:dyDescent="0.25">
      <c r="A478" s="1"/>
      <c r="B478" s="1"/>
      <c r="C478" s="1"/>
      <c r="D478" s="1"/>
      <c r="H478" s="5"/>
      <c r="O478" s="1"/>
      <c r="P478" s="1"/>
      <c r="Q478" s="1"/>
    </row>
    <row r="479" spans="1:17" ht="15.75" customHeight="1" x14ac:dyDescent="0.25">
      <c r="A479" s="1"/>
      <c r="B479" s="1"/>
      <c r="C479" s="1"/>
      <c r="D479" s="1"/>
      <c r="H479" s="5"/>
      <c r="O479" s="1"/>
      <c r="P479" s="1"/>
      <c r="Q479" s="1"/>
    </row>
    <row r="480" spans="1:17" ht="15.75" customHeight="1" x14ac:dyDescent="0.25">
      <c r="A480" s="1"/>
      <c r="B480" s="1"/>
      <c r="C480" s="1"/>
      <c r="D480" s="1"/>
      <c r="H480" s="5"/>
      <c r="O480" s="1"/>
      <c r="P480" s="1"/>
      <c r="Q480" s="1"/>
    </row>
    <row r="481" spans="1:17" ht="15.75" customHeight="1" x14ac:dyDescent="0.25">
      <c r="A481" s="1"/>
      <c r="B481" s="1"/>
      <c r="C481" s="1"/>
      <c r="D481" s="1"/>
      <c r="H481" s="5"/>
      <c r="O481" s="1"/>
      <c r="P481" s="1"/>
      <c r="Q481" s="1"/>
    </row>
    <row r="482" spans="1:17" ht="15.75" customHeight="1" x14ac:dyDescent="0.25">
      <c r="A482" s="1"/>
      <c r="B482" s="1"/>
      <c r="C482" s="1"/>
      <c r="D482" s="1"/>
      <c r="H482" s="5"/>
      <c r="O482" s="1"/>
      <c r="P482" s="1"/>
      <c r="Q482" s="1"/>
    </row>
    <row r="483" spans="1:17" ht="15.75" customHeight="1" x14ac:dyDescent="0.25">
      <c r="A483" s="1"/>
      <c r="B483" s="1"/>
      <c r="C483" s="1"/>
      <c r="D483" s="1"/>
      <c r="H483" s="5"/>
      <c r="O483" s="1"/>
      <c r="P483" s="1"/>
      <c r="Q483" s="1"/>
    </row>
    <row r="484" spans="1:17" ht="15.75" customHeight="1" x14ac:dyDescent="0.25">
      <c r="A484" s="1"/>
      <c r="B484" s="1"/>
      <c r="C484" s="1"/>
      <c r="D484" s="1"/>
      <c r="H484" s="5"/>
      <c r="O484" s="1"/>
      <c r="P484" s="1"/>
      <c r="Q484" s="1"/>
    </row>
    <row r="485" spans="1:17" ht="15.75" customHeight="1" x14ac:dyDescent="0.25">
      <c r="A485" s="1"/>
      <c r="B485" s="1"/>
      <c r="C485" s="1"/>
      <c r="D485" s="1"/>
      <c r="H485" s="5"/>
      <c r="O485" s="1"/>
      <c r="P485" s="1"/>
      <c r="Q485" s="1"/>
    </row>
    <row r="486" spans="1:17" ht="15.75" customHeight="1" x14ac:dyDescent="0.25">
      <c r="A486" s="1"/>
      <c r="B486" s="1"/>
      <c r="C486" s="1"/>
      <c r="D486" s="1"/>
      <c r="H486" s="5"/>
      <c r="O486" s="1"/>
      <c r="P486" s="1"/>
      <c r="Q486" s="1"/>
    </row>
    <row r="487" spans="1:17" ht="15.75" customHeight="1" x14ac:dyDescent="0.25">
      <c r="A487" s="1"/>
      <c r="B487" s="1"/>
      <c r="C487" s="1"/>
      <c r="D487" s="1"/>
      <c r="H487" s="5"/>
      <c r="O487" s="1"/>
      <c r="P487" s="1"/>
      <c r="Q487" s="1"/>
    </row>
    <row r="488" spans="1:17" ht="15.75" customHeight="1" x14ac:dyDescent="0.25">
      <c r="A488" s="1"/>
      <c r="B488" s="1"/>
      <c r="C488" s="1"/>
      <c r="D488" s="1"/>
      <c r="H488" s="5"/>
      <c r="O488" s="1"/>
      <c r="P488" s="1"/>
      <c r="Q488" s="1"/>
    </row>
    <row r="489" spans="1:17" ht="15.75" customHeight="1" x14ac:dyDescent="0.25">
      <c r="A489" s="1"/>
      <c r="B489" s="1"/>
      <c r="C489" s="1"/>
      <c r="D489" s="1"/>
      <c r="H489" s="5"/>
      <c r="O489" s="1"/>
      <c r="P489" s="1"/>
      <c r="Q489" s="1"/>
    </row>
    <row r="490" spans="1:17" ht="15.75" customHeight="1" x14ac:dyDescent="0.25">
      <c r="A490" s="1"/>
      <c r="B490" s="1"/>
      <c r="C490" s="1"/>
      <c r="D490" s="1"/>
      <c r="H490" s="5"/>
      <c r="O490" s="1"/>
      <c r="P490" s="1"/>
      <c r="Q490" s="1"/>
    </row>
    <row r="491" spans="1:17" ht="15.75" customHeight="1" x14ac:dyDescent="0.25">
      <c r="A491" s="1"/>
      <c r="B491" s="1"/>
      <c r="C491" s="1"/>
      <c r="D491" s="1"/>
      <c r="H491" s="5"/>
      <c r="O491" s="1"/>
      <c r="P491" s="1"/>
      <c r="Q491" s="1"/>
    </row>
    <row r="492" spans="1:17" ht="15.75" customHeight="1" x14ac:dyDescent="0.25">
      <c r="A492" s="1"/>
      <c r="B492" s="1"/>
      <c r="C492" s="1"/>
      <c r="D492" s="1"/>
      <c r="H492" s="5"/>
      <c r="O492" s="1"/>
      <c r="P492" s="1"/>
      <c r="Q492" s="1"/>
    </row>
    <row r="493" spans="1:17" ht="15.75" customHeight="1" x14ac:dyDescent="0.25">
      <c r="A493" s="1"/>
      <c r="B493" s="1"/>
      <c r="C493" s="1"/>
      <c r="D493" s="1"/>
      <c r="H493" s="5"/>
      <c r="O493" s="1"/>
      <c r="P493" s="1"/>
      <c r="Q493" s="1"/>
    </row>
    <row r="494" spans="1:17" ht="15.75" customHeight="1" x14ac:dyDescent="0.25">
      <c r="A494" s="1"/>
      <c r="B494" s="1"/>
      <c r="C494" s="1"/>
      <c r="D494" s="1"/>
      <c r="H494" s="5"/>
      <c r="O494" s="1"/>
      <c r="P494" s="1"/>
      <c r="Q494" s="1"/>
    </row>
    <row r="495" spans="1:17" ht="15.75" customHeight="1" x14ac:dyDescent="0.25">
      <c r="A495" s="1"/>
      <c r="B495" s="1"/>
      <c r="C495" s="1"/>
      <c r="D495" s="1"/>
      <c r="H495" s="5"/>
      <c r="O495" s="1"/>
      <c r="P495" s="1"/>
      <c r="Q495" s="1"/>
    </row>
    <row r="496" spans="1:17" ht="15.75" customHeight="1" x14ac:dyDescent="0.25">
      <c r="A496" s="1"/>
      <c r="B496" s="1"/>
      <c r="C496" s="1"/>
      <c r="D496" s="1"/>
      <c r="H496" s="5"/>
      <c r="O496" s="1"/>
      <c r="P496" s="1"/>
      <c r="Q496" s="1"/>
    </row>
    <row r="497" spans="1:17" ht="15.75" customHeight="1" x14ac:dyDescent="0.25">
      <c r="A497" s="1"/>
      <c r="B497" s="1"/>
      <c r="C497" s="1"/>
      <c r="D497" s="1"/>
      <c r="H497" s="5"/>
      <c r="O497" s="1"/>
      <c r="P497" s="1"/>
      <c r="Q497" s="1"/>
    </row>
    <row r="498" spans="1:17" ht="15.75" customHeight="1" x14ac:dyDescent="0.25">
      <c r="A498" s="1"/>
      <c r="B498" s="1"/>
      <c r="C498" s="1"/>
      <c r="D498" s="1"/>
      <c r="H498" s="5"/>
      <c r="O498" s="1"/>
      <c r="P498" s="1"/>
      <c r="Q498" s="1"/>
    </row>
    <row r="499" spans="1:17" ht="15.75" customHeight="1" x14ac:dyDescent="0.25">
      <c r="A499" s="1"/>
      <c r="B499" s="1"/>
      <c r="C499" s="1"/>
      <c r="D499" s="1"/>
      <c r="H499" s="5"/>
      <c r="O499" s="1"/>
      <c r="P499" s="1"/>
      <c r="Q499" s="1"/>
    </row>
    <row r="500" spans="1:17" ht="15.75" customHeight="1" x14ac:dyDescent="0.25">
      <c r="A500" s="1"/>
      <c r="B500" s="1"/>
      <c r="C500" s="1"/>
      <c r="D500" s="1"/>
      <c r="H500" s="5"/>
      <c r="O500" s="1"/>
      <c r="P500" s="1"/>
      <c r="Q500" s="1"/>
    </row>
    <row r="501" spans="1:17" ht="15.75" customHeight="1" x14ac:dyDescent="0.25">
      <c r="A501" s="1"/>
      <c r="B501" s="1"/>
      <c r="C501" s="1"/>
      <c r="D501" s="1"/>
      <c r="H501" s="5"/>
      <c r="O501" s="1"/>
      <c r="P501" s="1"/>
      <c r="Q501" s="1"/>
    </row>
    <row r="502" spans="1:17" ht="15.75" customHeight="1" x14ac:dyDescent="0.25">
      <c r="A502" s="1"/>
      <c r="B502" s="1"/>
      <c r="C502" s="1"/>
      <c r="D502" s="1"/>
      <c r="H502" s="5"/>
      <c r="O502" s="1"/>
      <c r="P502" s="1"/>
      <c r="Q502" s="1"/>
    </row>
    <row r="503" spans="1:17" ht="15.75" customHeight="1" x14ac:dyDescent="0.25">
      <c r="A503" s="1"/>
      <c r="B503" s="1"/>
      <c r="C503" s="1"/>
      <c r="D503" s="1"/>
      <c r="H503" s="5"/>
      <c r="O503" s="1"/>
      <c r="P503" s="1"/>
      <c r="Q503" s="1"/>
    </row>
    <row r="504" spans="1:17" ht="15.75" customHeight="1" x14ac:dyDescent="0.25">
      <c r="A504" s="1"/>
      <c r="B504" s="1"/>
      <c r="C504" s="1"/>
      <c r="D504" s="1"/>
      <c r="H504" s="5"/>
      <c r="O504" s="1"/>
      <c r="P504" s="1"/>
      <c r="Q504" s="1"/>
    </row>
    <row r="505" spans="1:17" ht="15.75" customHeight="1" x14ac:dyDescent="0.25">
      <c r="A505" s="1"/>
      <c r="B505" s="1"/>
      <c r="C505" s="1"/>
      <c r="D505" s="1"/>
      <c r="H505" s="5"/>
      <c r="O505" s="1"/>
      <c r="P505" s="1"/>
      <c r="Q505" s="1"/>
    </row>
    <row r="506" spans="1:17" ht="15.75" customHeight="1" x14ac:dyDescent="0.25">
      <c r="A506" s="1"/>
      <c r="B506" s="1"/>
      <c r="C506" s="1"/>
      <c r="D506" s="1"/>
      <c r="H506" s="5"/>
      <c r="O506" s="1"/>
      <c r="P506" s="1"/>
      <c r="Q506" s="1"/>
    </row>
    <row r="507" spans="1:17" ht="15.75" customHeight="1" x14ac:dyDescent="0.25">
      <c r="A507" s="1"/>
      <c r="B507" s="1"/>
      <c r="C507" s="1"/>
      <c r="D507" s="1"/>
      <c r="H507" s="5"/>
      <c r="O507" s="1"/>
      <c r="P507" s="1"/>
      <c r="Q507" s="1"/>
    </row>
    <row r="508" spans="1:17" ht="15.75" customHeight="1" x14ac:dyDescent="0.25">
      <c r="A508" s="1"/>
      <c r="B508" s="1"/>
      <c r="C508" s="1"/>
      <c r="D508" s="1"/>
      <c r="H508" s="5"/>
      <c r="O508" s="1"/>
      <c r="P508" s="1"/>
      <c r="Q508" s="1"/>
    </row>
    <row r="509" spans="1:17" ht="15.75" customHeight="1" x14ac:dyDescent="0.25">
      <c r="A509" s="1"/>
      <c r="B509" s="1"/>
      <c r="C509" s="1"/>
      <c r="D509" s="1"/>
      <c r="H509" s="5"/>
      <c r="O509" s="1"/>
      <c r="P509" s="1"/>
      <c r="Q509" s="1"/>
    </row>
    <row r="510" spans="1:17" ht="15.75" customHeight="1" x14ac:dyDescent="0.25">
      <c r="A510" s="1"/>
      <c r="B510" s="1"/>
      <c r="C510" s="1"/>
      <c r="D510" s="1"/>
      <c r="H510" s="5"/>
      <c r="O510" s="1"/>
      <c r="P510" s="1"/>
      <c r="Q510" s="1"/>
    </row>
    <row r="511" spans="1:17" ht="15.75" customHeight="1" x14ac:dyDescent="0.25">
      <c r="A511" s="1"/>
      <c r="B511" s="1"/>
      <c r="C511" s="1"/>
      <c r="D511" s="1"/>
      <c r="H511" s="5"/>
      <c r="O511" s="1"/>
      <c r="P511" s="1"/>
      <c r="Q511" s="1"/>
    </row>
    <row r="512" spans="1:17" ht="15.75" customHeight="1" x14ac:dyDescent="0.25">
      <c r="A512" s="1"/>
      <c r="B512" s="1"/>
      <c r="C512" s="1"/>
      <c r="D512" s="1"/>
      <c r="H512" s="5"/>
      <c r="O512" s="1"/>
      <c r="P512" s="1"/>
      <c r="Q512" s="1"/>
    </row>
    <row r="513" spans="1:17" ht="15.75" customHeight="1" x14ac:dyDescent="0.25">
      <c r="A513" s="1"/>
      <c r="B513" s="1"/>
      <c r="C513" s="1"/>
      <c r="D513" s="1"/>
      <c r="H513" s="5"/>
      <c r="O513" s="1"/>
      <c r="P513" s="1"/>
      <c r="Q513" s="1"/>
    </row>
    <row r="514" spans="1:17" ht="15.75" customHeight="1" x14ac:dyDescent="0.25">
      <c r="A514" s="1"/>
      <c r="B514" s="1"/>
      <c r="C514" s="1"/>
      <c r="D514" s="1"/>
      <c r="H514" s="5"/>
      <c r="O514" s="1"/>
      <c r="P514" s="1"/>
      <c r="Q514" s="1"/>
    </row>
    <row r="515" spans="1:17" ht="15.75" customHeight="1" x14ac:dyDescent="0.25">
      <c r="A515" s="1"/>
      <c r="B515" s="1"/>
      <c r="C515" s="1"/>
      <c r="D515" s="1"/>
      <c r="H515" s="5"/>
      <c r="O515" s="1"/>
      <c r="P515" s="1"/>
      <c r="Q515" s="1"/>
    </row>
    <row r="516" spans="1:17" ht="15.75" customHeight="1" x14ac:dyDescent="0.25">
      <c r="A516" s="1"/>
      <c r="B516" s="1"/>
      <c r="C516" s="1"/>
      <c r="D516" s="1"/>
      <c r="H516" s="5"/>
      <c r="O516" s="1"/>
      <c r="P516" s="1"/>
      <c r="Q516" s="1"/>
    </row>
    <row r="517" spans="1:17" ht="15.75" customHeight="1" x14ac:dyDescent="0.25">
      <c r="A517" s="1"/>
      <c r="B517" s="1"/>
      <c r="C517" s="1"/>
      <c r="D517" s="1"/>
      <c r="H517" s="5"/>
      <c r="O517" s="1"/>
      <c r="P517" s="1"/>
      <c r="Q517" s="1"/>
    </row>
    <row r="518" spans="1:17" ht="15.75" customHeight="1" x14ac:dyDescent="0.25">
      <c r="A518" s="1"/>
      <c r="B518" s="1"/>
      <c r="C518" s="1"/>
      <c r="D518" s="1"/>
      <c r="H518" s="5"/>
      <c r="O518" s="1"/>
      <c r="P518" s="1"/>
      <c r="Q518" s="1"/>
    </row>
    <row r="519" spans="1:17" ht="15.75" customHeight="1" x14ac:dyDescent="0.25">
      <c r="A519" s="1"/>
      <c r="B519" s="1"/>
      <c r="C519" s="1"/>
      <c r="D519" s="1"/>
      <c r="H519" s="5"/>
      <c r="O519" s="1"/>
      <c r="P519" s="1"/>
      <c r="Q519" s="1"/>
    </row>
    <row r="520" spans="1:17" ht="15.75" customHeight="1" x14ac:dyDescent="0.25">
      <c r="A520" s="1"/>
      <c r="B520" s="1"/>
      <c r="C520" s="1"/>
      <c r="D520" s="1"/>
      <c r="H520" s="5"/>
      <c r="O520" s="1"/>
      <c r="P520" s="1"/>
      <c r="Q520" s="1"/>
    </row>
    <row r="521" spans="1:17" ht="15.75" customHeight="1" x14ac:dyDescent="0.25">
      <c r="A521" s="1"/>
      <c r="B521" s="1"/>
      <c r="C521" s="1"/>
      <c r="D521" s="1"/>
      <c r="H521" s="5"/>
      <c r="O521" s="1"/>
      <c r="P521" s="1"/>
      <c r="Q521" s="1"/>
    </row>
    <row r="522" spans="1:17" ht="15.75" customHeight="1" x14ac:dyDescent="0.25">
      <c r="A522" s="1"/>
      <c r="B522" s="1"/>
      <c r="C522" s="1"/>
      <c r="D522" s="1"/>
      <c r="H522" s="5"/>
      <c r="O522" s="1"/>
      <c r="P522" s="1"/>
      <c r="Q522" s="1"/>
    </row>
    <row r="523" spans="1:17" ht="15.75" customHeight="1" x14ac:dyDescent="0.25">
      <c r="A523" s="1"/>
      <c r="B523" s="1"/>
      <c r="C523" s="1"/>
      <c r="D523" s="1"/>
      <c r="H523" s="5"/>
      <c r="O523" s="1"/>
      <c r="P523" s="1"/>
      <c r="Q523" s="1"/>
    </row>
    <row r="524" spans="1:17" ht="15.75" customHeight="1" x14ac:dyDescent="0.25">
      <c r="A524" s="1"/>
      <c r="B524" s="1"/>
      <c r="C524" s="1"/>
      <c r="D524" s="1"/>
      <c r="H524" s="5"/>
      <c r="O524" s="1"/>
      <c r="P524" s="1"/>
      <c r="Q524" s="1"/>
    </row>
    <row r="525" spans="1:17" ht="15.75" customHeight="1" x14ac:dyDescent="0.25">
      <c r="A525" s="1"/>
      <c r="B525" s="1"/>
      <c r="C525" s="1"/>
      <c r="D525" s="1"/>
      <c r="H525" s="5"/>
      <c r="O525" s="1"/>
      <c r="P525" s="1"/>
      <c r="Q525" s="1"/>
    </row>
    <row r="526" spans="1:17" ht="15.75" customHeight="1" x14ac:dyDescent="0.25">
      <c r="A526" s="1"/>
      <c r="B526" s="1"/>
      <c r="C526" s="1"/>
      <c r="D526" s="1"/>
      <c r="H526" s="5"/>
      <c r="O526" s="1"/>
      <c r="P526" s="1"/>
      <c r="Q526" s="1"/>
    </row>
    <row r="527" spans="1:17" ht="15.75" customHeight="1" x14ac:dyDescent="0.25">
      <c r="A527" s="1"/>
      <c r="B527" s="1"/>
      <c r="C527" s="1"/>
      <c r="D527" s="1"/>
      <c r="H527" s="5"/>
      <c r="O527" s="1"/>
      <c r="P527" s="1"/>
      <c r="Q527" s="1"/>
    </row>
    <row r="528" spans="1:17" ht="15.75" customHeight="1" x14ac:dyDescent="0.25">
      <c r="A528" s="1"/>
      <c r="B528" s="1"/>
      <c r="C528" s="1"/>
      <c r="D528" s="1"/>
      <c r="H528" s="5"/>
      <c r="O528" s="1"/>
      <c r="P528" s="1"/>
      <c r="Q528" s="1"/>
    </row>
    <row r="529" spans="1:17" ht="15.75" customHeight="1" x14ac:dyDescent="0.25">
      <c r="A529" s="1"/>
      <c r="B529" s="1"/>
      <c r="C529" s="1"/>
      <c r="D529" s="1"/>
      <c r="H529" s="5"/>
      <c r="O529" s="1"/>
      <c r="P529" s="1"/>
      <c r="Q529" s="1"/>
    </row>
    <row r="530" spans="1:17" ht="15.75" customHeight="1" x14ac:dyDescent="0.25">
      <c r="A530" s="1"/>
      <c r="B530" s="1"/>
      <c r="C530" s="1"/>
      <c r="D530" s="1"/>
      <c r="H530" s="5"/>
      <c r="O530" s="1"/>
      <c r="P530" s="1"/>
      <c r="Q530" s="1"/>
    </row>
    <row r="531" spans="1:17" ht="15.75" customHeight="1" x14ac:dyDescent="0.25">
      <c r="A531" s="1"/>
      <c r="B531" s="1"/>
      <c r="C531" s="1"/>
      <c r="D531" s="1"/>
      <c r="H531" s="5"/>
      <c r="O531" s="1"/>
      <c r="P531" s="1"/>
      <c r="Q531" s="1"/>
    </row>
    <row r="532" spans="1:17" ht="15.75" customHeight="1" x14ac:dyDescent="0.25">
      <c r="A532" s="1"/>
      <c r="B532" s="1"/>
      <c r="C532" s="1"/>
      <c r="D532" s="1"/>
      <c r="H532" s="5"/>
      <c r="O532" s="1"/>
      <c r="P532" s="1"/>
      <c r="Q532" s="1"/>
    </row>
    <row r="533" spans="1:17" ht="15.75" customHeight="1" x14ac:dyDescent="0.25">
      <c r="A533" s="1"/>
      <c r="B533" s="1"/>
      <c r="C533" s="1"/>
      <c r="D533" s="1"/>
      <c r="H533" s="5"/>
      <c r="O533" s="1"/>
      <c r="P533" s="1"/>
      <c r="Q533" s="1"/>
    </row>
    <row r="534" spans="1:17" ht="15.75" customHeight="1" x14ac:dyDescent="0.25">
      <c r="A534" s="1"/>
      <c r="B534" s="1"/>
      <c r="C534" s="1"/>
      <c r="D534" s="1"/>
      <c r="H534" s="5"/>
      <c r="O534" s="1"/>
      <c r="P534" s="1"/>
      <c r="Q534" s="1"/>
    </row>
    <row r="535" spans="1:17" ht="15.75" customHeight="1" x14ac:dyDescent="0.25">
      <c r="A535" s="1"/>
      <c r="B535" s="1"/>
      <c r="C535" s="1"/>
      <c r="D535" s="1"/>
      <c r="H535" s="5"/>
      <c r="O535" s="1"/>
      <c r="P535" s="1"/>
      <c r="Q535" s="1"/>
    </row>
    <row r="536" spans="1:17" ht="15.75" customHeight="1" x14ac:dyDescent="0.25">
      <c r="A536" s="1"/>
      <c r="B536" s="1"/>
      <c r="C536" s="1"/>
      <c r="D536" s="1"/>
      <c r="H536" s="5"/>
      <c r="O536" s="1"/>
      <c r="P536" s="1"/>
      <c r="Q536" s="1"/>
    </row>
    <row r="537" spans="1:17" ht="15.75" customHeight="1" x14ac:dyDescent="0.25">
      <c r="A537" s="1"/>
      <c r="B537" s="1"/>
      <c r="C537" s="1"/>
      <c r="D537" s="1"/>
      <c r="H537" s="5"/>
      <c r="O537" s="1"/>
      <c r="P537" s="1"/>
      <c r="Q537" s="1"/>
    </row>
    <row r="538" spans="1:17" ht="15.75" customHeight="1" x14ac:dyDescent="0.25">
      <c r="A538" s="1"/>
      <c r="B538" s="1"/>
      <c r="C538" s="1"/>
      <c r="D538" s="1"/>
      <c r="H538" s="5"/>
      <c r="O538" s="1"/>
      <c r="P538" s="1"/>
      <c r="Q538" s="1"/>
    </row>
    <row r="539" spans="1:17" ht="15.75" customHeight="1" x14ac:dyDescent="0.25">
      <c r="A539" s="1"/>
      <c r="B539" s="1"/>
      <c r="C539" s="1"/>
      <c r="D539" s="1"/>
      <c r="H539" s="5"/>
      <c r="O539" s="1"/>
      <c r="P539" s="1"/>
      <c r="Q539" s="1"/>
    </row>
    <row r="540" spans="1:17" ht="15.75" customHeight="1" x14ac:dyDescent="0.25">
      <c r="A540" s="1"/>
      <c r="B540" s="1"/>
      <c r="C540" s="1"/>
      <c r="D540" s="1"/>
      <c r="H540" s="5"/>
      <c r="O540" s="1"/>
      <c r="P540" s="1"/>
      <c r="Q540" s="1"/>
    </row>
    <row r="541" spans="1:17" ht="15.75" customHeight="1" x14ac:dyDescent="0.25">
      <c r="A541" s="1"/>
      <c r="B541" s="1"/>
      <c r="C541" s="1"/>
      <c r="D541" s="1"/>
      <c r="H541" s="5"/>
      <c r="O541" s="1"/>
      <c r="P541" s="1"/>
      <c r="Q541" s="1"/>
    </row>
    <row r="542" spans="1:17" ht="15.75" customHeight="1" x14ac:dyDescent="0.25">
      <c r="A542" s="1"/>
      <c r="B542" s="1"/>
      <c r="C542" s="1"/>
      <c r="D542" s="1"/>
      <c r="H542" s="5"/>
      <c r="O542" s="1"/>
      <c r="P542" s="1"/>
      <c r="Q542" s="1"/>
    </row>
    <row r="543" spans="1:17" ht="15.75" customHeight="1" x14ac:dyDescent="0.25">
      <c r="A543" s="1"/>
      <c r="B543" s="1"/>
      <c r="C543" s="1"/>
      <c r="D543" s="1"/>
      <c r="H543" s="5"/>
      <c r="O543" s="1"/>
      <c r="P543" s="1"/>
      <c r="Q543" s="1"/>
    </row>
    <row r="544" spans="1:17" ht="15.75" customHeight="1" x14ac:dyDescent="0.25">
      <c r="A544" s="1"/>
      <c r="B544" s="1"/>
      <c r="C544" s="1"/>
      <c r="D544" s="1"/>
      <c r="H544" s="5"/>
      <c r="O544" s="1"/>
      <c r="P544" s="1"/>
      <c r="Q544" s="1"/>
    </row>
    <row r="545" spans="1:17" ht="15.75" customHeight="1" x14ac:dyDescent="0.25">
      <c r="A545" s="1"/>
      <c r="B545" s="1"/>
      <c r="C545" s="1"/>
      <c r="D545" s="1"/>
      <c r="H545" s="5"/>
      <c r="O545" s="1"/>
      <c r="P545" s="1"/>
      <c r="Q545" s="1"/>
    </row>
    <row r="546" spans="1:17" ht="15.75" customHeight="1" x14ac:dyDescent="0.25">
      <c r="A546" s="1"/>
      <c r="B546" s="1"/>
      <c r="C546" s="1"/>
      <c r="D546" s="1"/>
      <c r="H546" s="5"/>
      <c r="O546" s="1"/>
      <c r="P546" s="1"/>
      <c r="Q546" s="1"/>
    </row>
    <row r="547" spans="1:17" ht="15.75" customHeight="1" x14ac:dyDescent="0.25">
      <c r="A547" s="1"/>
      <c r="B547" s="1"/>
      <c r="C547" s="1"/>
      <c r="D547" s="1"/>
      <c r="H547" s="5"/>
      <c r="O547" s="1"/>
      <c r="P547" s="1"/>
      <c r="Q547" s="1"/>
    </row>
    <row r="548" spans="1:17" ht="15.75" customHeight="1" x14ac:dyDescent="0.25">
      <c r="A548" s="1"/>
      <c r="B548" s="1"/>
      <c r="C548" s="1"/>
      <c r="D548" s="1"/>
      <c r="H548" s="5"/>
      <c r="O548" s="1"/>
      <c r="P548" s="1"/>
      <c r="Q548" s="1"/>
    </row>
    <row r="549" spans="1:17" ht="15.75" customHeight="1" x14ac:dyDescent="0.25">
      <c r="A549" s="1"/>
      <c r="B549" s="1"/>
      <c r="C549" s="1"/>
      <c r="D549" s="1"/>
      <c r="H549" s="5"/>
      <c r="O549" s="1"/>
      <c r="P549" s="1"/>
      <c r="Q549" s="1"/>
    </row>
    <row r="550" spans="1:17" ht="15.75" customHeight="1" x14ac:dyDescent="0.25">
      <c r="A550" s="1"/>
      <c r="B550" s="1"/>
      <c r="C550" s="1"/>
      <c r="D550" s="1"/>
      <c r="H550" s="5"/>
      <c r="O550" s="1"/>
      <c r="P550" s="1"/>
      <c r="Q550" s="1"/>
    </row>
    <row r="551" spans="1:17" ht="15.75" customHeight="1" x14ac:dyDescent="0.25">
      <c r="A551" s="1"/>
      <c r="B551" s="1"/>
      <c r="C551" s="1"/>
      <c r="D551" s="1"/>
      <c r="H551" s="5"/>
      <c r="O551" s="1"/>
      <c r="P551" s="1"/>
      <c r="Q551" s="1"/>
    </row>
    <row r="552" spans="1:17" ht="15.75" customHeight="1" x14ac:dyDescent="0.25">
      <c r="A552" s="1"/>
      <c r="B552" s="1"/>
      <c r="C552" s="1"/>
      <c r="D552" s="1"/>
      <c r="H552" s="5"/>
      <c r="O552" s="1"/>
      <c r="P552" s="1"/>
      <c r="Q552" s="1"/>
    </row>
    <row r="553" spans="1:17" ht="15.75" customHeight="1" x14ac:dyDescent="0.25">
      <c r="A553" s="1"/>
      <c r="B553" s="1"/>
      <c r="C553" s="1"/>
      <c r="D553" s="1"/>
      <c r="H553" s="5"/>
      <c r="O553" s="1"/>
      <c r="P553" s="1"/>
      <c r="Q553" s="1"/>
    </row>
    <row r="554" spans="1:17" ht="15.75" customHeight="1" x14ac:dyDescent="0.25">
      <c r="A554" s="1"/>
      <c r="B554" s="1"/>
      <c r="C554" s="1"/>
      <c r="D554" s="1"/>
      <c r="H554" s="5"/>
      <c r="O554" s="1"/>
      <c r="P554" s="1"/>
      <c r="Q554" s="1"/>
    </row>
    <row r="555" spans="1:17" ht="15.75" customHeight="1" x14ac:dyDescent="0.25">
      <c r="A555" s="1"/>
      <c r="B555" s="1"/>
      <c r="C555" s="1"/>
      <c r="D555" s="1"/>
      <c r="H555" s="5"/>
      <c r="O555" s="1"/>
      <c r="P555" s="1"/>
      <c r="Q555" s="1"/>
    </row>
    <row r="556" spans="1:17" ht="15.75" customHeight="1" x14ac:dyDescent="0.25">
      <c r="A556" s="1"/>
      <c r="B556" s="1"/>
      <c r="C556" s="1"/>
      <c r="D556" s="1"/>
      <c r="H556" s="5"/>
      <c r="O556" s="1"/>
      <c r="P556" s="1"/>
      <c r="Q556" s="1"/>
    </row>
    <row r="557" spans="1:17" ht="15.75" customHeight="1" x14ac:dyDescent="0.25">
      <c r="A557" s="1"/>
      <c r="B557" s="1"/>
      <c r="C557" s="1"/>
      <c r="D557" s="1"/>
      <c r="H557" s="5"/>
      <c r="O557" s="1"/>
      <c r="P557" s="1"/>
      <c r="Q557" s="1"/>
    </row>
    <row r="558" spans="1:17" ht="15.75" customHeight="1" x14ac:dyDescent="0.25">
      <c r="A558" s="1"/>
      <c r="B558" s="1"/>
      <c r="C558" s="1"/>
      <c r="D558" s="1"/>
      <c r="H558" s="5"/>
      <c r="O558" s="1"/>
      <c r="P558" s="1"/>
      <c r="Q558" s="1"/>
    </row>
    <row r="559" spans="1:17" ht="15.75" customHeight="1" x14ac:dyDescent="0.25">
      <c r="A559" s="1"/>
      <c r="B559" s="1"/>
      <c r="C559" s="1"/>
      <c r="D559" s="1"/>
      <c r="H559" s="5"/>
      <c r="O559" s="1"/>
      <c r="P559" s="1"/>
      <c r="Q559" s="1"/>
    </row>
    <row r="560" spans="1:17" ht="15.75" customHeight="1" x14ac:dyDescent="0.25">
      <c r="A560" s="1"/>
      <c r="B560" s="1"/>
      <c r="C560" s="1"/>
      <c r="D560" s="1"/>
      <c r="H560" s="5"/>
      <c r="O560" s="1"/>
      <c r="P560" s="1"/>
      <c r="Q560" s="1"/>
    </row>
    <row r="561" spans="1:17" ht="15.75" customHeight="1" x14ac:dyDescent="0.25">
      <c r="A561" s="1"/>
      <c r="B561" s="1"/>
      <c r="C561" s="1"/>
      <c r="D561" s="1"/>
      <c r="H561" s="5"/>
      <c r="O561" s="1"/>
      <c r="P561" s="1"/>
      <c r="Q561" s="1"/>
    </row>
    <row r="562" spans="1:17" ht="15.75" customHeight="1" x14ac:dyDescent="0.25">
      <c r="A562" s="1"/>
      <c r="B562" s="1"/>
      <c r="C562" s="1"/>
      <c r="D562" s="1"/>
      <c r="H562" s="5"/>
      <c r="O562" s="1"/>
      <c r="P562" s="1"/>
      <c r="Q562" s="1"/>
    </row>
    <row r="563" spans="1:17" ht="15.75" customHeight="1" x14ac:dyDescent="0.25">
      <c r="A563" s="1"/>
      <c r="B563" s="1"/>
      <c r="C563" s="1"/>
      <c r="D563" s="1"/>
      <c r="H563" s="5"/>
      <c r="O563" s="1"/>
      <c r="P563" s="1"/>
      <c r="Q563" s="1"/>
    </row>
    <row r="564" spans="1:17" ht="15.75" customHeight="1" x14ac:dyDescent="0.25">
      <c r="A564" s="1"/>
      <c r="B564" s="1"/>
      <c r="C564" s="1"/>
      <c r="D564" s="1"/>
      <c r="H564" s="5"/>
      <c r="O564" s="1"/>
      <c r="P564" s="1"/>
      <c r="Q564" s="1"/>
    </row>
    <row r="565" spans="1:17" ht="15.75" customHeight="1" x14ac:dyDescent="0.25">
      <c r="A565" s="1"/>
      <c r="B565" s="1"/>
      <c r="C565" s="1"/>
      <c r="D565" s="1"/>
      <c r="H565" s="5"/>
      <c r="O565" s="1"/>
      <c r="P565" s="1"/>
      <c r="Q565" s="1"/>
    </row>
    <row r="566" spans="1:17" ht="15.75" customHeight="1" x14ac:dyDescent="0.25">
      <c r="A566" s="1"/>
      <c r="B566" s="1"/>
      <c r="C566" s="1"/>
      <c r="D566" s="1"/>
      <c r="H566" s="5"/>
      <c r="O566" s="1"/>
      <c r="P566" s="1"/>
      <c r="Q566" s="1"/>
    </row>
    <row r="567" spans="1:17" ht="15.75" customHeight="1" x14ac:dyDescent="0.25">
      <c r="A567" s="1"/>
      <c r="B567" s="1"/>
      <c r="C567" s="1"/>
      <c r="D567" s="1"/>
      <c r="H567" s="5"/>
      <c r="O567" s="1"/>
      <c r="P567" s="1"/>
      <c r="Q567" s="1"/>
    </row>
    <row r="568" spans="1:17" ht="15.75" customHeight="1" x14ac:dyDescent="0.25">
      <c r="A568" s="1"/>
      <c r="B568" s="1"/>
      <c r="C568" s="1"/>
      <c r="D568" s="1"/>
      <c r="H568" s="5"/>
      <c r="O568" s="1"/>
      <c r="P568" s="1"/>
      <c r="Q568" s="1"/>
    </row>
    <row r="569" spans="1:17" ht="15.75" customHeight="1" x14ac:dyDescent="0.25">
      <c r="A569" s="1"/>
      <c r="B569" s="1"/>
      <c r="C569" s="1"/>
      <c r="D569" s="1"/>
      <c r="H569" s="5"/>
      <c r="O569" s="1"/>
      <c r="P569" s="1"/>
      <c r="Q569" s="1"/>
    </row>
    <row r="570" spans="1:17" ht="15.75" customHeight="1" x14ac:dyDescent="0.25">
      <c r="A570" s="1"/>
      <c r="B570" s="1"/>
      <c r="C570" s="1"/>
      <c r="D570" s="1"/>
      <c r="H570" s="5"/>
      <c r="O570" s="1"/>
      <c r="P570" s="1"/>
      <c r="Q570" s="1"/>
    </row>
    <row r="571" spans="1:17" ht="15.75" customHeight="1" x14ac:dyDescent="0.25">
      <c r="A571" s="1"/>
      <c r="B571" s="1"/>
      <c r="C571" s="1"/>
      <c r="D571" s="1"/>
      <c r="H571" s="5"/>
      <c r="O571" s="1"/>
      <c r="P571" s="1"/>
      <c r="Q571" s="1"/>
    </row>
    <row r="572" spans="1:17" ht="15.75" customHeight="1" x14ac:dyDescent="0.25">
      <c r="A572" s="1"/>
      <c r="B572" s="1"/>
      <c r="C572" s="1"/>
      <c r="D572" s="1"/>
      <c r="H572" s="5"/>
      <c r="O572" s="1"/>
      <c r="P572" s="1"/>
      <c r="Q572" s="1"/>
    </row>
    <row r="573" spans="1:17" ht="15.75" customHeight="1" x14ac:dyDescent="0.25">
      <c r="A573" s="1"/>
      <c r="B573" s="1"/>
      <c r="C573" s="1"/>
      <c r="D573" s="1"/>
      <c r="H573" s="5"/>
      <c r="O573" s="1"/>
      <c r="P573" s="1"/>
      <c r="Q573" s="1"/>
    </row>
    <row r="574" spans="1:17" ht="15.75" customHeight="1" x14ac:dyDescent="0.25">
      <c r="A574" s="1"/>
      <c r="B574" s="1"/>
      <c r="C574" s="1"/>
      <c r="D574" s="1"/>
      <c r="H574" s="5"/>
      <c r="O574" s="1"/>
      <c r="P574" s="1"/>
      <c r="Q574" s="1"/>
    </row>
    <row r="575" spans="1:17" ht="15.75" customHeight="1" x14ac:dyDescent="0.25">
      <c r="A575" s="1"/>
      <c r="B575" s="1"/>
      <c r="C575" s="1"/>
      <c r="D575" s="1"/>
      <c r="H575" s="5"/>
      <c r="O575" s="1"/>
      <c r="P575" s="1"/>
      <c r="Q575" s="1"/>
    </row>
    <row r="576" spans="1:17" ht="15.75" customHeight="1" x14ac:dyDescent="0.25">
      <c r="A576" s="1"/>
      <c r="B576" s="1"/>
      <c r="C576" s="1"/>
      <c r="D576" s="1"/>
      <c r="H576" s="5"/>
      <c r="O576" s="1"/>
      <c r="P576" s="1"/>
      <c r="Q576" s="1"/>
    </row>
    <row r="577" spans="1:17" ht="15.75" customHeight="1" x14ac:dyDescent="0.25">
      <c r="A577" s="1"/>
      <c r="B577" s="1"/>
      <c r="C577" s="1"/>
      <c r="D577" s="1"/>
      <c r="H577" s="5"/>
      <c r="O577" s="1"/>
      <c r="P577" s="1"/>
      <c r="Q577" s="1"/>
    </row>
    <row r="578" spans="1:17" ht="15.75" customHeight="1" x14ac:dyDescent="0.25">
      <c r="A578" s="1"/>
      <c r="B578" s="1"/>
      <c r="C578" s="1"/>
      <c r="D578" s="1"/>
      <c r="H578" s="5"/>
      <c r="O578" s="1"/>
      <c r="P578" s="1"/>
      <c r="Q578" s="1"/>
    </row>
    <row r="579" spans="1:17" ht="15.75" customHeight="1" x14ac:dyDescent="0.25">
      <c r="A579" s="1"/>
      <c r="B579" s="1"/>
      <c r="C579" s="1"/>
      <c r="D579" s="1"/>
      <c r="H579" s="5"/>
      <c r="O579" s="1"/>
      <c r="P579" s="1"/>
      <c r="Q579" s="1"/>
    </row>
    <row r="580" spans="1:17" ht="15.75" customHeight="1" x14ac:dyDescent="0.25">
      <c r="A580" s="1"/>
      <c r="B580" s="1"/>
      <c r="C580" s="1"/>
      <c r="D580" s="1"/>
      <c r="H580" s="5"/>
      <c r="O580" s="1"/>
      <c r="P580" s="1"/>
      <c r="Q580" s="1"/>
    </row>
    <row r="581" spans="1:17" ht="15.75" customHeight="1" x14ac:dyDescent="0.25">
      <c r="A581" s="1"/>
      <c r="B581" s="1"/>
      <c r="C581" s="1"/>
      <c r="D581" s="1"/>
      <c r="H581" s="5"/>
      <c r="O581" s="1"/>
      <c r="P581" s="1"/>
      <c r="Q581" s="1"/>
    </row>
    <row r="582" spans="1:17" ht="15.75" customHeight="1" x14ac:dyDescent="0.25">
      <c r="A582" s="1"/>
      <c r="B582" s="1"/>
      <c r="C582" s="1"/>
      <c r="D582" s="1"/>
      <c r="H582" s="5"/>
      <c r="O582" s="1"/>
      <c r="P582" s="1"/>
      <c r="Q582" s="1"/>
    </row>
    <row r="583" spans="1:17" ht="15.75" customHeight="1" x14ac:dyDescent="0.25">
      <c r="A583" s="1"/>
      <c r="B583" s="1"/>
      <c r="C583" s="1"/>
      <c r="D583" s="1"/>
      <c r="H583" s="5"/>
      <c r="O583" s="1"/>
      <c r="P583" s="1"/>
      <c r="Q583" s="1"/>
    </row>
    <row r="584" spans="1:17" ht="15.75" customHeight="1" x14ac:dyDescent="0.25">
      <c r="A584" s="1"/>
      <c r="B584" s="1"/>
      <c r="C584" s="1"/>
      <c r="D584" s="1"/>
      <c r="H584" s="5"/>
      <c r="O584" s="1"/>
      <c r="P584" s="1"/>
      <c r="Q584" s="1"/>
    </row>
    <row r="585" spans="1:17" ht="15.75" customHeight="1" x14ac:dyDescent="0.25">
      <c r="A585" s="1"/>
      <c r="B585" s="1"/>
      <c r="C585" s="1"/>
      <c r="D585" s="1"/>
      <c r="H585" s="5"/>
      <c r="O585" s="1"/>
      <c r="P585" s="1"/>
      <c r="Q585" s="1"/>
    </row>
    <row r="586" spans="1:17" ht="15.75" customHeight="1" x14ac:dyDescent="0.25">
      <c r="A586" s="1"/>
      <c r="B586" s="1"/>
      <c r="C586" s="1"/>
      <c r="D586" s="1"/>
      <c r="H586" s="5"/>
      <c r="O586" s="1"/>
      <c r="P586" s="1"/>
      <c r="Q586" s="1"/>
    </row>
    <row r="587" spans="1:17" ht="15.75" customHeight="1" x14ac:dyDescent="0.25">
      <c r="A587" s="1"/>
      <c r="B587" s="1"/>
      <c r="C587" s="1"/>
      <c r="D587" s="1"/>
      <c r="H587" s="5"/>
      <c r="O587" s="1"/>
      <c r="P587" s="1"/>
      <c r="Q587" s="1"/>
    </row>
    <row r="588" spans="1:17" ht="15.75" customHeight="1" x14ac:dyDescent="0.25">
      <c r="A588" s="1"/>
      <c r="B588" s="1"/>
      <c r="C588" s="1"/>
      <c r="D588" s="1"/>
      <c r="H588" s="5"/>
      <c r="O588" s="1"/>
      <c r="P588" s="1"/>
      <c r="Q588" s="1"/>
    </row>
    <row r="589" spans="1:17" ht="15.75" customHeight="1" x14ac:dyDescent="0.25">
      <c r="A589" s="1"/>
      <c r="B589" s="1"/>
      <c r="C589" s="1"/>
      <c r="D589" s="1"/>
      <c r="H589" s="5"/>
      <c r="O589" s="1"/>
      <c r="P589" s="1"/>
      <c r="Q589" s="1"/>
    </row>
    <row r="590" spans="1:17" ht="15.75" customHeight="1" x14ac:dyDescent="0.25">
      <c r="A590" s="1"/>
      <c r="B590" s="1"/>
      <c r="C590" s="1"/>
      <c r="D590" s="1"/>
      <c r="H590" s="5"/>
      <c r="O590" s="1"/>
      <c r="P590" s="1"/>
      <c r="Q590" s="1"/>
    </row>
    <row r="591" spans="1:17" ht="15.75" customHeight="1" x14ac:dyDescent="0.25">
      <c r="A591" s="1"/>
      <c r="B591" s="1"/>
      <c r="C591" s="1"/>
      <c r="D591" s="1"/>
      <c r="H591" s="5"/>
      <c r="O591" s="1"/>
      <c r="P591" s="1"/>
      <c r="Q591" s="1"/>
    </row>
    <row r="592" spans="1:17" ht="15.75" customHeight="1" x14ac:dyDescent="0.25">
      <c r="A592" s="1"/>
      <c r="B592" s="1"/>
      <c r="C592" s="1"/>
      <c r="D592" s="1"/>
      <c r="H592" s="5"/>
      <c r="O592" s="1"/>
      <c r="P592" s="1"/>
      <c r="Q592" s="1"/>
    </row>
    <row r="593" spans="1:17" ht="15.75" customHeight="1" x14ac:dyDescent="0.25">
      <c r="A593" s="1"/>
      <c r="B593" s="1"/>
      <c r="C593" s="1"/>
      <c r="D593" s="1"/>
      <c r="H593" s="5"/>
      <c r="O593" s="1"/>
      <c r="P593" s="1"/>
      <c r="Q593" s="1"/>
    </row>
    <row r="594" spans="1:17" ht="15.75" customHeight="1" x14ac:dyDescent="0.25">
      <c r="A594" s="1"/>
      <c r="B594" s="1"/>
      <c r="C594" s="1"/>
      <c r="D594" s="1"/>
      <c r="H594" s="5"/>
      <c r="O594" s="1"/>
      <c r="P594" s="1"/>
      <c r="Q594" s="1"/>
    </row>
    <row r="595" spans="1:17" ht="15.75" customHeight="1" x14ac:dyDescent="0.25">
      <c r="A595" s="1"/>
      <c r="B595" s="1"/>
      <c r="C595" s="1"/>
      <c r="D595" s="1"/>
      <c r="H595" s="5"/>
      <c r="O595" s="1"/>
      <c r="P595" s="1"/>
      <c r="Q595" s="1"/>
    </row>
    <row r="596" spans="1:17" ht="15.75" customHeight="1" x14ac:dyDescent="0.25">
      <c r="A596" s="1"/>
      <c r="B596" s="1"/>
      <c r="C596" s="1"/>
      <c r="D596" s="1"/>
      <c r="H596" s="5"/>
      <c r="O596" s="1"/>
      <c r="P596" s="1"/>
      <c r="Q596" s="1"/>
    </row>
    <row r="597" spans="1:17" ht="15.75" customHeight="1" x14ac:dyDescent="0.25">
      <c r="A597" s="1"/>
      <c r="B597" s="1"/>
      <c r="C597" s="1"/>
      <c r="D597" s="1"/>
      <c r="H597" s="5"/>
      <c r="O597" s="1"/>
      <c r="P597" s="1"/>
      <c r="Q597" s="1"/>
    </row>
    <row r="598" spans="1:17" ht="15.75" customHeight="1" x14ac:dyDescent="0.25">
      <c r="A598" s="1"/>
      <c r="B598" s="1"/>
      <c r="C598" s="1"/>
      <c r="D598" s="1"/>
      <c r="H598" s="5"/>
      <c r="O598" s="1"/>
      <c r="P598" s="1"/>
      <c r="Q598" s="1"/>
    </row>
    <row r="599" spans="1:17" ht="15.75" customHeight="1" x14ac:dyDescent="0.25">
      <c r="A599" s="1"/>
      <c r="B599" s="1"/>
      <c r="C599" s="1"/>
      <c r="D599" s="1"/>
      <c r="H599" s="5"/>
      <c r="O599" s="1"/>
      <c r="P599" s="1"/>
      <c r="Q599" s="1"/>
    </row>
    <row r="600" spans="1:17" ht="15.75" customHeight="1" x14ac:dyDescent="0.25">
      <c r="A600" s="1"/>
      <c r="B600" s="1"/>
      <c r="C600" s="1"/>
      <c r="D600" s="1"/>
      <c r="H600" s="5"/>
      <c r="O600" s="1"/>
      <c r="P600" s="1"/>
      <c r="Q600" s="1"/>
    </row>
    <row r="601" spans="1:17" ht="15.75" customHeight="1" x14ac:dyDescent="0.25">
      <c r="A601" s="1"/>
      <c r="B601" s="1"/>
      <c r="C601" s="1"/>
      <c r="D601" s="1"/>
      <c r="H601" s="5"/>
      <c r="O601" s="1"/>
      <c r="P601" s="1"/>
      <c r="Q601" s="1"/>
    </row>
    <row r="602" spans="1:17" ht="15.75" customHeight="1" x14ac:dyDescent="0.25">
      <c r="A602" s="1"/>
      <c r="B602" s="1"/>
      <c r="C602" s="1"/>
      <c r="D602" s="1"/>
      <c r="H602" s="5"/>
      <c r="O602" s="1"/>
      <c r="P602" s="1"/>
      <c r="Q602" s="1"/>
    </row>
    <row r="603" spans="1:17" ht="15.75" customHeight="1" x14ac:dyDescent="0.25">
      <c r="A603" s="1"/>
      <c r="B603" s="1"/>
      <c r="C603" s="1"/>
      <c r="D603" s="1"/>
      <c r="H603" s="5"/>
      <c r="O603" s="1"/>
      <c r="P603" s="1"/>
      <c r="Q603" s="1"/>
    </row>
    <row r="604" spans="1:17" ht="15.75" customHeight="1" x14ac:dyDescent="0.25">
      <c r="A604" s="1"/>
      <c r="B604" s="1"/>
      <c r="C604" s="1"/>
      <c r="D604" s="1"/>
      <c r="H604" s="5"/>
      <c r="O604" s="1"/>
      <c r="P604" s="1"/>
      <c r="Q604" s="1"/>
    </row>
    <row r="605" spans="1:17" ht="15.75" customHeight="1" x14ac:dyDescent="0.25">
      <c r="A605" s="1"/>
      <c r="B605" s="1"/>
      <c r="C605" s="1"/>
      <c r="D605" s="1"/>
      <c r="H605" s="5"/>
      <c r="O605" s="1"/>
      <c r="P605" s="1"/>
      <c r="Q605" s="1"/>
    </row>
    <row r="606" spans="1:17" ht="15.75" customHeight="1" x14ac:dyDescent="0.25">
      <c r="A606" s="1"/>
      <c r="B606" s="1"/>
      <c r="C606" s="1"/>
      <c r="D606" s="1"/>
      <c r="H606" s="5"/>
      <c r="O606" s="1"/>
      <c r="P606" s="1"/>
      <c r="Q606" s="1"/>
    </row>
    <row r="607" spans="1:17" ht="15.75" customHeight="1" x14ac:dyDescent="0.25">
      <c r="A607" s="1"/>
      <c r="B607" s="1"/>
      <c r="C607" s="1"/>
      <c r="D607" s="1"/>
      <c r="H607" s="5"/>
      <c r="O607" s="1"/>
      <c r="P607" s="1"/>
      <c r="Q607" s="1"/>
    </row>
    <row r="608" spans="1:17" ht="15.75" customHeight="1" x14ac:dyDescent="0.25">
      <c r="A608" s="1"/>
      <c r="B608" s="1"/>
      <c r="C608" s="1"/>
      <c r="D608" s="1"/>
      <c r="H608" s="5"/>
      <c r="O608" s="1"/>
      <c r="P608" s="1"/>
      <c r="Q608" s="1"/>
    </row>
    <row r="609" spans="1:17" ht="15.75" customHeight="1" x14ac:dyDescent="0.25">
      <c r="A609" s="1"/>
      <c r="B609" s="1"/>
      <c r="C609" s="1"/>
      <c r="D609" s="1"/>
      <c r="H609" s="5"/>
      <c r="O609" s="1"/>
      <c r="P609" s="1"/>
      <c r="Q609" s="1"/>
    </row>
    <row r="610" spans="1:17" ht="15.75" customHeight="1" x14ac:dyDescent="0.25">
      <c r="A610" s="1"/>
      <c r="B610" s="1"/>
      <c r="C610" s="1"/>
      <c r="D610" s="1"/>
      <c r="H610" s="5"/>
      <c r="O610" s="1"/>
      <c r="P610" s="1"/>
      <c r="Q610" s="1"/>
    </row>
    <row r="611" spans="1:17" ht="15.75" customHeight="1" x14ac:dyDescent="0.25">
      <c r="A611" s="1"/>
      <c r="B611" s="1"/>
      <c r="C611" s="1"/>
      <c r="D611" s="1"/>
      <c r="H611" s="5"/>
      <c r="O611" s="1"/>
      <c r="P611" s="1"/>
      <c r="Q611" s="1"/>
    </row>
    <row r="612" spans="1:17" ht="15.75" customHeight="1" x14ac:dyDescent="0.25">
      <c r="A612" s="1"/>
      <c r="B612" s="1"/>
      <c r="C612" s="1"/>
      <c r="D612" s="1"/>
      <c r="H612" s="5"/>
      <c r="O612" s="1"/>
      <c r="P612" s="1"/>
      <c r="Q612" s="1"/>
    </row>
    <row r="613" spans="1:17" ht="15.75" customHeight="1" x14ac:dyDescent="0.25">
      <c r="A613" s="1"/>
      <c r="B613" s="1"/>
      <c r="C613" s="1"/>
      <c r="D613" s="1"/>
      <c r="H613" s="5"/>
      <c r="O613" s="1"/>
      <c r="P613" s="1"/>
      <c r="Q613" s="1"/>
    </row>
    <row r="614" spans="1:17" ht="15.75" customHeight="1" x14ac:dyDescent="0.25">
      <c r="A614" s="1"/>
      <c r="B614" s="1"/>
      <c r="C614" s="1"/>
      <c r="D614" s="1"/>
      <c r="H614" s="5"/>
      <c r="O614" s="1"/>
      <c r="P614" s="1"/>
      <c r="Q614" s="1"/>
    </row>
    <row r="615" spans="1:17" ht="15.75" customHeight="1" x14ac:dyDescent="0.25">
      <c r="A615" s="1"/>
      <c r="B615" s="1"/>
      <c r="C615" s="1"/>
      <c r="D615" s="1"/>
      <c r="H615" s="5"/>
      <c r="O615" s="1"/>
      <c r="P615" s="1"/>
      <c r="Q615" s="1"/>
    </row>
    <row r="616" spans="1:17" ht="15.75" customHeight="1" x14ac:dyDescent="0.25">
      <c r="A616" s="1"/>
      <c r="B616" s="1"/>
      <c r="C616" s="1"/>
      <c r="D616" s="1"/>
      <c r="H616" s="5"/>
      <c r="O616" s="1"/>
      <c r="P616" s="1"/>
      <c r="Q616" s="1"/>
    </row>
    <row r="617" spans="1:17" ht="15.75" customHeight="1" x14ac:dyDescent="0.25">
      <c r="A617" s="1"/>
      <c r="B617" s="1"/>
      <c r="C617" s="1"/>
      <c r="D617" s="1"/>
      <c r="H617" s="5"/>
      <c r="O617" s="1"/>
      <c r="P617" s="1"/>
      <c r="Q617" s="1"/>
    </row>
    <row r="618" spans="1:17" ht="15.75" customHeight="1" x14ac:dyDescent="0.25">
      <c r="A618" s="1"/>
      <c r="B618" s="1"/>
      <c r="C618" s="1"/>
      <c r="D618" s="1"/>
      <c r="H618" s="5"/>
      <c r="O618" s="1"/>
      <c r="P618" s="1"/>
      <c r="Q618" s="1"/>
    </row>
    <row r="619" spans="1:17" ht="15.75" customHeight="1" x14ac:dyDescent="0.25">
      <c r="A619" s="1"/>
      <c r="B619" s="1"/>
      <c r="C619" s="1"/>
      <c r="D619" s="1"/>
      <c r="H619" s="5"/>
      <c r="O619" s="1"/>
      <c r="P619" s="1"/>
      <c r="Q619" s="1"/>
    </row>
    <row r="620" spans="1:17" ht="15.75" customHeight="1" x14ac:dyDescent="0.25">
      <c r="A620" s="1"/>
      <c r="B620" s="1"/>
      <c r="C620" s="1"/>
      <c r="D620" s="1"/>
      <c r="H620" s="5"/>
      <c r="O620" s="1"/>
      <c r="P620" s="1"/>
      <c r="Q620" s="1"/>
    </row>
    <row r="621" spans="1:17" ht="15.75" customHeight="1" x14ac:dyDescent="0.25">
      <c r="A621" s="1"/>
      <c r="B621" s="1"/>
      <c r="C621" s="1"/>
      <c r="D621" s="1"/>
      <c r="H621" s="5"/>
      <c r="O621" s="1"/>
      <c r="P621" s="1"/>
      <c r="Q621" s="1"/>
    </row>
    <row r="622" spans="1:17" ht="15.75" customHeight="1" x14ac:dyDescent="0.25">
      <c r="A622" s="1"/>
      <c r="B622" s="1"/>
      <c r="C622" s="1"/>
      <c r="D622" s="1"/>
      <c r="H622" s="5"/>
      <c r="O622" s="1"/>
      <c r="P622" s="1"/>
      <c r="Q622" s="1"/>
    </row>
    <row r="623" spans="1:17" ht="15.75" customHeight="1" x14ac:dyDescent="0.25">
      <c r="A623" s="1"/>
      <c r="B623" s="1"/>
      <c r="C623" s="1"/>
      <c r="D623" s="1"/>
      <c r="H623" s="5"/>
      <c r="O623" s="1"/>
      <c r="P623" s="1"/>
      <c r="Q623" s="1"/>
    </row>
    <row r="624" spans="1:17" ht="15.75" customHeight="1" x14ac:dyDescent="0.25">
      <c r="A624" s="1"/>
      <c r="B624" s="1"/>
      <c r="C624" s="1"/>
      <c r="D624" s="1"/>
      <c r="H624" s="5"/>
      <c r="O624" s="1"/>
      <c r="P624" s="1"/>
      <c r="Q624" s="1"/>
    </row>
    <row r="625" spans="1:17" ht="15.75" customHeight="1" x14ac:dyDescent="0.25">
      <c r="A625" s="1"/>
      <c r="B625" s="1"/>
      <c r="C625" s="1"/>
      <c r="D625" s="1"/>
      <c r="H625" s="5"/>
      <c r="O625" s="1"/>
      <c r="P625" s="1"/>
      <c r="Q625" s="1"/>
    </row>
    <row r="626" spans="1:17" ht="15.75" customHeight="1" x14ac:dyDescent="0.25">
      <c r="A626" s="1"/>
      <c r="B626" s="1"/>
      <c r="C626" s="1"/>
      <c r="D626" s="1"/>
      <c r="H626" s="5"/>
      <c r="O626" s="1"/>
      <c r="P626" s="1"/>
      <c r="Q626" s="1"/>
    </row>
    <row r="627" spans="1:17" ht="15.75" customHeight="1" x14ac:dyDescent="0.25">
      <c r="A627" s="1"/>
      <c r="B627" s="1"/>
      <c r="C627" s="1"/>
      <c r="D627" s="1"/>
      <c r="H627" s="5"/>
      <c r="O627" s="1"/>
      <c r="P627" s="1"/>
      <c r="Q627" s="1"/>
    </row>
    <row r="628" spans="1:17" ht="15.75" customHeight="1" x14ac:dyDescent="0.25">
      <c r="A628" s="1"/>
      <c r="B628" s="1"/>
      <c r="C628" s="1"/>
      <c r="D628" s="1"/>
      <c r="H628" s="5"/>
      <c r="O628" s="1"/>
      <c r="P628" s="1"/>
      <c r="Q628" s="1"/>
    </row>
    <row r="629" spans="1:17" ht="15.75" customHeight="1" x14ac:dyDescent="0.25">
      <c r="A629" s="1"/>
      <c r="B629" s="1"/>
      <c r="C629" s="1"/>
      <c r="D629" s="1"/>
      <c r="H629" s="5"/>
      <c r="O629" s="1"/>
      <c r="P629" s="1"/>
      <c r="Q629" s="1"/>
    </row>
    <row r="630" spans="1:17" ht="15.75" customHeight="1" x14ac:dyDescent="0.25">
      <c r="A630" s="1"/>
      <c r="B630" s="1"/>
      <c r="C630" s="1"/>
      <c r="D630" s="1"/>
      <c r="H630" s="5"/>
      <c r="O630" s="1"/>
      <c r="P630" s="1"/>
      <c r="Q630" s="1"/>
    </row>
    <row r="631" spans="1:17" ht="15.75" customHeight="1" x14ac:dyDescent="0.25">
      <c r="A631" s="1"/>
      <c r="B631" s="1"/>
      <c r="C631" s="1"/>
      <c r="D631" s="1"/>
      <c r="H631" s="5"/>
      <c r="O631" s="1"/>
      <c r="P631" s="1"/>
      <c r="Q631" s="1"/>
    </row>
    <row r="632" spans="1:17" ht="15.75" customHeight="1" x14ac:dyDescent="0.25">
      <c r="A632" s="1"/>
      <c r="B632" s="1"/>
      <c r="C632" s="1"/>
      <c r="D632" s="1"/>
      <c r="H632" s="5"/>
      <c r="O632" s="1"/>
      <c r="P632" s="1"/>
      <c r="Q632" s="1"/>
    </row>
    <row r="633" spans="1:17" ht="15.75" customHeight="1" x14ac:dyDescent="0.25">
      <c r="A633" s="1"/>
      <c r="B633" s="1"/>
      <c r="C633" s="1"/>
      <c r="D633" s="1"/>
      <c r="H633" s="5"/>
      <c r="O633" s="1"/>
      <c r="P633" s="1"/>
      <c r="Q633" s="1"/>
    </row>
    <row r="634" spans="1:17" ht="15.75" customHeight="1" x14ac:dyDescent="0.25">
      <c r="A634" s="1"/>
      <c r="B634" s="1"/>
      <c r="C634" s="1"/>
      <c r="D634" s="1"/>
      <c r="H634" s="5"/>
      <c r="O634" s="1"/>
      <c r="P634" s="1"/>
      <c r="Q634" s="1"/>
    </row>
    <row r="635" spans="1:17" ht="15.75" customHeight="1" x14ac:dyDescent="0.25">
      <c r="A635" s="1"/>
      <c r="B635" s="1"/>
      <c r="C635" s="1"/>
      <c r="D635" s="1"/>
      <c r="H635" s="5"/>
      <c r="O635" s="1"/>
      <c r="P635" s="1"/>
      <c r="Q635" s="1"/>
    </row>
    <row r="636" spans="1:17" ht="15.75" customHeight="1" x14ac:dyDescent="0.25">
      <c r="A636" s="1"/>
      <c r="B636" s="1"/>
      <c r="C636" s="1"/>
      <c r="D636" s="1"/>
      <c r="H636" s="5"/>
      <c r="O636" s="1"/>
      <c r="P636" s="1"/>
      <c r="Q636" s="1"/>
    </row>
    <row r="637" spans="1:17" ht="15.75" customHeight="1" x14ac:dyDescent="0.25">
      <c r="A637" s="1"/>
      <c r="B637" s="1"/>
      <c r="C637" s="1"/>
      <c r="D637" s="1"/>
      <c r="H637" s="5"/>
      <c r="O637" s="1"/>
      <c r="P637" s="1"/>
      <c r="Q637" s="1"/>
    </row>
    <row r="638" spans="1:17" ht="15.75" customHeight="1" x14ac:dyDescent="0.25">
      <c r="A638" s="1"/>
      <c r="B638" s="1"/>
      <c r="C638" s="1"/>
      <c r="D638" s="1"/>
      <c r="H638" s="5"/>
      <c r="O638" s="1"/>
      <c r="P638" s="1"/>
      <c r="Q638" s="1"/>
    </row>
    <row r="639" spans="1:17" ht="15.75" customHeight="1" x14ac:dyDescent="0.25">
      <c r="A639" s="1"/>
      <c r="B639" s="1"/>
      <c r="C639" s="1"/>
      <c r="D639" s="1"/>
      <c r="H639" s="5"/>
      <c r="O639" s="1"/>
      <c r="P639" s="1"/>
      <c r="Q639" s="1"/>
    </row>
    <row r="640" spans="1:17" ht="15.75" customHeight="1" x14ac:dyDescent="0.25">
      <c r="A640" s="1"/>
      <c r="B640" s="1"/>
      <c r="C640" s="1"/>
      <c r="D640" s="1"/>
      <c r="H640" s="5"/>
      <c r="O640" s="1"/>
      <c r="P640" s="1"/>
      <c r="Q640" s="1"/>
    </row>
    <row r="641" spans="1:17" ht="15.75" customHeight="1" x14ac:dyDescent="0.25">
      <c r="A641" s="1"/>
      <c r="B641" s="1"/>
      <c r="C641" s="1"/>
      <c r="D641" s="1"/>
      <c r="H641" s="5"/>
      <c r="O641" s="1"/>
      <c r="P641" s="1"/>
      <c r="Q641" s="1"/>
    </row>
    <row r="642" spans="1:17" ht="15.75" customHeight="1" x14ac:dyDescent="0.25">
      <c r="A642" s="1"/>
      <c r="B642" s="1"/>
      <c r="C642" s="1"/>
      <c r="D642" s="1"/>
      <c r="H642" s="5"/>
      <c r="O642" s="1"/>
      <c r="P642" s="1"/>
      <c r="Q642" s="1"/>
    </row>
    <row r="643" spans="1:17" ht="15.75" customHeight="1" x14ac:dyDescent="0.25">
      <c r="A643" s="1"/>
      <c r="B643" s="1"/>
      <c r="C643" s="1"/>
      <c r="D643" s="1"/>
      <c r="H643" s="5"/>
      <c r="O643" s="1"/>
      <c r="P643" s="1"/>
      <c r="Q643" s="1"/>
    </row>
    <row r="644" spans="1:17" ht="15.75" customHeight="1" x14ac:dyDescent="0.25">
      <c r="A644" s="1"/>
      <c r="B644" s="1"/>
      <c r="C644" s="1"/>
      <c r="D644" s="1"/>
      <c r="H644" s="5"/>
      <c r="O644" s="1"/>
      <c r="P644" s="1"/>
      <c r="Q644" s="1"/>
    </row>
    <row r="645" spans="1:17" ht="15.75" customHeight="1" x14ac:dyDescent="0.25">
      <c r="A645" s="1"/>
      <c r="B645" s="1"/>
      <c r="C645" s="1"/>
      <c r="D645" s="1"/>
      <c r="H645" s="5"/>
      <c r="O645" s="1"/>
      <c r="P645" s="1"/>
      <c r="Q645" s="1"/>
    </row>
    <row r="646" spans="1:17" ht="15.75" customHeight="1" x14ac:dyDescent="0.25">
      <c r="A646" s="1"/>
      <c r="B646" s="1"/>
      <c r="C646" s="1"/>
      <c r="D646" s="1"/>
      <c r="H646" s="5"/>
      <c r="O646" s="1"/>
      <c r="P646" s="1"/>
      <c r="Q646" s="1"/>
    </row>
    <row r="647" spans="1:17" ht="15.75" customHeight="1" x14ac:dyDescent="0.25">
      <c r="A647" s="1"/>
      <c r="B647" s="1"/>
      <c r="C647" s="1"/>
      <c r="D647" s="1"/>
      <c r="H647" s="5"/>
      <c r="O647" s="1"/>
      <c r="P647" s="1"/>
      <c r="Q647" s="1"/>
    </row>
    <row r="648" spans="1:17" ht="15.75" customHeight="1" x14ac:dyDescent="0.25">
      <c r="A648" s="1"/>
      <c r="B648" s="1"/>
      <c r="C648" s="1"/>
      <c r="D648" s="1"/>
      <c r="H648" s="5"/>
      <c r="O648" s="1"/>
      <c r="P648" s="1"/>
      <c r="Q648" s="1"/>
    </row>
    <row r="649" spans="1:17" ht="15.75" customHeight="1" x14ac:dyDescent="0.25">
      <c r="A649" s="1"/>
      <c r="B649" s="1"/>
      <c r="C649" s="1"/>
      <c r="D649" s="1"/>
      <c r="H649" s="5"/>
      <c r="O649" s="1"/>
      <c r="P649" s="1"/>
      <c r="Q649" s="1"/>
    </row>
    <row r="650" spans="1:17" ht="15.75" customHeight="1" x14ac:dyDescent="0.25">
      <c r="A650" s="1"/>
      <c r="B650" s="1"/>
      <c r="C650" s="1"/>
      <c r="D650" s="1"/>
      <c r="H650" s="5"/>
      <c r="O650" s="1"/>
      <c r="P650" s="1"/>
      <c r="Q650" s="1"/>
    </row>
    <row r="651" spans="1:17" ht="15.75" customHeight="1" x14ac:dyDescent="0.25">
      <c r="A651" s="1"/>
      <c r="B651" s="1"/>
      <c r="C651" s="1"/>
      <c r="D651" s="1"/>
      <c r="H651" s="5"/>
      <c r="O651" s="1"/>
      <c r="P651" s="1"/>
      <c r="Q651" s="1"/>
    </row>
    <row r="652" spans="1:17" ht="15.75" customHeight="1" x14ac:dyDescent="0.25">
      <c r="A652" s="1"/>
      <c r="B652" s="1"/>
      <c r="C652" s="1"/>
      <c r="D652" s="1"/>
      <c r="H652" s="5"/>
      <c r="O652" s="1"/>
      <c r="P652" s="1"/>
      <c r="Q652" s="1"/>
    </row>
    <row r="653" spans="1:17" ht="15.75" customHeight="1" x14ac:dyDescent="0.25">
      <c r="A653" s="1"/>
      <c r="B653" s="1"/>
      <c r="C653" s="1"/>
      <c r="D653" s="1"/>
      <c r="H653" s="5"/>
      <c r="O653" s="1"/>
      <c r="P653" s="1"/>
      <c r="Q653" s="1"/>
    </row>
    <row r="654" spans="1:17" ht="15.75" customHeight="1" x14ac:dyDescent="0.25">
      <c r="A654" s="1"/>
      <c r="B654" s="1"/>
      <c r="C654" s="1"/>
      <c r="D654" s="1"/>
      <c r="H654" s="5"/>
      <c r="O654" s="1"/>
      <c r="P654" s="1"/>
      <c r="Q654" s="1"/>
    </row>
    <row r="655" spans="1:17" ht="15.75" customHeight="1" x14ac:dyDescent="0.25">
      <c r="A655" s="1"/>
      <c r="B655" s="1"/>
      <c r="C655" s="1"/>
      <c r="D655" s="1"/>
      <c r="H655" s="5"/>
      <c r="O655" s="1"/>
      <c r="P655" s="1"/>
      <c r="Q655" s="1"/>
    </row>
    <row r="656" spans="1:17" ht="15.75" customHeight="1" x14ac:dyDescent="0.25">
      <c r="A656" s="1"/>
      <c r="B656" s="1"/>
      <c r="C656" s="1"/>
      <c r="D656" s="1"/>
      <c r="H656" s="5"/>
      <c r="O656" s="1"/>
      <c r="P656" s="1"/>
      <c r="Q656" s="1"/>
    </row>
    <row r="657" spans="1:17" ht="15.75" customHeight="1" x14ac:dyDescent="0.25">
      <c r="A657" s="1"/>
      <c r="B657" s="1"/>
      <c r="C657" s="1"/>
      <c r="D657" s="1"/>
      <c r="H657" s="5"/>
      <c r="O657" s="1"/>
      <c r="P657" s="1"/>
      <c r="Q657" s="1"/>
    </row>
    <row r="658" spans="1:17" ht="15.75" customHeight="1" x14ac:dyDescent="0.25">
      <c r="A658" s="1"/>
      <c r="B658" s="1"/>
      <c r="C658" s="1"/>
      <c r="D658" s="1"/>
      <c r="H658" s="5"/>
      <c r="O658" s="1"/>
      <c r="P658" s="1"/>
      <c r="Q658" s="1"/>
    </row>
    <row r="659" spans="1:17" ht="15.75" customHeight="1" x14ac:dyDescent="0.25">
      <c r="A659" s="1"/>
      <c r="B659" s="1"/>
      <c r="C659" s="1"/>
      <c r="D659" s="1"/>
      <c r="H659" s="5"/>
      <c r="O659" s="1"/>
      <c r="P659" s="1"/>
      <c r="Q659" s="1"/>
    </row>
    <row r="660" spans="1:17" ht="15.75" customHeight="1" x14ac:dyDescent="0.25">
      <c r="A660" s="1"/>
      <c r="B660" s="1"/>
      <c r="C660" s="1"/>
      <c r="D660" s="1"/>
      <c r="H660" s="5"/>
      <c r="O660" s="1"/>
      <c r="P660" s="1"/>
      <c r="Q660" s="1"/>
    </row>
    <row r="661" spans="1:17" ht="15.75" customHeight="1" x14ac:dyDescent="0.25">
      <c r="A661" s="1"/>
      <c r="B661" s="1"/>
      <c r="C661" s="1"/>
      <c r="D661" s="1"/>
      <c r="H661" s="5"/>
      <c r="O661" s="1"/>
      <c r="P661" s="1"/>
      <c r="Q661" s="1"/>
    </row>
    <row r="662" spans="1:17" ht="15.75" customHeight="1" x14ac:dyDescent="0.25">
      <c r="A662" s="1"/>
      <c r="B662" s="1"/>
      <c r="C662" s="1"/>
      <c r="D662" s="1"/>
      <c r="H662" s="5"/>
      <c r="O662" s="1"/>
      <c r="P662" s="1"/>
      <c r="Q662" s="1"/>
    </row>
    <row r="663" spans="1:17" ht="15.75" customHeight="1" x14ac:dyDescent="0.25">
      <c r="A663" s="1"/>
      <c r="B663" s="1"/>
      <c r="C663" s="1"/>
      <c r="D663" s="1"/>
      <c r="H663" s="5"/>
      <c r="O663" s="1"/>
      <c r="P663" s="1"/>
      <c r="Q663" s="1"/>
    </row>
    <row r="664" spans="1:17" ht="15.75" customHeight="1" x14ac:dyDescent="0.25">
      <c r="A664" s="1"/>
      <c r="B664" s="1"/>
      <c r="C664" s="1"/>
      <c r="D664" s="1"/>
      <c r="H664" s="5"/>
      <c r="O664" s="1"/>
      <c r="P664" s="1"/>
      <c r="Q664" s="1"/>
    </row>
    <row r="665" spans="1:17" ht="15.75" customHeight="1" x14ac:dyDescent="0.25">
      <c r="A665" s="1"/>
      <c r="B665" s="1"/>
      <c r="C665" s="1"/>
      <c r="D665" s="1"/>
      <c r="H665" s="5"/>
      <c r="O665" s="1"/>
      <c r="P665" s="1"/>
      <c r="Q665" s="1"/>
    </row>
    <row r="666" spans="1:17" ht="15.75" customHeight="1" x14ac:dyDescent="0.25">
      <c r="A666" s="1"/>
      <c r="B666" s="1"/>
      <c r="C666" s="1"/>
      <c r="D666" s="1"/>
      <c r="H666" s="5"/>
      <c r="O666" s="1"/>
      <c r="P666" s="1"/>
      <c r="Q666" s="1"/>
    </row>
    <row r="667" spans="1:17" ht="15.75" customHeight="1" x14ac:dyDescent="0.25">
      <c r="A667" s="1"/>
      <c r="B667" s="1"/>
      <c r="C667" s="1"/>
      <c r="D667" s="1"/>
      <c r="H667" s="5"/>
      <c r="O667" s="1"/>
      <c r="P667" s="1"/>
      <c r="Q667" s="1"/>
    </row>
    <row r="668" spans="1:17" ht="15.75" customHeight="1" x14ac:dyDescent="0.25">
      <c r="A668" s="1"/>
      <c r="B668" s="1"/>
      <c r="C668" s="1"/>
      <c r="D668" s="1"/>
      <c r="H668" s="5"/>
      <c r="O668" s="1"/>
      <c r="P668" s="1"/>
      <c r="Q668" s="1"/>
    </row>
    <row r="669" spans="1:17" ht="15.75" customHeight="1" x14ac:dyDescent="0.25">
      <c r="A669" s="1"/>
      <c r="B669" s="1"/>
      <c r="C669" s="1"/>
      <c r="D669" s="1"/>
      <c r="H669" s="5"/>
      <c r="O669" s="1"/>
      <c r="P669" s="1"/>
      <c r="Q669" s="1"/>
    </row>
    <row r="670" spans="1:17" ht="15.75" customHeight="1" x14ac:dyDescent="0.25">
      <c r="A670" s="1"/>
      <c r="B670" s="1"/>
      <c r="C670" s="1"/>
      <c r="D670" s="1"/>
      <c r="H670" s="5"/>
      <c r="O670" s="1"/>
      <c r="P670" s="1"/>
      <c r="Q670" s="1"/>
    </row>
    <row r="671" spans="1:17" ht="15.75" customHeight="1" x14ac:dyDescent="0.25">
      <c r="A671" s="1"/>
      <c r="B671" s="1"/>
      <c r="C671" s="1"/>
      <c r="D671" s="1"/>
      <c r="H671" s="5"/>
      <c r="O671" s="1"/>
      <c r="P671" s="1"/>
      <c r="Q671" s="1"/>
    </row>
    <row r="672" spans="1:17" ht="15.75" customHeight="1" x14ac:dyDescent="0.25">
      <c r="A672" s="1"/>
      <c r="B672" s="1"/>
      <c r="C672" s="1"/>
      <c r="D672" s="1"/>
      <c r="H672" s="5"/>
      <c r="O672" s="1"/>
      <c r="P672" s="1"/>
      <c r="Q672" s="1"/>
    </row>
    <row r="673" spans="1:17" ht="15.75" customHeight="1" x14ac:dyDescent="0.25">
      <c r="A673" s="1"/>
      <c r="B673" s="1"/>
      <c r="C673" s="1"/>
      <c r="D673" s="1"/>
      <c r="H673" s="5"/>
      <c r="O673" s="1"/>
      <c r="P673" s="1"/>
      <c r="Q673" s="1"/>
    </row>
    <row r="674" spans="1:17" ht="15.75" customHeight="1" x14ac:dyDescent="0.25">
      <c r="A674" s="1"/>
      <c r="B674" s="1"/>
      <c r="C674" s="1"/>
      <c r="D674" s="1"/>
      <c r="H674" s="5"/>
      <c r="O674" s="1"/>
      <c r="P674" s="1"/>
      <c r="Q674" s="1"/>
    </row>
    <row r="675" spans="1:17" ht="15.75" customHeight="1" x14ac:dyDescent="0.25">
      <c r="A675" s="1"/>
      <c r="B675" s="1"/>
      <c r="C675" s="1"/>
      <c r="D675" s="1"/>
      <c r="H675" s="5"/>
      <c r="O675" s="1"/>
      <c r="P675" s="1"/>
      <c r="Q675" s="1"/>
    </row>
    <row r="676" spans="1:17" ht="15.75" customHeight="1" x14ac:dyDescent="0.25">
      <c r="A676" s="1"/>
      <c r="B676" s="1"/>
      <c r="C676" s="1"/>
      <c r="D676" s="1"/>
      <c r="H676" s="5"/>
      <c r="O676" s="1"/>
      <c r="P676" s="1"/>
      <c r="Q676" s="1"/>
    </row>
    <row r="677" spans="1:17" ht="15.75" customHeight="1" x14ac:dyDescent="0.25">
      <c r="A677" s="1"/>
      <c r="B677" s="1"/>
      <c r="C677" s="1"/>
      <c r="D677" s="1"/>
      <c r="H677" s="5"/>
      <c r="O677" s="1"/>
      <c r="P677" s="1"/>
      <c r="Q677" s="1"/>
    </row>
    <row r="678" spans="1:17" ht="15.75" customHeight="1" x14ac:dyDescent="0.25">
      <c r="A678" s="1"/>
      <c r="B678" s="1"/>
      <c r="C678" s="1"/>
      <c r="D678" s="1"/>
      <c r="H678" s="5"/>
      <c r="O678" s="1"/>
      <c r="P678" s="1"/>
      <c r="Q678" s="1"/>
    </row>
    <row r="679" spans="1:17" ht="15.75" customHeight="1" x14ac:dyDescent="0.25">
      <c r="A679" s="1"/>
      <c r="B679" s="1"/>
      <c r="C679" s="1"/>
      <c r="D679" s="1"/>
      <c r="H679" s="5"/>
      <c r="O679" s="1"/>
      <c r="P679" s="1"/>
      <c r="Q679" s="1"/>
    </row>
    <row r="680" spans="1:17" ht="15.75" customHeight="1" x14ac:dyDescent="0.25">
      <c r="A680" s="1"/>
      <c r="B680" s="1"/>
      <c r="C680" s="1"/>
      <c r="D680" s="1"/>
      <c r="H680" s="5"/>
      <c r="O680" s="1"/>
      <c r="P680" s="1"/>
      <c r="Q680" s="1"/>
    </row>
    <row r="681" spans="1:17" ht="15.75" customHeight="1" x14ac:dyDescent="0.25">
      <c r="A681" s="1"/>
      <c r="B681" s="1"/>
      <c r="C681" s="1"/>
      <c r="D681" s="1"/>
      <c r="H681" s="5"/>
      <c r="O681" s="1"/>
      <c r="P681" s="1"/>
      <c r="Q681" s="1"/>
    </row>
    <row r="682" spans="1:17" ht="15.75" customHeight="1" x14ac:dyDescent="0.25">
      <c r="A682" s="1"/>
      <c r="B682" s="1"/>
      <c r="C682" s="1"/>
      <c r="D682" s="1"/>
      <c r="H682" s="5"/>
      <c r="O682" s="1"/>
      <c r="P682" s="1"/>
      <c r="Q682" s="1"/>
    </row>
    <row r="683" spans="1:17" ht="15.75" customHeight="1" x14ac:dyDescent="0.25">
      <c r="A683" s="1"/>
      <c r="B683" s="1"/>
      <c r="C683" s="1"/>
      <c r="D683" s="1"/>
      <c r="H683" s="5"/>
      <c r="O683" s="1"/>
      <c r="P683" s="1"/>
      <c r="Q683" s="1"/>
    </row>
    <row r="684" spans="1:17" ht="15.75" customHeight="1" x14ac:dyDescent="0.25">
      <c r="A684" s="1"/>
      <c r="B684" s="1"/>
      <c r="C684" s="1"/>
      <c r="D684" s="1"/>
      <c r="H684" s="5"/>
      <c r="O684" s="1"/>
      <c r="P684" s="1"/>
      <c r="Q684" s="1"/>
    </row>
    <row r="685" spans="1:17" ht="15.75" customHeight="1" x14ac:dyDescent="0.25">
      <c r="A685" s="1"/>
      <c r="B685" s="1"/>
      <c r="C685" s="1"/>
      <c r="D685" s="1"/>
      <c r="H685" s="5"/>
      <c r="O685" s="1"/>
      <c r="P685" s="1"/>
      <c r="Q685" s="1"/>
    </row>
    <row r="686" spans="1:17" ht="15.75" customHeight="1" x14ac:dyDescent="0.25">
      <c r="A686" s="1"/>
      <c r="B686" s="1"/>
      <c r="C686" s="1"/>
      <c r="D686" s="1"/>
      <c r="H686" s="5"/>
      <c r="O686" s="1"/>
      <c r="P686" s="1"/>
      <c r="Q686" s="1"/>
    </row>
    <row r="687" spans="1:17" ht="15.75" customHeight="1" x14ac:dyDescent="0.25">
      <c r="A687" s="1"/>
      <c r="B687" s="1"/>
      <c r="C687" s="1"/>
      <c r="D687" s="1"/>
      <c r="H687" s="5"/>
      <c r="O687" s="1"/>
      <c r="P687" s="1"/>
      <c r="Q687" s="1"/>
    </row>
    <row r="688" spans="1:17" ht="15.75" customHeight="1" x14ac:dyDescent="0.25">
      <c r="A688" s="1"/>
      <c r="B688" s="1"/>
      <c r="C688" s="1"/>
      <c r="D688" s="1"/>
      <c r="H688" s="5"/>
      <c r="O688" s="1"/>
      <c r="P688" s="1"/>
      <c r="Q688" s="1"/>
    </row>
    <row r="689" spans="1:17" ht="15.75" customHeight="1" x14ac:dyDescent="0.25">
      <c r="A689" s="1"/>
      <c r="B689" s="1"/>
      <c r="C689" s="1"/>
      <c r="D689" s="1"/>
      <c r="H689" s="5"/>
      <c r="O689" s="1"/>
      <c r="P689" s="1"/>
      <c r="Q689" s="1"/>
    </row>
    <row r="690" spans="1:17" ht="15.75" customHeight="1" x14ac:dyDescent="0.25">
      <c r="A690" s="1"/>
      <c r="B690" s="1"/>
      <c r="C690" s="1"/>
      <c r="D690" s="1"/>
      <c r="H690" s="5"/>
      <c r="O690" s="1"/>
      <c r="P690" s="1"/>
      <c r="Q690" s="1"/>
    </row>
    <row r="691" spans="1:17" ht="15.75" customHeight="1" x14ac:dyDescent="0.25">
      <c r="A691" s="1"/>
      <c r="B691" s="1"/>
      <c r="C691" s="1"/>
      <c r="D691" s="1"/>
      <c r="H691" s="5"/>
      <c r="O691" s="1"/>
      <c r="P691" s="1"/>
      <c r="Q691" s="1"/>
    </row>
    <row r="692" spans="1:17" ht="15.75" customHeight="1" x14ac:dyDescent="0.25">
      <c r="A692" s="1"/>
      <c r="B692" s="1"/>
      <c r="C692" s="1"/>
      <c r="D692" s="1"/>
      <c r="H692" s="5"/>
      <c r="O692" s="1"/>
      <c r="P692" s="1"/>
      <c r="Q692" s="1"/>
    </row>
    <row r="693" spans="1:17" ht="15.75" customHeight="1" x14ac:dyDescent="0.25">
      <c r="A693" s="1"/>
      <c r="B693" s="1"/>
      <c r="C693" s="1"/>
      <c r="D693" s="1"/>
      <c r="H693" s="5"/>
      <c r="O693" s="1"/>
      <c r="P693" s="1"/>
      <c r="Q693" s="1"/>
    </row>
    <row r="694" spans="1:17" ht="15.75" customHeight="1" x14ac:dyDescent="0.25">
      <c r="A694" s="1"/>
      <c r="B694" s="1"/>
      <c r="C694" s="1"/>
      <c r="D694" s="1"/>
      <c r="H694" s="5"/>
      <c r="O694" s="1"/>
      <c r="P694" s="1"/>
      <c r="Q694" s="1"/>
    </row>
    <row r="695" spans="1:17" ht="15.75" customHeight="1" x14ac:dyDescent="0.25">
      <c r="A695" s="1"/>
      <c r="B695" s="1"/>
      <c r="C695" s="1"/>
      <c r="D695" s="1"/>
      <c r="H695" s="5"/>
      <c r="O695" s="1"/>
      <c r="P695" s="1"/>
      <c r="Q695" s="1"/>
    </row>
    <row r="696" spans="1:17" ht="15.75" customHeight="1" x14ac:dyDescent="0.25">
      <c r="A696" s="1"/>
      <c r="B696" s="1"/>
      <c r="C696" s="1"/>
      <c r="D696" s="1"/>
      <c r="H696" s="5"/>
      <c r="O696" s="1"/>
      <c r="P696" s="1"/>
      <c r="Q696" s="1"/>
    </row>
    <row r="697" spans="1:17" ht="15.75" customHeight="1" x14ac:dyDescent="0.25">
      <c r="A697" s="1"/>
      <c r="B697" s="1"/>
      <c r="C697" s="1"/>
      <c r="D697" s="1"/>
      <c r="H697" s="5"/>
      <c r="O697" s="1"/>
      <c r="P697" s="1"/>
      <c r="Q697" s="1"/>
    </row>
    <row r="698" spans="1:17" ht="15.75" customHeight="1" x14ac:dyDescent="0.25">
      <c r="A698" s="1"/>
      <c r="B698" s="1"/>
      <c r="C698" s="1"/>
      <c r="D698" s="1"/>
      <c r="H698" s="5"/>
      <c r="O698" s="1"/>
      <c r="P698" s="1"/>
      <c r="Q698" s="1"/>
    </row>
    <row r="699" spans="1:17" ht="15.75" customHeight="1" x14ac:dyDescent="0.25">
      <c r="A699" s="1"/>
      <c r="B699" s="1"/>
      <c r="C699" s="1"/>
      <c r="D699" s="1"/>
      <c r="H699" s="5"/>
      <c r="O699" s="1"/>
      <c r="P699" s="1"/>
      <c r="Q699" s="1"/>
    </row>
    <row r="700" spans="1:17" ht="15.75" customHeight="1" x14ac:dyDescent="0.25">
      <c r="A700" s="1"/>
      <c r="B700" s="1"/>
      <c r="C700" s="1"/>
      <c r="D700" s="1"/>
      <c r="H700" s="5"/>
      <c r="O700" s="1"/>
      <c r="P700" s="1"/>
      <c r="Q700" s="1"/>
    </row>
    <row r="701" spans="1:17" ht="15.75" customHeight="1" x14ac:dyDescent="0.25">
      <c r="A701" s="1"/>
      <c r="B701" s="1"/>
      <c r="C701" s="1"/>
      <c r="D701" s="1"/>
      <c r="H701" s="5"/>
      <c r="O701" s="1"/>
      <c r="P701" s="1"/>
      <c r="Q701" s="1"/>
    </row>
    <row r="702" spans="1:17" ht="15.75" customHeight="1" x14ac:dyDescent="0.25">
      <c r="A702" s="1"/>
      <c r="B702" s="1"/>
      <c r="C702" s="1"/>
      <c r="D702" s="1"/>
      <c r="H702" s="5"/>
      <c r="O702" s="1"/>
      <c r="P702" s="1"/>
      <c r="Q702" s="1"/>
    </row>
    <row r="703" spans="1:17" ht="15.75" customHeight="1" x14ac:dyDescent="0.25">
      <c r="A703" s="1"/>
      <c r="B703" s="1"/>
      <c r="C703" s="1"/>
      <c r="D703" s="1"/>
      <c r="H703" s="5"/>
      <c r="O703" s="1"/>
      <c r="P703" s="1"/>
      <c r="Q703" s="1"/>
    </row>
    <row r="704" spans="1:17" ht="15.75" customHeight="1" x14ac:dyDescent="0.25">
      <c r="A704" s="1"/>
      <c r="B704" s="1"/>
      <c r="C704" s="1"/>
      <c r="D704" s="1"/>
      <c r="H704" s="5"/>
      <c r="O704" s="1"/>
      <c r="P704" s="1"/>
      <c r="Q704" s="1"/>
    </row>
    <row r="705" spans="1:17" ht="15.75" customHeight="1" x14ac:dyDescent="0.25">
      <c r="A705" s="1"/>
      <c r="B705" s="1"/>
      <c r="C705" s="1"/>
      <c r="D705" s="1"/>
      <c r="H705" s="5"/>
      <c r="O705" s="1"/>
      <c r="P705" s="1"/>
      <c r="Q705" s="1"/>
    </row>
    <row r="706" spans="1:17" ht="15.75" customHeight="1" x14ac:dyDescent="0.25">
      <c r="A706" s="1"/>
      <c r="B706" s="1"/>
      <c r="C706" s="1"/>
      <c r="D706" s="1"/>
      <c r="H706" s="5"/>
      <c r="O706" s="1"/>
      <c r="P706" s="1"/>
      <c r="Q706" s="1"/>
    </row>
    <row r="707" spans="1:17" ht="15.75" customHeight="1" x14ac:dyDescent="0.25">
      <c r="A707" s="1"/>
      <c r="B707" s="1"/>
      <c r="C707" s="1"/>
      <c r="D707" s="1"/>
      <c r="H707" s="5"/>
      <c r="O707" s="1"/>
      <c r="P707" s="1"/>
      <c r="Q707" s="1"/>
    </row>
    <row r="708" spans="1:17" ht="15.75" customHeight="1" x14ac:dyDescent="0.25">
      <c r="A708" s="1"/>
      <c r="B708" s="1"/>
      <c r="C708" s="1"/>
      <c r="D708" s="1"/>
      <c r="H708" s="5"/>
      <c r="O708" s="1"/>
      <c r="P708" s="1"/>
      <c r="Q708" s="1"/>
    </row>
    <row r="709" spans="1:17" ht="15.75" customHeight="1" x14ac:dyDescent="0.25">
      <c r="A709" s="1"/>
      <c r="B709" s="1"/>
      <c r="C709" s="1"/>
      <c r="D709" s="1"/>
      <c r="H709" s="5"/>
      <c r="O709" s="1"/>
      <c r="P709" s="1"/>
      <c r="Q709" s="1"/>
    </row>
    <row r="710" spans="1:17" ht="15.75" customHeight="1" x14ac:dyDescent="0.25">
      <c r="A710" s="1"/>
      <c r="B710" s="1"/>
      <c r="C710" s="1"/>
      <c r="D710" s="1"/>
      <c r="H710" s="5"/>
      <c r="O710" s="1"/>
      <c r="P710" s="1"/>
      <c r="Q710" s="1"/>
    </row>
    <row r="711" spans="1:17" ht="15.75" customHeight="1" x14ac:dyDescent="0.25">
      <c r="A711" s="1"/>
      <c r="B711" s="1"/>
      <c r="C711" s="1"/>
      <c r="D711" s="1"/>
      <c r="H711" s="5"/>
      <c r="O711" s="1"/>
      <c r="P711" s="1"/>
      <c r="Q711" s="1"/>
    </row>
    <row r="712" spans="1:17" ht="15.75" customHeight="1" x14ac:dyDescent="0.25">
      <c r="A712" s="1"/>
      <c r="B712" s="1"/>
      <c r="C712" s="1"/>
      <c r="D712" s="1"/>
      <c r="H712" s="5"/>
      <c r="O712" s="1"/>
      <c r="P712" s="1"/>
      <c r="Q712" s="1"/>
    </row>
    <row r="713" spans="1:17" ht="15.75" customHeight="1" x14ac:dyDescent="0.25">
      <c r="A713" s="1"/>
      <c r="B713" s="1"/>
      <c r="C713" s="1"/>
      <c r="D713" s="1"/>
      <c r="H713" s="5"/>
      <c r="O713" s="1"/>
      <c r="P713" s="1"/>
      <c r="Q713" s="1"/>
    </row>
    <row r="714" spans="1:17" ht="15.75" customHeight="1" x14ac:dyDescent="0.25">
      <c r="A714" s="1"/>
      <c r="B714" s="1"/>
      <c r="C714" s="1"/>
      <c r="D714" s="1"/>
      <c r="H714" s="5"/>
      <c r="O714" s="1"/>
      <c r="P714" s="1"/>
      <c r="Q714" s="1"/>
    </row>
    <row r="715" spans="1:17" ht="15.75" customHeight="1" x14ac:dyDescent="0.25">
      <c r="A715" s="1"/>
      <c r="B715" s="1"/>
      <c r="C715" s="1"/>
      <c r="D715" s="1"/>
      <c r="H715" s="5"/>
      <c r="O715" s="1"/>
      <c r="P715" s="1"/>
      <c r="Q715" s="1"/>
    </row>
    <row r="716" spans="1:17" ht="15.75" customHeight="1" x14ac:dyDescent="0.25">
      <c r="A716" s="1"/>
      <c r="B716" s="1"/>
      <c r="C716" s="1"/>
      <c r="D716" s="1"/>
      <c r="H716" s="5"/>
      <c r="O716" s="1"/>
      <c r="P716" s="1"/>
      <c r="Q716" s="1"/>
    </row>
    <row r="717" spans="1:17" ht="15.75" customHeight="1" x14ac:dyDescent="0.25">
      <c r="A717" s="1"/>
      <c r="B717" s="1"/>
      <c r="C717" s="1"/>
      <c r="D717" s="1"/>
      <c r="H717" s="5"/>
      <c r="O717" s="1"/>
      <c r="P717" s="1"/>
      <c r="Q717" s="1"/>
    </row>
    <row r="718" spans="1:17" ht="15.75" customHeight="1" x14ac:dyDescent="0.25">
      <c r="A718" s="1"/>
      <c r="B718" s="1"/>
      <c r="C718" s="1"/>
      <c r="D718" s="1"/>
      <c r="H718" s="5"/>
      <c r="O718" s="1"/>
      <c r="P718" s="1"/>
      <c r="Q718" s="1"/>
    </row>
    <row r="719" spans="1:17" ht="15.75" customHeight="1" x14ac:dyDescent="0.25">
      <c r="A719" s="1"/>
      <c r="B719" s="1"/>
      <c r="C719" s="1"/>
      <c r="D719" s="1"/>
      <c r="H719" s="5"/>
      <c r="O719" s="1"/>
      <c r="P719" s="1"/>
      <c r="Q719" s="1"/>
    </row>
    <row r="720" spans="1:17" ht="15.75" customHeight="1" x14ac:dyDescent="0.25">
      <c r="A720" s="1"/>
      <c r="B720" s="1"/>
      <c r="C720" s="1"/>
      <c r="D720" s="1"/>
      <c r="H720" s="5"/>
      <c r="O720" s="1"/>
      <c r="P720" s="1"/>
      <c r="Q720" s="1"/>
    </row>
    <row r="721" spans="1:17" ht="15.75" customHeight="1" x14ac:dyDescent="0.25">
      <c r="A721" s="1"/>
      <c r="B721" s="1"/>
      <c r="C721" s="1"/>
      <c r="D721" s="1"/>
      <c r="H721" s="5"/>
      <c r="O721" s="1"/>
      <c r="P721" s="1"/>
      <c r="Q721" s="1"/>
    </row>
    <row r="722" spans="1:17" ht="15.75" customHeight="1" x14ac:dyDescent="0.25">
      <c r="A722" s="1"/>
      <c r="B722" s="1"/>
      <c r="C722" s="1"/>
      <c r="D722" s="1"/>
      <c r="H722" s="5"/>
      <c r="O722" s="1"/>
      <c r="P722" s="1"/>
      <c r="Q722" s="1"/>
    </row>
    <row r="723" spans="1:17" ht="15.75" customHeight="1" x14ac:dyDescent="0.25">
      <c r="A723" s="1"/>
      <c r="B723" s="1"/>
      <c r="C723" s="1"/>
      <c r="D723" s="1"/>
      <c r="H723" s="5"/>
      <c r="O723" s="1"/>
      <c r="P723" s="1"/>
      <c r="Q723" s="1"/>
    </row>
    <row r="724" spans="1:17" ht="15.75" customHeight="1" x14ac:dyDescent="0.25">
      <c r="A724" s="1"/>
      <c r="B724" s="1"/>
      <c r="C724" s="1"/>
      <c r="D724" s="1"/>
      <c r="H724" s="5"/>
      <c r="O724" s="1"/>
      <c r="P724" s="1"/>
      <c r="Q724" s="1"/>
    </row>
    <row r="725" spans="1:17" ht="15.75" customHeight="1" x14ac:dyDescent="0.25">
      <c r="A725" s="1"/>
      <c r="B725" s="1"/>
      <c r="C725" s="1"/>
      <c r="D725" s="1"/>
      <c r="H725" s="5"/>
      <c r="O725" s="1"/>
      <c r="P725" s="1"/>
      <c r="Q725" s="1"/>
    </row>
    <row r="726" spans="1:17" ht="15.75" customHeight="1" x14ac:dyDescent="0.25">
      <c r="A726" s="1"/>
      <c r="B726" s="1"/>
      <c r="C726" s="1"/>
      <c r="D726" s="1"/>
      <c r="H726" s="5"/>
      <c r="O726" s="1"/>
      <c r="P726" s="1"/>
      <c r="Q726" s="1"/>
    </row>
    <row r="727" spans="1:17" ht="15.75" customHeight="1" x14ac:dyDescent="0.25">
      <c r="A727" s="1"/>
      <c r="B727" s="1"/>
      <c r="C727" s="1"/>
      <c r="D727" s="1"/>
      <c r="H727" s="5"/>
      <c r="O727" s="1"/>
      <c r="P727" s="1"/>
      <c r="Q727" s="1"/>
    </row>
    <row r="728" spans="1:17" ht="15.75" customHeight="1" x14ac:dyDescent="0.25">
      <c r="A728" s="1"/>
      <c r="B728" s="1"/>
      <c r="C728" s="1"/>
      <c r="D728" s="1"/>
      <c r="H728" s="5"/>
      <c r="O728" s="1"/>
      <c r="P728" s="1"/>
      <c r="Q728" s="1"/>
    </row>
    <row r="729" spans="1:17" ht="15.75" customHeight="1" x14ac:dyDescent="0.25">
      <c r="A729" s="1"/>
      <c r="B729" s="1"/>
      <c r="C729" s="1"/>
      <c r="D729" s="1"/>
      <c r="H729" s="5"/>
      <c r="O729" s="1"/>
      <c r="P729" s="1"/>
      <c r="Q729" s="1"/>
    </row>
    <row r="730" spans="1:17" ht="15.75" customHeight="1" x14ac:dyDescent="0.25">
      <c r="A730" s="1"/>
      <c r="B730" s="1"/>
      <c r="C730" s="1"/>
      <c r="D730" s="1"/>
      <c r="H730" s="5"/>
      <c r="O730" s="1"/>
      <c r="P730" s="1"/>
      <c r="Q730" s="1"/>
    </row>
    <row r="731" spans="1:17" ht="15.75" customHeight="1" x14ac:dyDescent="0.25">
      <c r="A731" s="1"/>
      <c r="B731" s="1"/>
      <c r="C731" s="1"/>
      <c r="D731" s="1"/>
      <c r="H731" s="5"/>
      <c r="O731" s="1"/>
      <c r="P731" s="1"/>
      <c r="Q731" s="1"/>
    </row>
    <row r="732" spans="1:17" ht="15.75" customHeight="1" x14ac:dyDescent="0.25">
      <c r="A732" s="1"/>
      <c r="B732" s="1"/>
      <c r="C732" s="1"/>
      <c r="D732" s="1"/>
      <c r="H732" s="5"/>
      <c r="O732" s="1"/>
      <c r="P732" s="1"/>
      <c r="Q732" s="1"/>
    </row>
    <row r="733" spans="1:17" ht="15.75" customHeight="1" x14ac:dyDescent="0.25">
      <c r="A733" s="1"/>
      <c r="B733" s="1"/>
      <c r="C733" s="1"/>
      <c r="D733" s="1"/>
      <c r="H733" s="5"/>
      <c r="O733" s="1"/>
      <c r="P733" s="1"/>
      <c r="Q733" s="1"/>
    </row>
    <row r="734" spans="1:17" ht="15.75" customHeight="1" x14ac:dyDescent="0.25">
      <c r="A734" s="1"/>
      <c r="B734" s="1"/>
      <c r="C734" s="1"/>
      <c r="D734" s="1"/>
      <c r="H734" s="5"/>
      <c r="O734" s="1"/>
      <c r="P734" s="1"/>
      <c r="Q734" s="1"/>
    </row>
    <row r="735" spans="1:17" ht="15.75" customHeight="1" x14ac:dyDescent="0.25">
      <c r="A735" s="1"/>
      <c r="B735" s="1"/>
      <c r="C735" s="1"/>
      <c r="D735" s="1"/>
      <c r="H735" s="5"/>
      <c r="O735" s="1"/>
      <c r="P735" s="1"/>
      <c r="Q735" s="1"/>
    </row>
    <row r="736" spans="1:17" ht="15.75" customHeight="1" x14ac:dyDescent="0.25">
      <c r="A736" s="1"/>
      <c r="B736" s="1"/>
      <c r="C736" s="1"/>
      <c r="D736" s="1"/>
      <c r="H736" s="5"/>
      <c r="O736" s="1"/>
      <c r="P736" s="1"/>
      <c r="Q736" s="1"/>
    </row>
    <row r="737" spans="1:17" ht="15.75" customHeight="1" x14ac:dyDescent="0.25">
      <c r="A737" s="1"/>
      <c r="B737" s="1"/>
      <c r="C737" s="1"/>
      <c r="D737" s="1"/>
      <c r="H737" s="5"/>
      <c r="O737" s="1"/>
      <c r="P737" s="1"/>
      <c r="Q737" s="1"/>
    </row>
    <row r="738" spans="1:17" ht="15.75" customHeight="1" x14ac:dyDescent="0.25">
      <c r="A738" s="1"/>
      <c r="B738" s="1"/>
      <c r="C738" s="1"/>
      <c r="D738" s="1"/>
      <c r="H738" s="5"/>
      <c r="O738" s="1"/>
      <c r="P738" s="1"/>
      <c r="Q738" s="1"/>
    </row>
    <row r="739" spans="1:17" ht="15.75" customHeight="1" x14ac:dyDescent="0.25">
      <c r="A739" s="1"/>
      <c r="B739" s="1"/>
      <c r="C739" s="1"/>
      <c r="D739" s="1"/>
      <c r="H739" s="5"/>
      <c r="O739" s="1"/>
      <c r="P739" s="1"/>
      <c r="Q739" s="1"/>
    </row>
    <row r="740" spans="1:17" ht="15.75" customHeight="1" x14ac:dyDescent="0.25">
      <c r="A740" s="1"/>
      <c r="B740" s="1"/>
      <c r="C740" s="1"/>
      <c r="D740" s="1"/>
      <c r="H740" s="5"/>
      <c r="O740" s="1"/>
      <c r="P740" s="1"/>
      <c r="Q740" s="1"/>
    </row>
    <row r="741" spans="1:17" ht="15.75" customHeight="1" x14ac:dyDescent="0.25">
      <c r="A741" s="1"/>
      <c r="B741" s="1"/>
      <c r="C741" s="1"/>
      <c r="D741" s="1"/>
      <c r="H741" s="5"/>
      <c r="O741" s="1"/>
      <c r="P741" s="1"/>
      <c r="Q741" s="1"/>
    </row>
    <row r="742" spans="1:17" ht="15.75" customHeight="1" x14ac:dyDescent="0.25">
      <c r="A742" s="1"/>
      <c r="B742" s="1"/>
      <c r="C742" s="1"/>
      <c r="D742" s="1"/>
      <c r="H742" s="5"/>
      <c r="O742" s="1"/>
      <c r="P742" s="1"/>
      <c r="Q742" s="1"/>
    </row>
    <row r="743" spans="1:17" ht="15.75" customHeight="1" x14ac:dyDescent="0.25">
      <c r="A743" s="1"/>
      <c r="B743" s="1"/>
      <c r="C743" s="1"/>
      <c r="D743" s="1"/>
      <c r="H743" s="5"/>
      <c r="O743" s="1"/>
      <c r="P743" s="1"/>
      <c r="Q743" s="1"/>
    </row>
    <row r="744" spans="1:17" ht="15.75" customHeight="1" x14ac:dyDescent="0.25">
      <c r="A744" s="1"/>
      <c r="B744" s="1"/>
      <c r="C744" s="1"/>
      <c r="D744" s="1"/>
      <c r="H744" s="5"/>
      <c r="O744" s="1"/>
      <c r="P744" s="1"/>
      <c r="Q744" s="1"/>
    </row>
    <row r="745" spans="1:17" ht="15.75" customHeight="1" x14ac:dyDescent="0.25">
      <c r="A745" s="1"/>
      <c r="B745" s="1"/>
      <c r="C745" s="1"/>
      <c r="D745" s="1"/>
      <c r="H745" s="5"/>
      <c r="O745" s="1"/>
      <c r="P745" s="1"/>
      <c r="Q745" s="1"/>
    </row>
    <row r="746" spans="1:17" ht="15.75" customHeight="1" x14ac:dyDescent="0.25">
      <c r="A746" s="1"/>
      <c r="B746" s="1"/>
      <c r="C746" s="1"/>
      <c r="D746" s="1"/>
      <c r="H746" s="5"/>
      <c r="O746" s="1"/>
      <c r="P746" s="1"/>
      <c r="Q746" s="1"/>
    </row>
    <row r="747" spans="1:17" ht="15.75" customHeight="1" x14ac:dyDescent="0.25">
      <c r="A747" s="1"/>
      <c r="B747" s="1"/>
      <c r="C747" s="1"/>
      <c r="D747" s="1"/>
      <c r="H747" s="5"/>
      <c r="O747" s="1"/>
      <c r="P747" s="1"/>
      <c r="Q747" s="1"/>
    </row>
    <row r="748" spans="1:17" ht="15.75" customHeight="1" x14ac:dyDescent="0.25">
      <c r="A748" s="1"/>
      <c r="B748" s="1"/>
      <c r="C748" s="1"/>
      <c r="D748" s="1"/>
      <c r="H748" s="5"/>
      <c r="O748" s="1"/>
      <c r="P748" s="1"/>
      <c r="Q748" s="1"/>
    </row>
    <row r="749" spans="1:17" ht="15.75" customHeight="1" x14ac:dyDescent="0.25">
      <c r="A749" s="1"/>
      <c r="B749" s="1"/>
      <c r="C749" s="1"/>
      <c r="D749" s="1"/>
      <c r="H749" s="5"/>
      <c r="O749" s="1"/>
      <c r="P749" s="1"/>
      <c r="Q749" s="1"/>
    </row>
    <row r="750" spans="1:17" ht="15.75" customHeight="1" x14ac:dyDescent="0.25">
      <c r="A750" s="1"/>
      <c r="B750" s="1"/>
      <c r="C750" s="1"/>
      <c r="D750" s="1"/>
      <c r="H750" s="5"/>
      <c r="O750" s="1"/>
      <c r="P750" s="1"/>
      <c r="Q750" s="1"/>
    </row>
    <row r="751" spans="1:17" ht="15.75" customHeight="1" x14ac:dyDescent="0.25">
      <c r="A751" s="1"/>
      <c r="B751" s="1"/>
      <c r="C751" s="1"/>
      <c r="D751" s="1"/>
      <c r="H751" s="5"/>
      <c r="O751" s="1"/>
      <c r="P751" s="1"/>
      <c r="Q751" s="1"/>
    </row>
    <row r="752" spans="1:17" ht="15.75" customHeight="1" x14ac:dyDescent="0.25">
      <c r="A752" s="1"/>
      <c r="B752" s="1"/>
      <c r="C752" s="1"/>
      <c r="D752" s="1"/>
      <c r="H752" s="5"/>
      <c r="O752" s="1"/>
      <c r="P752" s="1"/>
      <c r="Q752" s="1"/>
    </row>
    <row r="753" spans="1:17" ht="15.75" customHeight="1" x14ac:dyDescent="0.25">
      <c r="A753" s="1"/>
      <c r="B753" s="1"/>
      <c r="C753" s="1"/>
      <c r="D753" s="1"/>
      <c r="H753" s="5"/>
      <c r="O753" s="1"/>
      <c r="P753" s="1"/>
      <c r="Q753" s="1"/>
    </row>
    <row r="754" spans="1:17" ht="15.75" customHeight="1" x14ac:dyDescent="0.25">
      <c r="A754" s="1"/>
      <c r="B754" s="1"/>
      <c r="C754" s="1"/>
      <c r="D754" s="1"/>
      <c r="H754" s="5"/>
      <c r="O754" s="1"/>
      <c r="P754" s="1"/>
      <c r="Q754" s="1"/>
    </row>
    <row r="755" spans="1:17" ht="15.75" customHeight="1" x14ac:dyDescent="0.25">
      <c r="A755" s="1"/>
      <c r="B755" s="1"/>
      <c r="C755" s="1"/>
      <c r="D755" s="1"/>
      <c r="H755" s="5"/>
      <c r="O755" s="1"/>
      <c r="P755" s="1"/>
      <c r="Q755" s="1"/>
    </row>
    <row r="756" spans="1:17" ht="15.75" customHeight="1" x14ac:dyDescent="0.25">
      <c r="A756" s="1"/>
      <c r="B756" s="1"/>
      <c r="C756" s="1"/>
      <c r="D756" s="1"/>
      <c r="H756" s="5"/>
      <c r="O756" s="1"/>
      <c r="P756" s="1"/>
      <c r="Q756" s="1"/>
    </row>
    <row r="757" spans="1:17" ht="15.75" customHeight="1" x14ac:dyDescent="0.25">
      <c r="A757" s="1"/>
      <c r="B757" s="1"/>
      <c r="C757" s="1"/>
      <c r="D757" s="1"/>
      <c r="H757" s="5"/>
      <c r="O757" s="1"/>
      <c r="P757" s="1"/>
      <c r="Q757" s="1"/>
    </row>
    <row r="758" spans="1:17" ht="15.75" customHeight="1" x14ac:dyDescent="0.25">
      <c r="A758" s="1"/>
      <c r="B758" s="1"/>
      <c r="C758" s="1"/>
      <c r="D758" s="1"/>
      <c r="H758" s="5"/>
      <c r="O758" s="1"/>
      <c r="P758" s="1"/>
      <c r="Q758" s="1"/>
    </row>
    <row r="759" spans="1:17" ht="15.75" customHeight="1" x14ac:dyDescent="0.25">
      <c r="A759" s="1"/>
      <c r="B759" s="1"/>
      <c r="C759" s="1"/>
      <c r="D759" s="1"/>
      <c r="H759" s="5"/>
      <c r="O759" s="1"/>
      <c r="P759" s="1"/>
      <c r="Q759" s="1"/>
    </row>
    <row r="760" spans="1:17" ht="15.75" customHeight="1" x14ac:dyDescent="0.25">
      <c r="A760" s="1"/>
      <c r="B760" s="1"/>
      <c r="C760" s="1"/>
      <c r="D760" s="1"/>
      <c r="H760" s="5"/>
      <c r="O760" s="1"/>
      <c r="P760" s="1"/>
      <c r="Q760" s="1"/>
    </row>
    <row r="761" spans="1:17" ht="15.75" customHeight="1" x14ac:dyDescent="0.25">
      <c r="A761" s="1"/>
      <c r="B761" s="1"/>
      <c r="C761" s="1"/>
      <c r="D761" s="1"/>
      <c r="H761" s="5"/>
      <c r="O761" s="1"/>
      <c r="P761" s="1"/>
      <c r="Q761" s="1"/>
    </row>
    <row r="762" spans="1:17" ht="15.75" customHeight="1" x14ac:dyDescent="0.25">
      <c r="A762" s="1"/>
      <c r="B762" s="1"/>
      <c r="C762" s="1"/>
      <c r="D762" s="1"/>
      <c r="H762" s="5"/>
      <c r="O762" s="1"/>
      <c r="P762" s="1"/>
      <c r="Q762" s="1"/>
    </row>
    <row r="763" spans="1:17" ht="15.75" customHeight="1" x14ac:dyDescent="0.25">
      <c r="A763" s="1"/>
      <c r="B763" s="1"/>
      <c r="C763" s="1"/>
      <c r="D763" s="1"/>
      <c r="H763" s="5"/>
      <c r="O763" s="1"/>
      <c r="P763" s="1"/>
      <c r="Q763" s="1"/>
    </row>
    <row r="764" spans="1:17" ht="15.75" customHeight="1" x14ac:dyDescent="0.25">
      <c r="A764" s="1"/>
      <c r="B764" s="1"/>
      <c r="C764" s="1"/>
      <c r="D764" s="1"/>
      <c r="H764" s="5"/>
      <c r="O764" s="1"/>
      <c r="P764" s="1"/>
      <c r="Q764" s="1"/>
    </row>
    <row r="765" spans="1:17" ht="15.75" customHeight="1" x14ac:dyDescent="0.25">
      <c r="A765" s="1"/>
      <c r="B765" s="1"/>
      <c r="C765" s="1"/>
      <c r="D765" s="1"/>
      <c r="H765" s="5"/>
      <c r="O765" s="1"/>
      <c r="P765" s="1"/>
      <c r="Q765" s="1"/>
    </row>
    <row r="766" spans="1:17" ht="15.75" customHeight="1" x14ac:dyDescent="0.25">
      <c r="A766" s="1"/>
      <c r="B766" s="1"/>
      <c r="C766" s="1"/>
      <c r="D766" s="1"/>
      <c r="H766" s="5"/>
      <c r="O766" s="1"/>
      <c r="P766" s="1"/>
      <c r="Q766" s="1"/>
    </row>
    <row r="767" spans="1:17" ht="15.75" customHeight="1" x14ac:dyDescent="0.25">
      <c r="A767" s="1"/>
      <c r="B767" s="1"/>
      <c r="C767" s="1"/>
      <c r="D767" s="1"/>
      <c r="H767" s="5"/>
      <c r="O767" s="1"/>
      <c r="P767" s="1"/>
      <c r="Q767" s="1"/>
    </row>
    <row r="768" spans="1:17" ht="15.75" customHeight="1" x14ac:dyDescent="0.25">
      <c r="A768" s="1"/>
      <c r="B768" s="1"/>
      <c r="C768" s="1"/>
      <c r="D768" s="1"/>
      <c r="H768" s="5"/>
      <c r="O768" s="1"/>
      <c r="P768" s="1"/>
      <c r="Q768" s="1"/>
    </row>
    <row r="769" spans="1:17" ht="15.75" customHeight="1" x14ac:dyDescent="0.25">
      <c r="A769" s="1"/>
      <c r="B769" s="1"/>
      <c r="C769" s="1"/>
      <c r="D769" s="1"/>
      <c r="H769" s="5"/>
      <c r="O769" s="1"/>
      <c r="P769" s="1"/>
      <c r="Q769" s="1"/>
    </row>
    <row r="770" spans="1:17" ht="15.75" customHeight="1" x14ac:dyDescent="0.25">
      <c r="A770" s="1"/>
      <c r="B770" s="1"/>
      <c r="C770" s="1"/>
      <c r="D770" s="1"/>
      <c r="H770" s="5"/>
      <c r="O770" s="1"/>
      <c r="P770" s="1"/>
      <c r="Q770" s="1"/>
    </row>
    <row r="771" spans="1:17" ht="15.75" customHeight="1" x14ac:dyDescent="0.25">
      <c r="A771" s="1"/>
      <c r="B771" s="1"/>
      <c r="C771" s="1"/>
      <c r="D771" s="1"/>
      <c r="H771" s="5"/>
      <c r="O771" s="1"/>
      <c r="P771" s="1"/>
      <c r="Q771" s="1"/>
    </row>
    <row r="772" spans="1:17" ht="15.75" customHeight="1" x14ac:dyDescent="0.25">
      <c r="A772" s="1"/>
      <c r="B772" s="1"/>
      <c r="C772" s="1"/>
      <c r="D772" s="1"/>
      <c r="H772" s="5"/>
      <c r="O772" s="1"/>
      <c r="P772" s="1"/>
      <c r="Q772" s="1"/>
    </row>
    <row r="773" spans="1:17" ht="15.75" customHeight="1" x14ac:dyDescent="0.25">
      <c r="A773" s="1"/>
      <c r="B773" s="1"/>
      <c r="C773" s="1"/>
      <c r="D773" s="1"/>
      <c r="H773" s="5"/>
      <c r="O773" s="1"/>
      <c r="P773" s="1"/>
      <c r="Q773" s="1"/>
    </row>
    <row r="774" spans="1:17" ht="15.75" customHeight="1" x14ac:dyDescent="0.25">
      <c r="A774" s="1"/>
      <c r="B774" s="1"/>
      <c r="C774" s="1"/>
      <c r="D774" s="1"/>
      <c r="H774" s="5"/>
      <c r="O774" s="1"/>
      <c r="P774" s="1"/>
      <c r="Q774" s="1"/>
    </row>
    <row r="775" spans="1:17" ht="15.75" customHeight="1" x14ac:dyDescent="0.25">
      <c r="A775" s="1"/>
      <c r="B775" s="1"/>
      <c r="C775" s="1"/>
      <c r="D775" s="1"/>
      <c r="H775" s="5"/>
      <c r="O775" s="1"/>
      <c r="P775" s="1"/>
      <c r="Q775" s="1"/>
    </row>
    <row r="776" spans="1:17" ht="15.75" customHeight="1" x14ac:dyDescent="0.25">
      <c r="A776" s="1"/>
      <c r="B776" s="1"/>
      <c r="C776" s="1"/>
      <c r="D776" s="1"/>
      <c r="H776" s="5"/>
      <c r="O776" s="1"/>
      <c r="P776" s="1"/>
      <c r="Q776" s="1"/>
    </row>
    <row r="777" spans="1:17" ht="15.75" customHeight="1" x14ac:dyDescent="0.25">
      <c r="A777" s="1"/>
      <c r="B777" s="1"/>
      <c r="C777" s="1"/>
      <c r="D777" s="1"/>
      <c r="H777" s="5"/>
      <c r="O777" s="1"/>
      <c r="P777" s="1"/>
      <c r="Q777" s="1"/>
    </row>
    <row r="778" spans="1:17" ht="15.75" customHeight="1" x14ac:dyDescent="0.25">
      <c r="A778" s="1"/>
      <c r="B778" s="1"/>
      <c r="C778" s="1"/>
      <c r="D778" s="1"/>
      <c r="H778" s="5"/>
      <c r="O778" s="1"/>
      <c r="P778" s="1"/>
      <c r="Q778" s="1"/>
    </row>
    <row r="779" spans="1:17" ht="15.75" customHeight="1" x14ac:dyDescent="0.25">
      <c r="A779" s="1"/>
      <c r="B779" s="1"/>
      <c r="C779" s="1"/>
      <c r="D779" s="1"/>
      <c r="H779" s="5"/>
      <c r="O779" s="1"/>
      <c r="P779" s="1"/>
      <c r="Q779" s="1"/>
    </row>
    <row r="780" spans="1:17" ht="15.75" customHeight="1" x14ac:dyDescent="0.25">
      <c r="A780" s="1"/>
      <c r="B780" s="1"/>
      <c r="C780" s="1"/>
      <c r="D780" s="1"/>
      <c r="H780" s="5"/>
      <c r="O780" s="1"/>
      <c r="P780" s="1"/>
      <c r="Q780" s="1"/>
    </row>
    <row r="781" spans="1:17" ht="15.75" customHeight="1" x14ac:dyDescent="0.25">
      <c r="A781" s="1"/>
      <c r="B781" s="1"/>
      <c r="C781" s="1"/>
      <c r="D781" s="1"/>
      <c r="H781" s="5"/>
      <c r="O781" s="1"/>
      <c r="P781" s="1"/>
      <c r="Q781" s="1"/>
    </row>
    <row r="782" spans="1:17" ht="15.75" customHeight="1" x14ac:dyDescent="0.25">
      <c r="A782" s="1"/>
      <c r="B782" s="1"/>
      <c r="C782" s="1"/>
      <c r="D782" s="1"/>
      <c r="H782" s="5"/>
      <c r="O782" s="1"/>
      <c r="P782" s="1"/>
      <c r="Q782" s="1"/>
    </row>
    <row r="783" spans="1:17" ht="15.75" customHeight="1" x14ac:dyDescent="0.25">
      <c r="A783" s="1"/>
      <c r="B783" s="1"/>
      <c r="C783" s="1"/>
      <c r="D783" s="1"/>
      <c r="H783" s="5"/>
      <c r="O783" s="1"/>
      <c r="P783" s="1"/>
      <c r="Q783" s="1"/>
    </row>
    <row r="784" spans="1:17" ht="15.75" customHeight="1" x14ac:dyDescent="0.25">
      <c r="A784" s="1"/>
      <c r="B784" s="1"/>
      <c r="C784" s="1"/>
      <c r="D784" s="1"/>
      <c r="H784" s="5"/>
      <c r="O784" s="1"/>
      <c r="P784" s="1"/>
      <c r="Q784" s="1"/>
    </row>
    <row r="785" spans="1:17" ht="15.75" customHeight="1" x14ac:dyDescent="0.25">
      <c r="A785" s="1"/>
      <c r="B785" s="1"/>
      <c r="C785" s="1"/>
      <c r="D785" s="1"/>
      <c r="H785" s="5"/>
      <c r="O785" s="1"/>
      <c r="P785" s="1"/>
      <c r="Q785" s="1"/>
    </row>
    <row r="786" spans="1:17" ht="15.75" customHeight="1" x14ac:dyDescent="0.25">
      <c r="A786" s="1"/>
      <c r="B786" s="1"/>
      <c r="C786" s="1"/>
      <c r="D786" s="1"/>
      <c r="H786" s="5"/>
      <c r="O786" s="1"/>
      <c r="P786" s="1"/>
      <c r="Q786" s="1"/>
    </row>
    <row r="787" spans="1:17" ht="15.75" customHeight="1" x14ac:dyDescent="0.25">
      <c r="A787" s="1"/>
      <c r="B787" s="1"/>
      <c r="C787" s="1"/>
      <c r="D787" s="1"/>
      <c r="H787" s="5"/>
      <c r="O787" s="1"/>
      <c r="P787" s="1"/>
      <c r="Q787" s="1"/>
    </row>
    <row r="788" spans="1:17" ht="15.75" customHeight="1" x14ac:dyDescent="0.25">
      <c r="A788" s="1"/>
      <c r="B788" s="1"/>
      <c r="C788" s="1"/>
      <c r="D788" s="1"/>
      <c r="H788" s="5"/>
      <c r="O788" s="1"/>
      <c r="P788" s="1"/>
      <c r="Q788" s="1"/>
    </row>
    <row r="789" spans="1:17" ht="15.75" customHeight="1" x14ac:dyDescent="0.25">
      <c r="A789" s="1"/>
      <c r="B789" s="1"/>
      <c r="C789" s="1"/>
      <c r="D789" s="1"/>
      <c r="H789" s="5"/>
      <c r="O789" s="1"/>
      <c r="P789" s="1"/>
      <c r="Q789" s="1"/>
    </row>
    <row r="790" spans="1:17" ht="15.75" customHeight="1" x14ac:dyDescent="0.25">
      <c r="A790" s="1"/>
      <c r="B790" s="1"/>
      <c r="C790" s="1"/>
      <c r="D790" s="1"/>
      <c r="H790" s="5"/>
      <c r="O790" s="1"/>
      <c r="P790" s="1"/>
      <c r="Q790" s="1"/>
    </row>
    <row r="791" spans="1:17" ht="15.75" customHeight="1" x14ac:dyDescent="0.25">
      <c r="A791" s="1"/>
      <c r="B791" s="1"/>
      <c r="C791" s="1"/>
      <c r="D791" s="1"/>
      <c r="H791" s="5"/>
      <c r="O791" s="1"/>
      <c r="P791" s="1"/>
      <c r="Q791" s="1"/>
    </row>
    <row r="792" spans="1:17" ht="15.75" customHeight="1" x14ac:dyDescent="0.25">
      <c r="A792" s="1"/>
      <c r="B792" s="1"/>
      <c r="C792" s="1"/>
      <c r="D792" s="1"/>
      <c r="H792" s="5"/>
      <c r="O792" s="1"/>
      <c r="P792" s="1"/>
      <c r="Q792" s="1"/>
    </row>
    <row r="793" spans="1:17" ht="15.75" customHeight="1" x14ac:dyDescent="0.25">
      <c r="A793" s="1"/>
      <c r="B793" s="1"/>
      <c r="C793" s="1"/>
      <c r="D793" s="1"/>
      <c r="H793" s="5"/>
      <c r="O793" s="1"/>
      <c r="P793" s="1"/>
      <c r="Q793" s="1"/>
    </row>
    <row r="794" spans="1:17" ht="15.75" customHeight="1" x14ac:dyDescent="0.25">
      <c r="A794" s="1"/>
      <c r="B794" s="1"/>
      <c r="C794" s="1"/>
      <c r="D794" s="1"/>
      <c r="H794" s="5"/>
      <c r="O794" s="1"/>
      <c r="P794" s="1"/>
      <c r="Q794" s="1"/>
    </row>
    <row r="795" spans="1:17" ht="15.75" customHeight="1" x14ac:dyDescent="0.25">
      <c r="A795" s="1"/>
      <c r="B795" s="1"/>
      <c r="C795" s="1"/>
      <c r="D795" s="1"/>
      <c r="H795" s="5"/>
      <c r="O795" s="1"/>
      <c r="P795" s="1"/>
      <c r="Q795" s="1"/>
    </row>
    <row r="796" spans="1:17" ht="15.75" customHeight="1" x14ac:dyDescent="0.25">
      <c r="A796" s="1"/>
      <c r="B796" s="1"/>
      <c r="C796" s="1"/>
      <c r="D796" s="1"/>
      <c r="H796" s="5"/>
      <c r="O796" s="1"/>
      <c r="P796" s="1"/>
      <c r="Q796" s="1"/>
    </row>
    <row r="797" spans="1:17" ht="15.75" customHeight="1" x14ac:dyDescent="0.25">
      <c r="A797" s="1"/>
      <c r="B797" s="1"/>
      <c r="C797" s="1"/>
      <c r="D797" s="1"/>
      <c r="H797" s="5"/>
      <c r="O797" s="1"/>
      <c r="P797" s="1"/>
      <c r="Q797" s="1"/>
    </row>
    <row r="798" spans="1:17" ht="15.75" customHeight="1" x14ac:dyDescent="0.25">
      <c r="A798" s="1"/>
      <c r="B798" s="1"/>
      <c r="C798" s="1"/>
      <c r="D798" s="1"/>
      <c r="H798" s="5"/>
      <c r="O798" s="1"/>
      <c r="P798" s="1"/>
      <c r="Q798" s="1"/>
    </row>
    <row r="799" spans="1:17" ht="15.75" customHeight="1" x14ac:dyDescent="0.25">
      <c r="A799" s="1"/>
      <c r="B799" s="1"/>
      <c r="C799" s="1"/>
      <c r="D799" s="1"/>
      <c r="H799" s="5"/>
      <c r="O799" s="1"/>
      <c r="P799" s="1"/>
      <c r="Q799" s="1"/>
    </row>
    <row r="800" spans="1:17" ht="15.75" customHeight="1" x14ac:dyDescent="0.25">
      <c r="A800" s="1"/>
      <c r="B800" s="1"/>
      <c r="C800" s="1"/>
      <c r="D800" s="1"/>
      <c r="H800" s="5"/>
      <c r="O800" s="1"/>
      <c r="P800" s="1"/>
      <c r="Q800" s="1"/>
    </row>
    <row r="801" spans="1:17" ht="15.75" customHeight="1" x14ac:dyDescent="0.25">
      <c r="A801" s="1"/>
      <c r="B801" s="1"/>
      <c r="C801" s="1"/>
      <c r="D801" s="1"/>
      <c r="H801" s="5"/>
      <c r="O801" s="1"/>
      <c r="P801" s="1"/>
      <c r="Q801" s="1"/>
    </row>
    <row r="802" spans="1:17" ht="15.75" customHeight="1" x14ac:dyDescent="0.25">
      <c r="A802" s="1"/>
      <c r="B802" s="1"/>
      <c r="C802" s="1"/>
      <c r="D802" s="1"/>
      <c r="H802" s="5"/>
      <c r="O802" s="1"/>
      <c r="P802" s="1"/>
      <c r="Q802" s="1"/>
    </row>
    <row r="803" spans="1:17" ht="15.75" customHeight="1" x14ac:dyDescent="0.25">
      <c r="A803" s="1"/>
      <c r="B803" s="1"/>
      <c r="C803" s="1"/>
      <c r="D803" s="1"/>
      <c r="H803" s="5"/>
      <c r="O803" s="1"/>
      <c r="P803" s="1"/>
      <c r="Q803" s="1"/>
    </row>
    <row r="804" spans="1:17" ht="15.75" customHeight="1" x14ac:dyDescent="0.25">
      <c r="A804" s="1"/>
      <c r="B804" s="1"/>
      <c r="C804" s="1"/>
      <c r="D804" s="1"/>
      <c r="H804" s="5"/>
      <c r="O804" s="1"/>
      <c r="P804" s="1"/>
      <c r="Q804" s="1"/>
    </row>
    <row r="805" spans="1:17" ht="15.75" customHeight="1" x14ac:dyDescent="0.25">
      <c r="A805" s="1"/>
      <c r="B805" s="1"/>
      <c r="C805" s="1"/>
      <c r="D805" s="1"/>
      <c r="H805" s="5"/>
      <c r="O805" s="1"/>
      <c r="P805" s="1"/>
      <c r="Q805" s="1"/>
    </row>
    <row r="806" spans="1:17" ht="15.75" customHeight="1" x14ac:dyDescent="0.25">
      <c r="A806" s="1"/>
      <c r="B806" s="1"/>
      <c r="C806" s="1"/>
      <c r="D806" s="1"/>
      <c r="H806" s="5"/>
      <c r="O806" s="1"/>
      <c r="P806" s="1"/>
      <c r="Q806" s="1"/>
    </row>
    <row r="807" spans="1:17" ht="15.75" customHeight="1" x14ac:dyDescent="0.25">
      <c r="A807" s="1"/>
      <c r="B807" s="1"/>
      <c r="C807" s="1"/>
      <c r="D807" s="1"/>
      <c r="H807" s="5"/>
      <c r="O807" s="1"/>
      <c r="P807" s="1"/>
      <c r="Q807" s="1"/>
    </row>
    <row r="808" spans="1:17" ht="15.75" customHeight="1" x14ac:dyDescent="0.25">
      <c r="A808" s="1"/>
      <c r="B808" s="1"/>
      <c r="C808" s="1"/>
      <c r="D808" s="1"/>
      <c r="H808" s="5"/>
      <c r="O808" s="1"/>
      <c r="P808" s="1"/>
      <c r="Q808" s="1"/>
    </row>
    <row r="809" spans="1:17" ht="15.75" customHeight="1" x14ac:dyDescent="0.25">
      <c r="A809" s="1"/>
      <c r="B809" s="1"/>
      <c r="C809" s="1"/>
      <c r="D809" s="1"/>
      <c r="H809" s="5"/>
      <c r="O809" s="1"/>
      <c r="P809" s="1"/>
      <c r="Q809" s="1"/>
    </row>
    <row r="810" spans="1:17" ht="15.75" customHeight="1" x14ac:dyDescent="0.25">
      <c r="A810" s="1"/>
      <c r="B810" s="1"/>
      <c r="C810" s="1"/>
      <c r="D810" s="1"/>
      <c r="H810" s="5"/>
      <c r="O810" s="1"/>
      <c r="P810" s="1"/>
      <c r="Q810" s="1"/>
    </row>
    <row r="811" spans="1:17" ht="15.75" customHeight="1" x14ac:dyDescent="0.25">
      <c r="A811" s="1"/>
      <c r="B811" s="1"/>
      <c r="C811" s="1"/>
      <c r="D811" s="1"/>
      <c r="H811" s="5"/>
      <c r="O811" s="1"/>
      <c r="P811" s="1"/>
      <c r="Q811" s="1"/>
    </row>
    <row r="812" spans="1:17" ht="15.75" customHeight="1" x14ac:dyDescent="0.25">
      <c r="A812" s="1"/>
      <c r="B812" s="1"/>
      <c r="C812" s="1"/>
      <c r="D812" s="1"/>
      <c r="H812" s="5"/>
      <c r="O812" s="1"/>
      <c r="P812" s="1"/>
      <c r="Q812" s="1"/>
    </row>
    <row r="813" spans="1:17" ht="15.75" customHeight="1" x14ac:dyDescent="0.25">
      <c r="A813" s="1"/>
      <c r="B813" s="1"/>
      <c r="C813" s="1"/>
      <c r="D813" s="1"/>
      <c r="H813" s="5"/>
      <c r="O813" s="1"/>
      <c r="P813" s="1"/>
      <c r="Q813" s="1"/>
    </row>
    <row r="814" spans="1:17" ht="15.75" customHeight="1" x14ac:dyDescent="0.25">
      <c r="A814" s="1"/>
      <c r="B814" s="1"/>
      <c r="C814" s="1"/>
      <c r="D814" s="1"/>
      <c r="H814" s="5"/>
      <c r="O814" s="1"/>
      <c r="P814" s="1"/>
      <c r="Q814" s="1"/>
    </row>
    <row r="815" spans="1:17" ht="15.75" customHeight="1" x14ac:dyDescent="0.25">
      <c r="A815" s="1"/>
      <c r="B815" s="1"/>
      <c r="C815" s="1"/>
      <c r="D815" s="1"/>
      <c r="H815" s="5"/>
      <c r="O815" s="1"/>
      <c r="P815" s="1"/>
      <c r="Q815" s="1"/>
    </row>
    <row r="816" spans="1:17" ht="15.75" customHeight="1" x14ac:dyDescent="0.25">
      <c r="A816" s="1"/>
      <c r="B816" s="1"/>
      <c r="C816" s="1"/>
      <c r="D816" s="1"/>
      <c r="H816" s="5"/>
      <c r="O816" s="1"/>
      <c r="P816" s="1"/>
      <c r="Q816" s="1"/>
    </row>
    <row r="817" spans="1:17" ht="15.75" customHeight="1" x14ac:dyDescent="0.25">
      <c r="A817" s="1"/>
      <c r="B817" s="1"/>
      <c r="C817" s="1"/>
      <c r="D817" s="1"/>
      <c r="H817" s="5"/>
      <c r="O817" s="1"/>
      <c r="P817" s="1"/>
      <c r="Q817" s="1"/>
    </row>
    <row r="818" spans="1:17" ht="15.75" customHeight="1" x14ac:dyDescent="0.25">
      <c r="A818" s="1"/>
      <c r="B818" s="1"/>
      <c r="C818" s="1"/>
      <c r="D818" s="1"/>
      <c r="H818" s="5"/>
      <c r="O818" s="1"/>
      <c r="P818" s="1"/>
      <c r="Q818" s="1"/>
    </row>
    <row r="819" spans="1:17" ht="15.75" customHeight="1" x14ac:dyDescent="0.25">
      <c r="A819" s="1"/>
      <c r="B819" s="1"/>
      <c r="C819" s="1"/>
      <c r="D819" s="1"/>
      <c r="H819" s="5"/>
      <c r="O819" s="1"/>
      <c r="P819" s="1"/>
      <c r="Q819" s="1"/>
    </row>
    <row r="820" spans="1:17" ht="15.75" customHeight="1" x14ac:dyDescent="0.25">
      <c r="A820" s="1"/>
      <c r="B820" s="1"/>
      <c r="C820" s="1"/>
      <c r="D820" s="1"/>
      <c r="H820" s="5"/>
      <c r="O820" s="1"/>
      <c r="P820" s="1"/>
      <c r="Q820" s="1"/>
    </row>
    <row r="821" spans="1:17" ht="15.75" customHeight="1" x14ac:dyDescent="0.25">
      <c r="A821" s="1"/>
      <c r="B821" s="1"/>
      <c r="C821" s="1"/>
      <c r="D821" s="1"/>
      <c r="H821" s="5"/>
      <c r="O821" s="1"/>
      <c r="P821" s="1"/>
      <c r="Q821" s="1"/>
    </row>
    <row r="822" spans="1:17" ht="15.75" customHeight="1" x14ac:dyDescent="0.25">
      <c r="A822" s="1"/>
      <c r="B822" s="1"/>
      <c r="C822" s="1"/>
      <c r="D822" s="1"/>
      <c r="H822" s="5"/>
      <c r="O822" s="1"/>
      <c r="P822" s="1"/>
      <c r="Q822" s="1"/>
    </row>
    <row r="823" spans="1:17" ht="15.75" customHeight="1" x14ac:dyDescent="0.25">
      <c r="A823" s="1"/>
      <c r="B823" s="1"/>
      <c r="C823" s="1"/>
      <c r="D823" s="1"/>
      <c r="H823" s="5"/>
      <c r="O823" s="1"/>
      <c r="P823" s="1"/>
      <c r="Q823" s="1"/>
    </row>
    <row r="824" spans="1:17" ht="15.75" customHeight="1" x14ac:dyDescent="0.25">
      <c r="A824" s="1"/>
      <c r="B824" s="1"/>
      <c r="C824" s="1"/>
      <c r="D824" s="1"/>
      <c r="H824" s="5"/>
      <c r="O824" s="1"/>
      <c r="P824" s="1"/>
      <c r="Q824" s="1"/>
    </row>
    <row r="825" spans="1:17" ht="15.75" customHeight="1" x14ac:dyDescent="0.25">
      <c r="A825" s="1"/>
      <c r="B825" s="1"/>
      <c r="C825" s="1"/>
      <c r="D825" s="1"/>
      <c r="H825" s="5"/>
      <c r="O825" s="1"/>
      <c r="P825" s="1"/>
      <c r="Q825" s="1"/>
    </row>
    <row r="826" spans="1:17" ht="15.75" customHeight="1" x14ac:dyDescent="0.25">
      <c r="A826" s="1"/>
      <c r="B826" s="1"/>
      <c r="C826" s="1"/>
      <c r="D826" s="1"/>
      <c r="H826" s="5"/>
      <c r="O826" s="1"/>
      <c r="P826" s="1"/>
      <c r="Q826" s="1"/>
    </row>
    <row r="827" spans="1:17" ht="15.75" customHeight="1" x14ac:dyDescent="0.25">
      <c r="A827" s="1"/>
      <c r="B827" s="1"/>
      <c r="C827" s="1"/>
      <c r="D827" s="1"/>
      <c r="H827" s="5"/>
      <c r="O827" s="1"/>
      <c r="P827" s="1"/>
      <c r="Q827" s="1"/>
    </row>
    <row r="828" spans="1:17" ht="15.75" customHeight="1" x14ac:dyDescent="0.25">
      <c r="A828" s="1"/>
      <c r="B828" s="1"/>
      <c r="C828" s="1"/>
      <c r="D828" s="1"/>
      <c r="H828" s="5"/>
      <c r="O828" s="1"/>
      <c r="P828" s="1"/>
      <c r="Q828" s="1"/>
    </row>
    <row r="829" spans="1:17" ht="15.75" customHeight="1" x14ac:dyDescent="0.25">
      <c r="A829" s="1"/>
      <c r="B829" s="1"/>
      <c r="C829" s="1"/>
      <c r="D829" s="1"/>
      <c r="H829" s="5"/>
      <c r="O829" s="1"/>
      <c r="P829" s="1"/>
      <c r="Q829" s="1"/>
    </row>
    <row r="830" spans="1:17" ht="15.75" customHeight="1" x14ac:dyDescent="0.25">
      <c r="A830" s="1"/>
      <c r="B830" s="1"/>
      <c r="C830" s="1"/>
      <c r="D830" s="1"/>
      <c r="H830" s="5"/>
      <c r="O830" s="1"/>
      <c r="P830" s="1"/>
      <c r="Q830" s="1"/>
    </row>
    <row r="831" spans="1:17" ht="15.75" customHeight="1" x14ac:dyDescent="0.25">
      <c r="A831" s="1"/>
      <c r="B831" s="1"/>
      <c r="C831" s="1"/>
      <c r="D831" s="1"/>
      <c r="H831" s="5"/>
      <c r="O831" s="1"/>
      <c r="P831" s="1"/>
      <c r="Q831" s="1"/>
    </row>
    <row r="832" spans="1:17" ht="15.75" customHeight="1" x14ac:dyDescent="0.25">
      <c r="A832" s="1"/>
      <c r="B832" s="1"/>
      <c r="C832" s="1"/>
      <c r="D832" s="1"/>
      <c r="H832" s="5"/>
      <c r="O832" s="1"/>
      <c r="P832" s="1"/>
      <c r="Q832" s="1"/>
    </row>
    <row r="833" spans="1:17" ht="15.75" customHeight="1" x14ac:dyDescent="0.25">
      <c r="A833" s="1"/>
      <c r="B833" s="1"/>
      <c r="C833" s="1"/>
      <c r="D833" s="1"/>
      <c r="H833" s="5"/>
      <c r="O833" s="1"/>
      <c r="P833" s="1"/>
      <c r="Q833" s="1"/>
    </row>
    <row r="834" spans="1:17" ht="15.75" customHeight="1" x14ac:dyDescent="0.25">
      <c r="A834" s="1"/>
      <c r="B834" s="1"/>
      <c r="C834" s="1"/>
      <c r="D834" s="1"/>
      <c r="H834" s="5"/>
      <c r="O834" s="1"/>
      <c r="P834" s="1"/>
      <c r="Q834" s="1"/>
    </row>
    <row r="835" spans="1:17" ht="15.75" customHeight="1" x14ac:dyDescent="0.25">
      <c r="A835" s="1"/>
      <c r="B835" s="1"/>
      <c r="C835" s="1"/>
      <c r="D835" s="1"/>
      <c r="H835" s="5"/>
      <c r="O835" s="1"/>
      <c r="P835" s="1"/>
      <c r="Q835" s="1"/>
    </row>
    <row r="836" spans="1:17" ht="15.75" customHeight="1" x14ac:dyDescent="0.25">
      <c r="A836" s="1"/>
      <c r="B836" s="1"/>
      <c r="C836" s="1"/>
      <c r="D836" s="1"/>
      <c r="H836" s="5"/>
      <c r="O836" s="1"/>
      <c r="P836" s="1"/>
      <c r="Q836" s="1"/>
    </row>
    <row r="837" spans="1:17" ht="15.75" customHeight="1" x14ac:dyDescent="0.25">
      <c r="A837" s="1"/>
      <c r="B837" s="1"/>
      <c r="C837" s="1"/>
      <c r="D837" s="1"/>
      <c r="H837" s="5"/>
      <c r="O837" s="1"/>
      <c r="P837" s="1"/>
      <c r="Q837" s="1"/>
    </row>
    <row r="838" spans="1:17" ht="15.75" customHeight="1" x14ac:dyDescent="0.25">
      <c r="A838" s="1"/>
      <c r="B838" s="1"/>
      <c r="C838" s="1"/>
      <c r="D838" s="1"/>
      <c r="H838" s="5"/>
      <c r="O838" s="1"/>
      <c r="P838" s="1"/>
      <c r="Q838" s="1"/>
    </row>
    <row r="839" spans="1:17" ht="15.75" customHeight="1" x14ac:dyDescent="0.25">
      <c r="A839" s="1"/>
      <c r="B839" s="1"/>
      <c r="C839" s="1"/>
      <c r="D839" s="1"/>
      <c r="H839" s="5"/>
      <c r="O839" s="1"/>
      <c r="P839" s="1"/>
      <c r="Q839" s="1"/>
    </row>
    <row r="840" spans="1:17" ht="15.75" customHeight="1" x14ac:dyDescent="0.25">
      <c r="A840" s="1"/>
      <c r="B840" s="1"/>
      <c r="C840" s="1"/>
      <c r="D840" s="1"/>
      <c r="H840" s="5"/>
      <c r="O840" s="1"/>
      <c r="P840" s="1"/>
      <c r="Q840" s="1"/>
    </row>
    <row r="841" spans="1:17" ht="15.75" customHeight="1" x14ac:dyDescent="0.25">
      <c r="A841" s="1"/>
      <c r="B841" s="1"/>
      <c r="C841" s="1"/>
      <c r="D841" s="1"/>
      <c r="H841" s="5"/>
      <c r="O841" s="1"/>
      <c r="P841" s="1"/>
      <c r="Q841" s="1"/>
    </row>
    <row r="842" spans="1:17" ht="15.75" customHeight="1" x14ac:dyDescent="0.25">
      <c r="A842" s="1"/>
      <c r="B842" s="1"/>
      <c r="C842" s="1"/>
      <c r="D842" s="1"/>
      <c r="H842" s="5"/>
      <c r="O842" s="1"/>
      <c r="P842" s="1"/>
      <c r="Q842" s="1"/>
    </row>
    <row r="843" spans="1:17" ht="15.75" customHeight="1" x14ac:dyDescent="0.25">
      <c r="A843" s="1"/>
      <c r="B843" s="1"/>
      <c r="C843" s="1"/>
      <c r="D843" s="1"/>
      <c r="H843" s="5"/>
      <c r="O843" s="1"/>
      <c r="P843" s="1"/>
      <c r="Q843" s="1"/>
    </row>
    <row r="844" spans="1:17" ht="15.75" customHeight="1" x14ac:dyDescent="0.25">
      <c r="A844" s="1"/>
      <c r="B844" s="1"/>
      <c r="C844" s="1"/>
      <c r="D844" s="1"/>
      <c r="H844" s="5"/>
      <c r="O844" s="1"/>
      <c r="P844" s="1"/>
      <c r="Q844" s="1"/>
    </row>
    <row r="845" spans="1:17" ht="15.75" customHeight="1" x14ac:dyDescent="0.25">
      <c r="A845" s="1"/>
      <c r="B845" s="1"/>
      <c r="C845" s="1"/>
      <c r="D845" s="1"/>
      <c r="H845" s="5"/>
      <c r="O845" s="1"/>
      <c r="P845" s="1"/>
      <c r="Q845" s="1"/>
    </row>
    <row r="846" spans="1:17" ht="15.75" customHeight="1" x14ac:dyDescent="0.25">
      <c r="A846" s="1"/>
      <c r="B846" s="1"/>
      <c r="C846" s="1"/>
      <c r="D846" s="1"/>
      <c r="H846" s="5"/>
      <c r="O846" s="1"/>
      <c r="P846" s="1"/>
      <c r="Q846" s="1"/>
    </row>
    <row r="847" spans="1:17" ht="15.75" customHeight="1" x14ac:dyDescent="0.25">
      <c r="A847" s="1"/>
      <c r="B847" s="1"/>
      <c r="C847" s="1"/>
      <c r="D847" s="1"/>
      <c r="H847" s="5"/>
      <c r="O847" s="1"/>
      <c r="P847" s="1"/>
      <c r="Q847" s="1"/>
    </row>
    <row r="848" spans="1:17" ht="15.75" customHeight="1" x14ac:dyDescent="0.25">
      <c r="A848" s="1"/>
      <c r="B848" s="1"/>
      <c r="C848" s="1"/>
      <c r="D848" s="1"/>
      <c r="H848" s="5"/>
      <c r="O848" s="1"/>
      <c r="P848" s="1"/>
      <c r="Q848" s="1"/>
    </row>
    <row r="849" spans="1:17" ht="15.75" customHeight="1" x14ac:dyDescent="0.25">
      <c r="A849" s="1"/>
      <c r="B849" s="1"/>
      <c r="C849" s="1"/>
      <c r="D849" s="1"/>
      <c r="H849" s="5"/>
      <c r="O849" s="1"/>
      <c r="P849" s="1"/>
      <c r="Q849" s="1"/>
    </row>
    <row r="850" spans="1:17" ht="15.75" customHeight="1" x14ac:dyDescent="0.25">
      <c r="A850" s="1"/>
      <c r="B850" s="1"/>
      <c r="C850" s="1"/>
      <c r="D850" s="1"/>
      <c r="H850" s="5"/>
      <c r="O850" s="1"/>
      <c r="P850" s="1"/>
      <c r="Q850" s="1"/>
    </row>
    <row r="851" spans="1:17" ht="15.75" customHeight="1" x14ac:dyDescent="0.25">
      <c r="A851" s="1"/>
      <c r="B851" s="1"/>
      <c r="C851" s="1"/>
      <c r="D851" s="1"/>
      <c r="H851" s="5"/>
      <c r="O851" s="1"/>
      <c r="P851" s="1"/>
      <c r="Q851" s="1"/>
    </row>
    <row r="852" spans="1:17" ht="15.75" customHeight="1" x14ac:dyDescent="0.25">
      <c r="A852" s="1"/>
      <c r="B852" s="1"/>
      <c r="C852" s="1"/>
      <c r="D852" s="1"/>
      <c r="H852" s="5"/>
      <c r="O852" s="1"/>
      <c r="P852" s="1"/>
      <c r="Q852" s="1"/>
    </row>
    <row r="853" spans="1:17" ht="15.75" customHeight="1" x14ac:dyDescent="0.25">
      <c r="A853" s="1"/>
      <c r="B853" s="1"/>
      <c r="C853" s="1"/>
      <c r="D853" s="1"/>
      <c r="H853" s="5"/>
      <c r="O853" s="1"/>
      <c r="P853" s="1"/>
      <c r="Q853" s="1"/>
    </row>
    <row r="854" spans="1:17" ht="15.75" customHeight="1" x14ac:dyDescent="0.25">
      <c r="A854" s="1"/>
      <c r="B854" s="1"/>
      <c r="C854" s="1"/>
      <c r="D854" s="1"/>
      <c r="H854" s="5"/>
      <c r="O854" s="1"/>
      <c r="P854" s="1"/>
      <c r="Q854" s="1"/>
    </row>
    <row r="855" spans="1:17" ht="15.75" customHeight="1" x14ac:dyDescent="0.25">
      <c r="A855" s="1"/>
      <c r="B855" s="1"/>
      <c r="C855" s="1"/>
      <c r="D855" s="1"/>
      <c r="H855" s="5"/>
      <c r="O855" s="1"/>
      <c r="P855" s="1"/>
      <c r="Q855" s="1"/>
    </row>
    <row r="856" spans="1:17" ht="15.75" customHeight="1" x14ac:dyDescent="0.25">
      <c r="A856" s="1"/>
      <c r="B856" s="1"/>
      <c r="C856" s="1"/>
      <c r="D856" s="1"/>
      <c r="H856" s="5"/>
      <c r="O856" s="1"/>
      <c r="P856" s="1"/>
      <c r="Q856" s="1"/>
    </row>
    <row r="857" spans="1:17" ht="15.75" customHeight="1" x14ac:dyDescent="0.25">
      <c r="A857" s="1"/>
      <c r="B857" s="1"/>
      <c r="C857" s="1"/>
      <c r="D857" s="1"/>
      <c r="H857" s="5"/>
      <c r="O857" s="1"/>
      <c r="P857" s="1"/>
      <c r="Q857" s="1"/>
    </row>
    <row r="858" spans="1:17" ht="15.75" customHeight="1" x14ac:dyDescent="0.25">
      <c r="A858" s="1"/>
      <c r="B858" s="1"/>
      <c r="C858" s="1"/>
      <c r="D858" s="1"/>
      <c r="H858" s="5"/>
      <c r="O858" s="1"/>
      <c r="P858" s="1"/>
      <c r="Q858" s="1"/>
    </row>
    <row r="859" spans="1:17" ht="15.75" customHeight="1" x14ac:dyDescent="0.25">
      <c r="A859" s="1"/>
      <c r="B859" s="1"/>
      <c r="C859" s="1"/>
      <c r="D859" s="1"/>
      <c r="H859" s="5"/>
      <c r="O859" s="1"/>
      <c r="P859" s="1"/>
      <c r="Q859" s="1"/>
    </row>
    <row r="860" spans="1:17" ht="15.75" customHeight="1" x14ac:dyDescent="0.25">
      <c r="A860" s="1"/>
      <c r="B860" s="1"/>
      <c r="C860" s="1"/>
      <c r="D860" s="1"/>
      <c r="H860" s="5"/>
      <c r="O860" s="1"/>
      <c r="P860" s="1"/>
      <c r="Q860" s="1"/>
    </row>
    <row r="861" spans="1:17" ht="15.75" customHeight="1" x14ac:dyDescent="0.25">
      <c r="A861" s="1"/>
      <c r="B861" s="1"/>
      <c r="C861" s="1"/>
      <c r="D861" s="1"/>
      <c r="H861" s="5"/>
      <c r="O861" s="1"/>
      <c r="P861" s="1"/>
      <c r="Q861" s="1"/>
    </row>
    <row r="862" spans="1:17" ht="15.75" customHeight="1" x14ac:dyDescent="0.25">
      <c r="A862" s="1"/>
      <c r="B862" s="1"/>
      <c r="C862" s="1"/>
      <c r="D862" s="1"/>
      <c r="H862" s="5"/>
      <c r="O862" s="1"/>
      <c r="P862" s="1"/>
      <c r="Q862" s="1"/>
    </row>
    <row r="863" spans="1:17" ht="15.75" customHeight="1" x14ac:dyDescent="0.25">
      <c r="A863" s="1"/>
      <c r="B863" s="1"/>
      <c r="C863" s="1"/>
      <c r="D863" s="1"/>
      <c r="H863" s="5"/>
      <c r="O863" s="1"/>
      <c r="P863" s="1"/>
      <c r="Q863" s="1"/>
    </row>
    <row r="864" spans="1:17" ht="15.75" customHeight="1" x14ac:dyDescent="0.25">
      <c r="A864" s="1"/>
      <c r="B864" s="1"/>
      <c r="C864" s="1"/>
      <c r="D864" s="1"/>
      <c r="H864" s="5"/>
      <c r="O864" s="1"/>
      <c r="P864" s="1"/>
      <c r="Q864" s="1"/>
    </row>
    <row r="865" spans="1:17" ht="15.75" customHeight="1" x14ac:dyDescent="0.25">
      <c r="A865" s="1"/>
      <c r="B865" s="1"/>
      <c r="C865" s="1"/>
      <c r="D865" s="1"/>
      <c r="H865" s="5"/>
      <c r="O865" s="1"/>
      <c r="P865" s="1"/>
      <c r="Q865" s="1"/>
    </row>
    <row r="866" spans="1:17" ht="15.75" customHeight="1" x14ac:dyDescent="0.25">
      <c r="A866" s="1"/>
      <c r="B866" s="1"/>
      <c r="C866" s="1"/>
      <c r="D866" s="1"/>
      <c r="H866" s="5"/>
      <c r="O866" s="1"/>
      <c r="P866" s="1"/>
      <c r="Q866" s="1"/>
    </row>
    <row r="867" spans="1:17" ht="15.75" customHeight="1" x14ac:dyDescent="0.25">
      <c r="A867" s="1"/>
      <c r="B867" s="1"/>
      <c r="C867" s="1"/>
      <c r="D867" s="1"/>
      <c r="H867" s="5"/>
      <c r="O867" s="1"/>
      <c r="P867" s="1"/>
      <c r="Q867" s="1"/>
    </row>
    <row r="868" spans="1:17" ht="15.75" customHeight="1" x14ac:dyDescent="0.25">
      <c r="A868" s="1"/>
      <c r="B868" s="1"/>
      <c r="C868" s="1"/>
      <c r="D868" s="1"/>
      <c r="H868" s="5"/>
      <c r="O868" s="1"/>
      <c r="P868" s="1"/>
      <c r="Q868" s="1"/>
    </row>
    <row r="869" spans="1:17" ht="15.75" customHeight="1" x14ac:dyDescent="0.25">
      <c r="A869" s="1"/>
      <c r="B869" s="1"/>
      <c r="C869" s="1"/>
      <c r="D869" s="1"/>
      <c r="H869" s="5"/>
      <c r="O869" s="1"/>
      <c r="P869" s="1"/>
      <c r="Q869" s="1"/>
    </row>
    <row r="870" spans="1:17" ht="15.75" customHeight="1" x14ac:dyDescent="0.25">
      <c r="A870" s="1"/>
      <c r="B870" s="1"/>
      <c r="C870" s="1"/>
      <c r="D870" s="1"/>
      <c r="H870" s="5"/>
      <c r="O870" s="1"/>
      <c r="P870" s="1"/>
      <c r="Q870" s="1"/>
    </row>
    <row r="871" spans="1:17" ht="15.75" customHeight="1" x14ac:dyDescent="0.25">
      <c r="A871" s="1"/>
      <c r="B871" s="1"/>
      <c r="C871" s="1"/>
      <c r="D871" s="1"/>
      <c r="H871" s="5"/>
      <c r="O871" s="1"/>
      <c r="P871" s="1"/>
      <c r="Q871" s="1"/>
    </row>
    <row r="872" spans="1:17" ht="15.75" customHeight="1" x14ac:dyDescent="0.25">
      <c r="A872" s="1"/>
      <c r="B872" s="1"/>
      <c r="C872" s="1"/>
      <c r="D872" s="1"/>
      <c r="H872" s="5"/>
      <c r="O872" s="1"/>
      <c r="P872" s="1"/>
      <c r="Q872" s="1"/>
    </row>
    <row r="873" spans="1:17" ht="15.75" customHeight="1" x14ac:dyDescent="0.25">
      <c r="A873" s="1"/>
      <c r="B873" s="1"/>
      <c r="C873" s="1"/>
      <c r="D873" s="1"/>
      <c r="H873" s="5"/>
      <c r="O873" s="1"/>
      <c r="P873" s="1"/>
      <c r="Q873" s="1"/>
    </row>
    <row r="874" spans="1:17" ht="15.75" customHeight="1" x14ac:dyDescent="0.25">
      <c r="A874" s="1"/>
      <c r="B874" s="1"/>
      <c r="C874" s="1"/>
      <c r="D874" s="1"/>
      <c r="H874" s="5"/>
      <c r="O874" s="1"/>
      <c r="P874" s="1"/>
      <c r="Q874" s="1"/>
    </row>
    <row r="875" spans="1:17" ht="15.75" customHeight="1" x14ac:dyDescent="0.25">
      <c r="A875" s="1"/>
      <c r="B875" s="1"/>
      <c r="C875" s="1"/>
      <c r="D875" s="1"/>
      <c r="H875" s="5"/>
      <c r="O875" s="1"/>
      <c r="P875" s="1"/>
      <c r="Q875" s="1"/>
    </row>
    <row r="876" spans="1:17" ht="15.75" customHeight="1" x14ac:dyDescent="0.25">
      <c r="A876" s="1"/>
      <c r="B876" s="1"/>
      <c r="C876" s="1"/>
      <c r="D876" s="1"/>
      <c r="H876" s="5"/>
      <c r="O876" s="1"/>
      <c r="P876" s="1"/>
      <c r="Q876" s="1"/>
    </row>
    <row r="877" spans="1:17" ht="15.75" customHeight="1" x14ac:dyDescent="0.25">
      <c r="A877" s="1"/>
      <c r="B877" s="1"/>
      <c r="C877" s="1"/>
      <c r="D877" s="1"/>
      <c r="H877" s="5"/>
      <c r="O877" s="1"/>
      <c r="P877" s="1"/>
      <c r="Q877" s="1"/>
    </row>
    <row r="878" spans="1:17" ht="15.75" customHeight="1" x14ac:dyDescent="0.25">
      <c r="A878" s="1"/>
      <c r="B878" s="1"/>
      <c r="C878" s="1"/>
      <c r="D878" s="1"/>
      <c r="H878" s="5"/>
      <c r="O878" s="1"/>
      <c r="P878" s="1"/>
      <c r="Q878" s="1"/>
    </row>
    <row r="879" spans="1:17" ht="15.75" customHeight="1" x14ac:dyDescent="0.25">
      <c r="A879" s="1"/>
      <c r="B879" s="1"/>
      <c r="C879" s="1"/>
      <c r="D879" s="1"/>
      <c r="H879" s="5"/>
      <c r="O879" s="1"/>
      <c r="P879" s="1"/>
      <c r="Q879" s="1"/>
    </row>
    <row r="880" spans="1:17" ht="15.75" customHeight="1" x14ac:dyDescent="0.25">
      <c r="A880" s="1"/>
      <c r="B880" s="1"/>
      <c r="C880" s="1"/>
      <c r="D880" s="1"/>
      <c r="H880" s="5"/>
      <c r="O880" s="1"/>
      <c r="P880" s="1"/>
      <c r="Q880" s="1"/>
    </row>
    <row r="881" spans="1:17" ht="15.75" customHeight="1" x14ac:dyDescent="0.25">
      <c r="A881" s="1"/>
      <c r="B881" s="1"/>
      <c r="C881" s="1"/>
      <c r="D881" s="1"/>
      <c r="H881" s="5"/>
      <c r="O881" s="1"/>
      <c r="P881" s="1"/>
      <c r="Q881" s="1"/>
    </row>
    <row r="882" spans="1:17" ht="15.75" customHeight="1" x14ac:dyDescent="0.25">
      <c r="A882" s="1"/>
      <c r="B882" s="1"/>
      <c r="C882" s="1"/>
      <c r="D882" s="1"/>
      <c r="H882" s="5"/>
      <c r="O882" s="1"/>
      <c r="P882" s="1"/>
      <c r="Q882" s="1"/>
    </row>
    <row r="883" spans="1:17" ht="15.75" customHeight="1" x14ac:dyDescent="0.25">
      <c r="A883" s="1"/>
      <c r="B883" s="1"/>
      <c r="C883" s="1"/>
      <c r="D883" s="1"/>
      <c r="H883" s="5"/>
      <c r="O883" s="1"/>
      <c r="P883" s="1"/>
      <c r="Q883" s="1"/>
    </row>
    <row r="884" spans="1:17" ht="15.75" customHeight="1" x14ac:dyDescent="0.25">
      <c r="A884" s="1"/>
      <c r="B884" s="1"/>
      <c r="C884" s="1"/>
      <c r="D884" s="1"/>
      <c r="H884" s="5"/>
      <c r="O884" s="1"/>
      <c r="P884" s="1"/>
      <c r="Q884" s="1"/>
    </row>
    <row r="885" spans="1:17" ht="15.75" customHeight="1" x14ac:dyDescent="0.25">
      <c r="A885" s="1"/>
      <c r="B885" s="1"/>
      <c r="C885" s="1"/>
      <c r="D885" s="1"/>
      <c r="H885" s="5"/>
      <c r="O885" s="1"/>
      <c r="P885" s="1"/>
      <c r="Q885" s="1"/>
    </row>
    <row r="886" spans="1:17" ht="15.75" customHeight="1" x14ac:dyDescent="0.25">
      <c r="A886" s="1"/>
      <c r="B886" s="1"/>
      <c r="C886" s="1"/>
      <c r="D886" s="1"/>
      <c r="H886" s="5"/>
      <c r="O886" s="1"/>
      <c r="P886" s="1"/>
      <c r="Q886" s="1"/>
    </row>
    <row r="887" spans="1:17" ht="15.75" customHeight="1" x14ac:dyDescent="0.25">
      <c r="A887" s="1"/>
      <c r="B887" s="1"/>
      <c r="C887" s="1"/>
      <c r="D887" s="1"/>
      <c r="H887" s="5"/>
      <c r="O887" s="1"/>
      <c r="P887" s="1"/>
      <c r="Q887" s="1"/>
    </row>
    <row r="888" spans="1:17" ht="15.75" customHeight="1" x14ac:dyDescent="0.25">
      <c r="A888" s="1"/>
      <c r="B888" s="1"/>
      <c r="C888" s="1"/>
      <c r="D888" s="1"/>
      <c r="H888" s="5"/>
      <c r="O888" s="1"/>
      <c r="P888" s="1"/>
      <c r="Q888" s="1"/>
    </row>
    <row r="889" spans="1:17" ht="15.75" customHeight="1" x14ac:dyDescent="0.25">
      <c r="A889" s="1"/>
      <c r="B889" s="1"/>
      <c r="C889" s="1"/>
      <c r="D889" s="1"/>
      <c r="H889" s="5"/>
      <c r="O889" s="1"/>
      <c r="P889" s="1"/>
      <c r="Q889" s="1"/>
    </row>
    <row r="890" spans="1:17" ht="15.75" customHeight="1" x14ac:dyDescent="0.25">
      <c r="A890" s="1"/>
      <c r="B890" s="1"/>
      <c r="C890" s="1"/>
      <c r="D890" s="1"/>
      <c r="H890" s="5"/>
      <c r="O890" s="1"/>
      <c r="P890" s="1"/>
      <c r="Q890" s="1"/>
    </row>
    <row r="891" spans="1:17" ht="15.75" customHeight="1" x14ac:dyDescent="0.25">
      <c r="A891" s="1"/>
      <c r="B891" s="1"/>
      <c r="C891" s="1"/>
      <c r="D891" s="1"/>
      <c r="H891" s="5"/>
      <c r="O891" s="1"/>
      <c r="P891" s="1"/>
      <c r="Q891" s="1"/>
    </row>
    <row r="892" spans="1:17" ht="15.75" customHeight="1" x14ac:dyDescent="0.25">
      <c r="A892" s="1"/>
      <c r="B892" s="1"/>
      <c r="C892" s="1"/>
      <c r="D892" s="1"/>
      <c r="H892" s="5"/>
      <c r="O892" s="1"/>
      <c r="P892" s="1"/>
      <c r="Q892" s="1"/>
    </row>
    <row r="893" spans="1:17" ht="15.75" customHeight="1" x14ac:dyDescent="0.25">
      <c r="A893" s="1"/>
      <c r="B893" s="1"/>
      <c r="C893" s="1"/>
      <c r="D893" s="1"/>
      <c r="H893" s="5"/>
      <c r="O893" s="1"/>
      <c r="P893" s="1"/>
      <c r="Q893" s="1"/>
    </row>
    <row r="894" spans="1:17" ht="15.75" customHeight="1" x14ac:dyDescent="0.25">
      <c r="A894" s="1"/>
      <c r="B894" s="1"/>
      <c r="C894" s="1"/>
      <c r="D894" s="1"/>
      <c r="H894" s="5"/>
      <c r="O894" s="1"/>
      <c r="P894" s="1"/>
      <c r="Q894" s="1"/>
    </row>
    <row r="895" spans="1:17" ht="15.75" customHeight="1" x14ac:dyDescent="0.25">
      <c r="A895" s="1"/>
      <c r="B895" s="1"/>
      <c r="C895" s="1"/>
      <c r="D895" s="1"/>
      <c r="H895" s="5"/>
      <c r="O895" s="1"/>
      <c r="P895" s="1"/>
      <c r="Q895" s="1"/>
    </row>
    <row r="896" spans="1:17" ht="15.75" customHeight="1" x14ac:dyDescent="0.25">
      <c r="A896" s="1"/>
      <c r="B896" s="1"/>
      <c r="C896" s="1"/>
      <c r="D896" s="1"/>
      <c r="H896" s="5"/>
      <c r="O896" s="1"/>
      <c r="P896" s="1"/>
      <c r="Q896" s="1"/>
    </row>
    <row r="897" spans="1:17" ht="15.75" customHeight="1" x14ac:dyDescent="0.25">
      <c r="A897" s="1"/>
      <c r="B897" s="1"/>
      <c r="C897" s="1"/>
      <c r="D897" s="1"/>
      <c r="H897" s="5"/>
      <c r="O897" s="1"/>
      <c r="P897" s="1"/>
      <c r="Q897" s="1"/>
    </row>
    <row r="898" spans="1:17" ht="15.75" customHeight="1" x14ac:dyDescent="0.25">
      <c r="A898" s="1"/>
      <c r="B898" s="1"/>
      <c r="C898" s="1"/>
      <c r="D898" s="1"/>
      <c r="H898" s="5"/>
      <c r="O898" s="1"/>
      <c r="P898" s="1"/>
      <c r="Q898" s="1"/>
    </row>
    <row r="899" spans="1:17" ht="15.75" customHeight="1" x14ac:dyDescent="0.25">
      <c r="A899" s="1"/>
      <c r="B899" s="1"/>
      <c r="C899" s="1"/>
      <c r="D899" s="1"/>
      <c r="H899" s="5"/>
      <c r="O899" s="1"/>
      <c r="P899" s="1"/>
      <c r="Q899" s="1"/>
    </row>
    <row r="900" spans="1:17" ht="15.75" customHeight="1" x14ac:dyDescent="0.25">
      <c r="A900" s="1"/>
      <c r="B900" s="1"/>
      <c r="C900" s="1"/>
      <c r="D900" s="1"/>
      <c r="H900" s="5"/>
      <c r="O900" s="1"/>
      <c r="P900" s="1"/>
      <c r="Q900" s="1"/>
    </row>
    <row r="901" spans="1:17" ht="15.75" customHeight="1" x14ac:dyDescent="0.25">
      <c r="A901" s="1"/>
      <c r="B901" s="1"/>
      <c r="C901" s="1"/>
      <c r="D901" s="1"/>
      <c r="H901" s="5"/>
      <c r="O901" s="1"/>
      <c r="P901" s="1"/>
      <c r="Q901" s="1"/>
    </row>
    <row r="902" spans="1:17" ht="15.75" customHeight="1" x14ac:dyDescent="0.25">
      <c r="A902" s="1"/>
      <c r="B902" s="1"/>
      <c r="C902" s="1"/>
      <c r="D902" s="1"/>
      <c r="H902" s="5"/>
      <c r="O902" s="1"/>
      <c r="P902" s="1"/>
      <c r="Q902" s="1"/>
    </row>
    <row r="903" spans="1:17" ht="15.75" customHeight="1" x14ac:dyDescent="0.25">
      <c r="A903" s="1"/>
      <c r="B903" s="1"/>
      <c r="C903" s="1"/>
      <c r="D903" s="1"/>
      <c r="H903" s="5"/>
      <c r="O903" s="1"/>
      <c r="P903" s="1"/>
      <c r="Q903" s="1"/>
    </row>
    <row r="904" spans="1:17" ht="15.75" customHeight="1" x14ac:dyDescent="0.25">
      <c r="A904" s="1"/>
      <c r="B904" s="1"/>
      <c r="C904" s="1"/>
      <c r="D904" s="1"/>
      <c r="H904" s="5"/>
      <c r="O904" s="1"/>
      <c r="P904" s="1"/>
      <c r="Q904" s="1"/>
    </row>
    <row r="905" spans="1:17" ht="15.75" customHeight="1" x14ac:dyDescent="0.25">
      <c r="A905" s="1"/>
      <c r="B905" s="1"/>
      <c r="C905" s="1"/>
      <c r="D905" s="1"/>
      <c r="H905" s="5"/>
      <c r="O905" s="1"/>
      <c r="P905" s="1"/>
      <c r="Q905" s="1"/>
    </row>
    <row r="906" spans="1:17" ht="15.75" customHeight="1" x14ac:dyDescent="0.25">
      <c r="A906" s="1"/>
      <c r="B906" s="1"/>
      <c r="C906" s="1"/>
      <c r="D906" s="1"/>
      <c r="H906" s="5"/>
      <c r="O906" s="1"/>
      <c r="P906" s="1"/>
      <c r="Q906" s="1"/>
    </row>
    <row r="907" spans="1:17" ht="15.75" customHeight="1" x14ac:dyDescent="0.25">
      <c r="A907" s="1"/>
      <c r="B907" s="1"/>
      <c r="C907" s="1"/>
      <c r="D907" s="1"/>
      <c r="H907" s="5"/>
      <c r="O907" s="1"/>
      <c r="P907" s="1"/>
      <c r="Q907" s="1"/>
    </row>
    <row r="908" spans="1:17" ht="15.75" customHeight="1" x14ac:dyDescent="0.25">
      <c r="A908" s="1"/>
      <c r="B908" s="1"/>
      <c r="C908" s="1"/>
      <c r="D908" s="1"/>
      <c r="H908" s="5"/>
      <c r="O908" s="1"/>
      <c r="P908" s="1"/>
      <c r="Q908" s="1"/>
    </row>
    <row r="909" spans="1:17" ht="15.75" customHeight="1" x14ac:dyDescent="0.25">
      <c r="A909" s="1"/>
      <c r="B909" s="1"/>
      <c r="C909" s="1"/>
      <c r="D909" s="1"/>
      <c r="H909" s="5"/>
      <c r="O909" s="1"/>
      <c r="P909" s="1"/>
      <c r="Q909" s="1"/>
    </row>
    <row r="910" spans="1:17" ht="15.75" customHeight="1" x14ac:dyDescent="0.25">
      <c r="A910" s="1"/>
      <c r="B910" s="1"/>
      <c r="C910" s="1"/>
      <c r="D910" s="1"/>
      <c r="H910" s="5"/>
      <c r="O910" s="1"/>
      <c r="P910" s="1"/>
      <c r="Q910" s="1"/>
    </row>
    <row r="911" spans="1:17" ht="15.75" customHeight="1" x14ac:dyDescent="0.25">
      <c r="A911" s="1"/>
      <c r="B911" s="1"/>
      <c r="C911" s="1"/>
      <c r="D911" s="1"/>
      <c r="H911" s="5"/>
      <c r="O911" s="1"/>
      <c r="P911" s="1"/>
      <c r="Q911" s="1"/>
    </row>
    <row r="912" spans="1:17" ht="15.75" customHeight="1" x14ac:dyDescent="0.25">
      <c r="A912" s="1"/>
      <c r="B912" s="1"/>
      <c r="C912" s="1"/>
      <c r="D912" s="1"/>
      <c r="H912" s="5"/>
      <c r="O912" s="1"/>
      <c r="P912" s="1"/>
      <c r="Q912" s="1"/>
    </row>
    <row r="913" spans="1:17" ht="15.75" customHeight="1" x14ac:dyDescent="0.25">
      <c r="A913" s="1"/>
      <c r="B913" s="1"/>
      <c r="C913" s="1"/>
      <c r="D913" s="1"/>
      <c r="H913" s="5"/>
      <c r="O913" s="1"/>
      <c r="P913" s="1"/>
      <c r="Q913" s="1"/>
    </row>
    <row r="914" spans="1:17" ht="15.75" customHeight="1" x14ac:dyDescent="0.25">
      <c r="A914" s="1"/>
      <c r="B914" s="1"/>
      <c r="C914" s="1"/>
      <c r="D914" s="1"/>
      <c r="H914" s="5"/>
      <c r="O914" s="1"/>
      <c r="P914" s="1"/>
      <c r="Q914" s="1"/>
    </row>
    <row r="915" spans="1:17" ht="15.75" customHeight="1" x14ac:dyDescent="0.25">
      <c r="A915" s="1"/>
      <c r="B915" s="1"/>
      <c r="C915" s="1"/>
      <c r="D915" s="1"/>
      <c r="H915" s="5"/>
      <c r="O915" s="1"/>
      <c r="P915" s="1"/>
      <c r="Q915" s="1"/>
    </row>
    <row r="916" spans="1:17" ht="15.75" customHeight="1" x14ac:dyDescent="0.25">
      <c r="A916" s="1"/>
      <c r="B916" s="1"/>
      <c r="C916" s="1"/>
      <c r="D916" s="1"/>
      <c r="H916" s="5"/>
      <c r="O916" s="1"/>
      <c r="P916" s="1"/>
      <c r="Q916" s="1"/>
    </row>
    <row r="917" spans="1:17" ht="15.75" customHeight="1" x14ac:dyDescent="0.25">
      <c r="A917" s="1"/>
      <c r="B917" s="1"/>
      <c r="C917" s="1"/>
      <c r="D917" s="1"/>
      <c r="H917" s="5"/>
      <c r="O917" s="1"/>
      <c r="P917" s="1"/>
      <c r="Q917" s="1"/>
    </row>
    <row r="918" spans="1:17" ht="15.75" customHeight="1" x14ac:dyDescent="0.25">
      <c r="A918" s="1"/>
      <c r="B918" s="1"/>
      <c r="C918" s="1"/>
      <c r="D918" s="1"/>
      <c r="H918" s="5"/>
      <c r="O918" s="1"/>
      <c r="P918" s="1"/>
      <c r="Q918" s="1"/>
    </row>
    <row r="919" spans="1:17" ht="15.75" customHeight="1" x14ac:dyDescent="0.25">
      <c r="A919" s="1"/>
      <c r="B919" s="1"/>
      <c r="C919" s="1"/>
      <c r="D919" s="1"/>
      <c r="H919" s="5"/>
      <c r="O919" s="1"/>
      <c r="P919" s="1"/>
      <c r="Q919" s="1"/>
    </row>
    <row r="920" spans="1:17" ht="15.75" customHeight="1" x14ac:dyDescent="0.25">
      <c r="A920" s="1"/>
      <c r="B920" s="1"/>
      <c r="C920" s="1"/>
      <c r="D920" s="1"/>
      <c r="H920" s="5"/>
      <c r="O920" s="1"/>
      <c r="P920" s="1"/>
      <c r="Q920" s="1"/>
    </row>
    <row r="921" spans="1:17" ht="15.75" customHeight="1" x14ac:dyDescent="0.25">
      <c r="A921" s="1"/>
      <c r="B921" s="1"/>
      <c r="C921" s="1"/>
      <c r="D921" s="1"/>
      <c r="H921" s="5"/>
      <c r="O921" s="1"/>
      <c r="P921" s="1"/>
      <c r="Q921" s="1"/>
    </row>
    <row r="922" spans="1:17" ht="15.75" customHeight="1" x14ac:dyDescent="0.25">
      <c r="A922" s="1"/>
      <c r="B922" s="1"/>
      <c r="C922" s="1"/>
      <c r="D922" s="1"/>
      <c r="H922" s="5"/>
      <c r="O922" s="1"/>
      <c r="P922" s="1"/>
      <c r="Q922" s="1"/>
    </row>
    <row r="923" spans="1:17" ht="15.75" customHeight="1" x14ac:dyDescent="0.25">
      <c r="A923" s="1"/>
      <c r="B923" s="1"/>
      <c r="C923" s="1"/>
      <c r="D923" s="1"/>
      <c r="H923" s="5"/>
      <c r="O923" s="1"/>
      <c r="P923" s="1"/>
      <c r="Q923" s="1"/>
    </row>
    <row r="924" spans="1:17" ht="15.75" customHeight="1" x14ac:dyDescent="0.25">
      <c r="A924" s="1"/>
      <c r="B924" s="1"/>
      <c r="C924" s="1"/>
      <c r="D924" s="1"/>
      <c r="H924" s="5"/>
      <c r="O924" s="1"/>
      <c r="P924" s="1"/>
      <c r="Q924" s="1"/>
    </row>
    <row r="925" spans="1:17" ht="15.75" customHeight="1" x14ac:dyDescent="0.25">
      <c r="A925" s="1"/>
      <c r="B925" s="1"/>
      <c r="C925" s="1"/>
      <c r="D925" s="1"/>
      <c r="H925" s="5"/>
      <c r="O925" s="1"/>
      <c r="P925" s="1"/>
      <c r="Q925" s="1"/>
    </row>
    <row r="926" spans="1:17" ht="15.75" customHeight="1" x14ac:dyDescent="0.25">
      <c r="A926" s="1"/>
      <c r="B926" s="1"/>
      <c r="C926" s="1"/>
      <c r="D926" s="1"/>
      <c r="H926" s="5"/>
      <c r="O926" s="1"/>
      <c r="P926" s="1"/>
      <c r="Q926" s="1"/>
    </row>
    <row r="927" spans="1:17" ht="15.75" customHeight="1" x14ac:dyDescent="0.25">
      <c r="A927" s="1"/>
      <c r="B927" s="1"/>
      <c r="C927" s="1"/>
      <c r="D927" s="1"/>
      <c r="H927" s="5"/>
      <c r="O927" s="1"/>
      <c r="P927" s="1"/>
      <c r="Q927" s="1"/>
    </row>
    <row r="928" spans="1:17" ht="15.75" customHeight="1" x14ac:dyDescent="0.25">
      <c r="A928" s="1"/>
      <c r="B928" s="1"/>
      <c r="C928" s="1"/>
      <c r="D928" s="1"/>
      <c r="H928" s="5"/>
      <c r="O928" s="1"/>
      <c r="P928" s="1"/>
      <c r="Q928" s="1"/>
    </row>
    <row r="929" spans="1:17" ht="15.75" customHeight="1" x14ac:dyDescent="0.25">
      <c r="A929" s="1"/>
      <c r="B929" s="1"/>
      <c r="C929" s="1"/>
      <c r="D929" s="1"/>
      <c r="H929" s="5"/>
      <c r="O929" s="1"/>
      <c r="P929" s="1"/>
      <c r="Q929" s="1"/>
    </row>
    <row r="930" spans="1:17" ht="15.75" customHeight="1" x14ac:dyDescent="0.25">
      <c r="A930" s="1"/>
      <c r="B930" s="1"/>
      <c r="C930" s="1"/>
      <c r="D930" s="1"/>
      <c r="H930" s="5"/>
      <c r="O930" s="1"/>
      <c r="P930" s="1"/>
      <c r="Q930" s="1"/>
    </row>
    <row r="931" spans="1:17" ht="15.75" customHeight="1" x14ac:dyDescent="0.25">
      <c r="A931" s="1"/>
      <c r="B931" s="1"/>
      <c r="C931" s="1"/>
      <c r="D931" s="1"/>
      <c r="H931" s="5"/>
      <c r="O931" s="1"/>
      <c r="P931" s="1"/>
      <c r="Q931" s="1"/>
    </row>
    <row r="932" spans="1:17" ht="15.75" customHeight="1" x14ac:dyDescent="0.25">
      <c r="A932" s="1"/>
      <c r="B932" s="1"/>
      <c r="C932" s="1"/>
      <c r="D932" s="1"/>
      <c r="H932" s="5"/>
      <c r="O932" s="1"/>
      <c r="P932" s="1"/>
      <c r="Q932" s="1"/>
    </row>
    <row r="933" spans="1:17" ht="15.75" customHeight="1" x14ac:dyDescent="0.25">
      <c r="A933" s="1"/>
      <c r="B933" s="1"/>
      <c r="C933" s="1"/>
      <c r="D933" s="1"/>
      <c r="H933" s="5"/>
      <c r="O933" s="1"/>
      <c r="P933" s="1"/>
      <c r="Q933" s="1"/>
    </row>
    <row r="934" spans="1:17" ht="15.75" customHeight="1" x14ac:dyDescent="0.25">
      <c r="A934" s="1"/>
      <c r="B934" s="1"/>
      <c r="C934" s="1"/>
      <c r="D934" s="1"/>
      <c r="H934" s="5"/>
      <c r="O934" s="1"/>
      <c r="P934" s="1"/>
      <c r="Q934" s="1"/>
    </row>
    <row r="935" spans="1:17" ht="15.75" customHeight="1" x14ac:dyDescent="0.25">
      <c r="A935" s="1"/>
      <c r="B935" s="1"/>
      <c r="C935" s="1"/>
      <c r="D935" s="1"/>
      <c r="H935" s="5"/>
      <c r="O935" s="1"/>
      <c r="P935" s="1"/>
      <c r="Q935" s="1"/>
    </row>
    <row r="936" spans="1:17" ht="15.75" customHeight="1" x14ac:dyDescent="0.25">
      <c r="A936" s="1"/>
      <c r="B936" s="1"/>
      <c r="C936" s="1"/>
      <c r="D936" s="1"/>
      <c r="H936" s="5"/>
      <c r="O936" s="1"/>
      <c r="P936" s="1"/>
      <c r="Q936" s="1"/>
    </row>
    <row r="937" spans="1:17" ht="15.75" customHeight="1" x14ac:dyDescent="0.25">
      <c r="A937" s="1"/>
      <c r="B937" s="1"/>
      <c r="C937" s="1"/>
      <c r="D937" s="1"/>
      <c r="H937" s="5"/>
      <c r="O937" s="1"/>
      <c r="P937" s="1"/>
      <c r="Q937" s="1"/>
    </row>
    <row r="938" spans="1:17" ht="15.75" customHeight="1" x14ac:dyDescent="0.25">
      <c r="A938" s="1"/>
      <c r="B938" s="1"/>
      <c r="C938" s="1"/>
      <c r="D938" s="1"/>
      <c r="H938" s="5"/>
      <c r="O938" s="1"/>
      <c r="P938" s="1"/>
      <c r="Q938" s="1"/>
    </row>
    <row r="939" spans="1:17" ht="15.75" customHeight="1" x14ac:dyDescent="0.25">
      <c r="A939" s="1"/>
      <c r="B939" s="1"/>
      <c r="C939" s="1"/>
      <c r="D939" s="1"/>
      <c r="H939" s="5"/>
      <c r="O939" s="1"/>
      <c r="P939" s="1"/>
      <c r="Q939" s="1"/>
    </row>
    <row r="940" spans="1:17" ht="15.75" customHeight="1" x14ac:dyDescent="0.25">
      <c r="A940" s="1"/>
      <c r="B940" s="1"/>
      <c r="C940" s="1"/>
      <c r="D940" s="1"/>
      <c r="H940" s="5"/>
      <c r="O940" s="1"/>
      <c r="P940" s="1"/>
      <c r="Q940" s="1"/>
    </row>
    <row r="941" spans="1:17" ht="15.75" customHeight="1" x14ac:dyDescent="0.25">
      <c r="A941" s="1"/>
      <c r="B941" s="1"/>
      <c r="C941" s="1"/>
      <c r="D941" s="1"/>
      <c r="H941" s="5"/>
      <c r="O941" s="1"/>
      <c r="P941" s="1"/>
      <c r="Q941" s="1"/>
    </row>
    <row r="942" spans="1:17" ht="15.75" customHeight="1" x14ac:dyDescent="0.25">
      <c r="A942" s="1"/>
      <c r="B942" s="1"/>
      <c r="C942" s="1"/>
      <c r="D942" s="1"/>
      <c r="H942" s="5"/>
      <c r="O942" s="1"/>
      <c r="P942" s="1"/>
      <c r="Q942" s="1"/>
    </row>
    <row r="943" spans="1:17" ht="15.75" customHeight="1" x14ac:dyDescent="0.25">
      <c r="A943" s="1"/>
      <c r="B943" s="1"/>
      <c r="C943" s="1"/>
      <c r="D943" s="1"/>
      <c r="H943" s="5"/>
      <c r="O943" s="1"/>
      <c r="P943" s="1"/>
      <c r="Q943" s="1"/>
    </row>
    <row r="944" spans="1:17" ht="15.75" customHeight="1" x14ac:dyDescent="0.25">
      <c r="A944" s="1"/>
      <c r="B944" s="1"/>
      <c r="C944" s="1"/>
      <c r="D944" s="1"/>
      <c r="H944" s="5"/>
      <c r="O944" s="1"/>
      <c r="P944" s="1"/>
      <c r="Q944" s="1"/>
    </row>
    <row r="945" spans="1:17" ht="15.75" customHeight="1" x14ac:dyDescent="0.25">
      <c r="A945" s="1"/>
      <c r="B945" s="1"/>
      <c r="C945" s="1"/>
      <c r="D945" s="1"/>
      <c r="H945" s="5"/>
      <c r="O945" s="1"/>
      <c r="P945" s="1"/>
      <c r="Q945" s="1"/>
    </row>
    <row r="946" spans="1:17" ht="15.75" customHeight="1" x14ac:dyDescent="0.25">
      <c r="A946" s="1"/>
      <c r="B946" s="1"/>
      <c r="C946" s="1"/>
      <c r="D946" s="1"/>
      <c r="H946" s="5"/>
      <c r="O946" s="1"/>
      <c r="P946" s="1"/>
      <c r="Q946" s="1"/>
    </row>
    <row r="947" spans="1:17" ht="15.75" customHeight="1" x14ac:dyDescent="0.25">
      <c r="A947" s="1"/>
      <c r="B947" s="1"/>
      <c r="C947" s="1"/>
      <c r="D947" s="1"/>
      <c r="H947" s="5"/>
      <c r="O947" s="1"/>
      <c r="P947" s="1"/>
      <c r="Q947" s="1"/>
    </row>
    <row r="948" spans="1:17" ht="15.75" customHeight="1" x14ac:dyDescent="0.25">
      <c r="A948" s="1"/>
      <c r="B948" s="1"/>
      <c r="C948" s="1"/>
      <c r="D948" s="1"/>
      <c r="H948" s="5"/>
      <c r="O948" s="1"/>
      <c r="P948" s="1"/>
      <c r="Q948" s="1"/>
    </row>
    <row r="949" spans="1:17" ht="15.75" customHeight="1" x14ac:dyDescent="0.25">
      <c r="A949" s="1"/>
      <c r="B949" s="1"/>
      <c r="C949" s="1"/>
      <c r="D949" s="1"/>
      <c r="H949" s="5"/>
      <c r="O949" s="1"/>
      <c r="P949" s="1"/>
      <c r="Q949" s="1"/>
    </row>
    <row r="950" spans="1:17" ht="15.75" customHeight="1" x14ac:dyDescent="0.25">
      <c r="A950" s="1"/>
      <c r="B950" s="1"/>
      <c r="C950" s="1"/>
      <c r="D950" s="1"/>
      <c r="H950" s="5"/>
      <c r="O950" s="1"/>
      <c r="P950" s="1"/>
      <c r="Q950" s="1"/>
    </row>
    <row r="951" spans="1:17" ht="15.75" customHeight="1" x14ac:dyDescent="0.25">
      <c r="A951" s="1"/>
      <c r="B951" s="1"/>
      <c r="C951" s="1"/>
      <c r="D951" s="1"/>
      <c r="H951" s="5"/>
      <c r="O951" s="1"/>
      <c r="P951" s="1"/>
      <c r="Q951" s="1"/>
    </row>
    <row r="952" spans="1:17" ht="15.75" customHeight="1" x14ac:dyDescent="0.25">
      <c r="A952" s="1"/>
      <c r="B952" s="1"/>
      <c r="C952" s="1"/>
      <c r="D952" s="1"/>
      <c r="H952" s="5"/>
      <c r="O952" s="1"/>
      <c r="P952" s="1"/>
      <c r="Q952" s="1"/>
    </row>
    <row r="953" spans="1:17" ht="15.75" customHeight="1" x14ac:dyDescent="0.25">
      <c r="A953" s="1"/>
      <c r="B953" s="1"/>
      <c r="C953" s="1"/>
      <c r="D953" s="1"/>
      <c r="H953" s="5"/>
      <c r="O953" s="1"/>
      <c r="P953" s="1"/>
      <c r="Q953" s="1"/>
    </row>
    <row r="954" spans="1:17" ht="15.75" customHeight="1" x14ac:dyDescent="0.25">
      <c r="A954" s="1"/>
      <c r="B954" s="1"/>
      <c r="C954" s="1"/>
      <c r="D954" s="1"/>
      <c r="H954" s="5"/>
      <c r="O954" s="1"/>
      <c r="P954" s="1"/>
      <c r="Q954" s="1"/>
    </row>
    <row r="955" spans="1:17" ht="15.75" customHeight="1" x14ac:dyDescent="0.25">
      <c r="A955" s="1"/>
      <c r="B955" s="1"/>
      <c r="C955" s="1"/>
      <c r="D955" s="1"/>
      <c r="H955" s="5"/>
      <c r="O955" s="1"/>
      <c r="P955" s="1"/>
      <c r="Q955" s="1"/>
    </row>
    <row r="956" spans="1:17" ht="15.75" customHeight="1" x14ac:dyDescent="0.25">
      <c r="A956" s="1"/>
      <c r="B956" s="1"/>
      <c r="C956" s="1"/>
      <c r="D956" s="1"/>
      <c r="H956" s="5"/>
      <c r="O956" s="1"/>
      <c r="P956" s="1"/>
      <c r="Q956" s="1"/>
    </row>
    <row r="957" spans="1:17" ht="15.75" customHeight="1" x14ac:dyDescent="0.25">
      <c r="A957" s="1"/>
      <c r="B957" s="1"/>
      <c r="C957" s="1"/>
      <c r="D957" s="1"/>
      <c r="H957" s="5"/>
      <c r="O957" s="1"/>
      <c r="P957" s="1"/>
      <c r="Q957" s="1"/>
    </row>
    <row r="958" spans="1:17" ht="15.75" customHeight="1" x14ac:dyDescent="0.25">
      <c r="A958" s="1"/>
      <c r="B958" s="1"/>
      <c r="C958" s="1"/>
      <c r="D958" s="1"/>
      <c r="H958" s="5"/>
      <c r="O958" s="1"/>
      <c r="P958" s="1"/>
      <c r="Q958" s="1"/>
    </row>
    <row r="959" spans="1:17" ht="15.75" customHeight="1" x14ac:dyDescent="0.25">
      <c r="A959" s="1"/>
      <c r="B959" s="1"/>
      <c r="C959" s="1"/>
      <c r="D959" s="1"/>
      <c r="H959" s="5"/>
      <c r="O959" s="1"/>
      <c r="P959" s="1"/>
      <c r="Q959" s="1"/>
    </row>
    <row r="960" spans="1:17" ht="15.75" customHeight="1" x14ac:dyDescent="0.25">
      <c r="A960" s="1"/>
      <c r="B960" s="1"/>
      <c r="C960" s="1"/>
      <c r="D960" s="1"/>
      <c r="H960" s="5"/>
      <c r="O960" s="1"/>
      <c r="P960" s="1"/>
      <c r="Q960" s="1"/>
    </row>
    <row r="961" spans="1:17" ht="15.75" customHeight="1" x14ac:dyDescent="0.25">
      <c r="A961" s="1"/>
      <c r="B961" s="1"/>
      <c r="C961" s="1"/>
      <c r="D961" s="1"/>
      <c r="H961" s="5"/>
      <c r="O961" s="1"/>
      <c r="P961" s="1"/>
      <c r="Q961" s="1"/>
    </row>
    <row r="962" spans="1:17" ht="15.75" customHeight="1" x14ac:dyDescent="0.25">
      <c r="A962" s="1"/>
      <c r="B962" s="1"/>
      <c r="C962" s="1"/>
      <c r="D962" s="1"/>
      <c r="H962" s="5"/>
      <c r="O962" s="1"/>
      <c r="P962" s="1"/>
      <c r="Q962" s="1"/>
    </row>
    <row r="963" spans="1:17" ht="15.75" customHeight="1" x14ac:dyDescent="0.25">
      <c r="A963" s="1"/>
      <c r="B963" s="1"/>
      <c r="C963" s="1"/>
      <c r="D963" s="1"/>
      <c r="H963" s="5"/>
      <c r="O963" s="1"/>
      <c r="P963" s="1"/>
      <c r="Q963" s="1"/>
    </row>
    <row r="964" spans="1:17" ht="15.75" customHeight="1" x14ac:dyDescent="0.25">
      <c r="A964" s="1"/>
      <c r="B964" s="1"/>
      <c r="C964" s="1"/>
      <c r="D964" s="1"/>
      <c r="H964" s="5"/>
      <c r="O964" s="1"/>
      <c r="P964" s="1"/>
      <c r="Q964" s="1"/>
    </row>
    <row r="965" spans="1:17" ht="15.75" customHeight="1" x14ac:dyDescent="0.25">
      <c r="A965" s="1"/>
      <c r="B965" s="1"/>
      <c r="C965" s="1"/>
      <c r="D965" s="1"/>
      <c r="H965" s="5"/>
      <c r="O965" s="1"/>
      <c r="P965" s="1"/>
      <c r="Q965" s="1"/>
    </row>
    <row r="966" spans="1:17" ht="15.75" customHeight="1" x14ac:dyDescent="0.25">
      <c r="A966" s="1"/>
      <c r="B966" s="1"/>
      <c r="C966" s="1"/>
      <c r="D966" s="1"/>
      <c r="H966" s="5"/>
      <c r="O966" s="1"/>
      <c r="P966" s="1"/>
      <c r="Q966" s="1"/>
    </row>
    <row r="967" spans="1:17" ht="15.75" customHeight="1" x14ac:dyDescent="0.25">
      <c r="A967" s="1"/>
      <c r="B967" s="1"/>
      <c r="C967" s="1"/>
      <c r="D967" s="1"/>
      <c r="H967" s="5"/>
      <c r="O967" s="1"/>
      <c r="P967" s="1"/>
      <c r="Q967" s="1"/>
    </row>
    <row r="968" spans="1:17" ht="15.75" customHeight="1" x14ac:dyDescent="0.25">
      <c r="A968" s="1"/>
      <c r="B968" s="1"/>
      <c r="C968" s="1"/>
      <c r="D968" s="1"/>
      <c r="H968" s="5"/>
      <c r="O968" s="1"/>
      <c r="P968" s="1"/>
      <c r="Q968" s="1"/>
    </row>
    <row r="969" spans="1:17" ht="15.75" customHeight="1" x14ac:dyDescent="0.25">
      <c r="A969" s="1"/>
      <c r="B969" s="1"/>
      <c r="C969" s="1"/>
      <c r="D969" s="1"/>
      <c r="H969" s="5"/>
      <c r="O969" s="1"/>
      <c r="P969" s="1"/>
      <c r="Q969" s="1"/>
    </row>
    <row r="970" spans="1:17" ht="15.75" customHeight="1" x14ac:dyDescent="0.25">
      <c r="A970" s="1"/>
      <c r="B970" s="1"/>
      <c r="C970" s="1"/>
      <c r="D970" s="1"/>
      <c r="H970" s="5"/>
      <c r="O970" s="1"/>
      <c r="P970" s="1"/>
      <c r="Q970" s="1"/>
    </row>
    <row r="971" spans="1:17" ht="15.75" customHeight="1" x14ac:dyDescent="0.25">
      <c r="A971" s="1"/>
      <c r="B971" s="1"/>
      <c r="C971" s="1"/>
      <c r="D971" s="1"/>
      <c r="H971" s="5"/>
      <c r="O971" s="1"/>
      <c r="P971" s="1"/>
      <c r="Q971" s="1"/>
    </row>
    <row r="972" spans="1:17" ht="15.75" customHeight="1" x14ac:dyDescent="0.25">
      <c r="A972" s="1"/>
      <c r="B972" s="1"/>
      <c r="C972" s="1"/>
      <c r="D972" s="1"/>
      <c r="H972" s="5"/>
      <c r="O972" s="1"/>
      <c r="P972" s="1"/>
      <c r="Q972" s="1"/>
    </row>
    <row r="973" spans="1:17" ht="15.75" customHeight="1" x14ac:dyDescent="0.25">
      <c r="A973" s="1"/>
      <c r="B973" s="1"/>
      <c r="C973" s="1"/>
      <c r="D973" s="1"/>
      <c r="H973" s="5"/>
      <c r="O973" s="1"/>
      <c r="P973" s="1"/>
      <c r="Q973" s="1"/>
    </row>
    <row r="974" spans="1:17" ht="15.75" customHeight="1" x14ac:dyDescent="0.25">
      <c r="A974" s="1"/>
      <c r="B974" s="1"/>
      <c r="C974" s="1"/>
      <c r="D974" s="1"/>
      <c r="H974" s="5"/>
      <c r="O974" s="1"/>
      <c r="P974" s="1"/>
      <c r="Q974" s="1"/>
    </row>
    <row r="975" spans="1:17" ht="15.75" customHeight="1" x14ac:dyDescent="0.25">
      <c r="A975" s="1"/>
      <c r="B975" s="1"/>
      <c r="C975" s="1"/>
      <c r="D975" s="1"/>
      <c r="H975" s="5"/>
      <c r="O975" s="1"/>
      <c r="P975" s="1"/>
      <c r="Q975" s="1"/>
    </row>
    <row r="976" spans="1:17" ht="15.75" customHeight="1" x14ac:dyDescent="0.25">
      <c r="A976" s="1"/>
      <c r="B976" s="1"/>
      <c r="C976" s="1"/>
      <c r="D976" s="1"/>
      <c r="H976" s="5"/>
      <c r="O976" s="1"/>
      <c r="P976" s="1"/>
      <c r="Q976" s="1"/>
    </row>
    <row r="977" spans="1:17" ht="15.75" customHeight="1" x14ac:dyDescent="0.25">
      <c r="A977" s="1"/>
      <c r="B977" s="1"/>
      <c r="C977" s="1"/>
      <c r="D977" s="1"/>
      <c r="H977" s="5"/>
      <c r="O977" s="1"/>
      <c r="P977" s="1"/>
      <c r="Q977" s="1"/>
    </row>
    <row r="978" spans="1:17" ht="15.75" customHeight="1" x14ac:dyDescent="0.25">
      <c r="A978" s="1"/>
      <c r="B978" s="1"/>
      <c r="C978" s="1"/>
      <c r="D978" s="1"/>
      <c r="H978" s="5"/>
      <c r="O978" s="1"/>
      <c r="P978" s="1"/>
      <c r="Q978" s="1"/>
    </row>
    <row r="979" spans="1:17" ht="15.75" customHeight="1" x14ac:dyDescent="0.25">
      <c r="A979" s="1"/>
      <c r="B979" s="1"/>
      <c r="C979" s="1"/>
      <c r="D979" s="1"/>
      <c r="H979" s="5"/>
      <c r="O979" s="1"/>
      <c r="P979" s="1"/>
      <c r="Q979" s="1"/>
    </row>
    <row r="980" spans="1:17" ht="15.75" customHeight="1" x14ac:dyDescent="0.25">
      <c r="A980" s="1"/>
      <c r="B980" s="1"/>
      <c r="C980" s="1"/>
      <c r="D980" s="1"/>
      <c r="H980" s="5"/>
      <c r="O980" s="1"/>
      <c r="P980" s="1"/>
      <c r="Q980" s="1"/>
    </row>
    <row r="981" spans="1:17" ht="15.75" customHeight="1" x14ac:dyDescent="0.25">
      <c r="A981" s="1"/>
      <c r="B981" s="1"/>
      <c r="C981" s="1"/>
      <c r="D981" s="1"/>
      <c r="H981" s="5"/>
      <c r="O981" s="1"/>
      <c r="P981" s="1"/>
      <c r="Q981" s="1"/>
    </row>
    <row r="982" spans="1:17" ht="15.75" customHeight="1" x14ac:dyDescent="0.25">
      <c r="A982" s="1"/>
      <c r="B982" s="1"/>
      <c r="C982" s="1"/>
      <c r="D982" s="1"/>
      <c r="H982" s="5"/>
      <c r="O982" s="1"/>
      <c r="P982" s="1"/>
      <c r="Q982" s="1"/>
    </row>
    <row r="983" spans="1:17" ht="15.75" customHeight="1" x14ac:dyDescent="0.25">
      <c r="A983" s="1"/>
      <c r="B983" s="1"/>
      <c r="C983" s="1"/>
      <c r="D983" s="1"/>
      <c r="H983" s="5"/>
      <c r="O983" s="1"/>
      <c r="P983" s="1"/>
      <c r="Q983" s="1"/>
    </row>
    <row r="984" spans="1:17" ht="15.75" customHeight="1" x14ac:dyDescent="0.25">
      <c r="A984" s="1"/>
      <c r="B984" s="1"/>
      <c r="C984" s="1"/>
      <c r="D984" s="1"/>
      <c r="H984" s="5"/>
      <c r="O984" s="1"/>
      <c r="P984" s="1"/>
      <c r="Q984" s="1"/>
    </row>
    <row r="985" spans="1:17" ht="15.75" customHeight="1" x14ac:dyDescent="0.25">
      <c r="A985" s="1"/>
      <c r="B985" s="1"/>
      <c r="C985" s="1"/>
      <c r="D985" s="1"/>
      <c r="H985" s="5"/>
      <c r="O985" s="1"/>
      <c r="P985" s="1"/>
      <c r="Q985" s="1"/>
    </row>
    <row r="986" spans="1:17" ht="15.75" customHeight="1" x14ac:dyDescent="0.25">
      <c r="A986" s="1"/>
      <c r="B986" s="1"/>
      <c r="C986" s="1"/>
      <c r="D986" s="1"/>
      <c r="H986" s="5"/>
      <c r="O986" s="1"/>
      <c r="P986" s="1"/>
      <c r="Q986" s="1"/>
    </row>
    <row r="987" spans="1:17" ht="15.75" customHeight="1" x14ac:dyDescent="0.25">
      <c r="A987" s="1"/>
      <c r="B987" s="1"/>
      <c r="C987" s="1"/>
      <c r="D987" s="1"/>
      <c r="H987" s="5"/>
      <c r="O987" s="1"/>
      <c r="P987" s="1"/>
      <c r="Q987" s="1"/>
    </row>
    <row r="988" spans="1:17" ht="15.75" customHeight="1" x14ac:dyDescent="0.25">
      <c r="A988" s="1"/>
      <c r="B988" s="1"/>
      <c r="C988" s="1"/>
      <c r="D988" s="1"/>
      <c r="H988" s="5"/>
      <c r="O988" s="1"/>
      <c r="P988" s="1"/>
      <c r="Q988" s="1"/>
    </row>
    <row r="989" spans="1:17" ht="15.75" customHeight="1" x14ac:dyDescent="0.25">
      <c r="A989" s="1"/>
      <c r="B989" s="1"/>
      <c r="C989" s="1"/>
      <c r="D989" s="1"/>
      <c r="H989" s="5"/>
      <c r="O989" s="1"/>
      <c r="P989" s="1"/>
      <c r="Q989" s="1"/>
    </row>
    <row r="990" spans="1:17" ht="15.75" customHeight="1" x14ac:dyDescent="0.25">
      <c r="A990" s="1"/>
      <c r="B990" s="1"/>
      <c r="C990" s="1"/>
      <c r="D990" s="1"/>
      <c r="H990" s="5"/>
      <c r="O990" s="1"/>
      <c r="P990" s="1"/>
      <c r="Q990" s="1"/>
    </row>
    <row r="991" spans="1:17" ht="15.75" customHeight="1" x14ac:dyDescent="0.25">
      <c r="A991" s="1"/>
      <c r="B991" s="1"/>
      <c r="C991" s="1"/>
      <c r="D991" s="1"/>
      <c r="H991" s="5"/>
      <c r="O991" s="1"/>
      <c r="P991" s="1"/>
      <c r="Q991" s="1"/>
    </row>
    <row r="992" spans="1:17" ht="15.75" customHeight="1" x14ac:dyDescent="0.25">
      <c r="A992" s="1"/>
      <c r="B992" s="1"/>
      <c r="C992" s="1"/>
      <c r="D992" s="1"/>
      <c r="H992" s="5"/>
      <c r="O992" s="1"/>
      <c r="P992" s="1"/>
      <c r="Q992" s="1"/>
    </row>
    <row r="993" spans="1:17" ht="15.75" customHeight="1" x14ac:dyDescent="0.25">
      <c r="A993" s="1"/>
      <c r="B993" s="1"/>
      <c r="C993" s="1"/>
      <c r="D993" s="1"/>
      <c r="H993" s="5"/>
      <c r="O993" s="1"/>
      <c r="P993" s="1"/>
      <c r="Q993" s="1"/>
    </row>
    <row r="994" spans="1:17" ht="15.75" customHeight="1" x14ac:dyDescent="0.25">
      <c r="A994" s="1"/>
      <c r="B994" s="1"/>
      <c r="C994" s="1"/>
      <c r="D994" s="1"/>
      <c r="H994" s="5"/>
      <c r="O994" s="1"/>
      <c r="P994" s="1"/>
      <c r="Q994" s="1"/>
    </row>
  </sheetData>
  <mergeCells count="55">
    <mergeCell ref="Y21:Y46"/>
    <mergeCell ref="A2:Y2"/>
    <mergeCell ref="S18:Y18"/>
    <mergeCell ref="A13:O13"/>
    <mergeCell ref="A8:O8"/>
    <mergeCell ref="A9:O9"/>
    <mergeCell ref="A10:O10"/>
    <mergeCell ref="A11:O11"/>
    <mergeCell ref="A12:O12"/>
    <mergeCell ref="A49:D49"/>
    <mergeCell ref="P18:R18"/>
    <mergeCell ref="I19:I20"/>
    <mergeCell ref="J19:J20"/>
    <mergeCell ref="K19:K20"/>
    <mergeCell ref="L19:L20"/>
    <mergeCell ref="Q19:Q20"/>
    <mergeCell ref="R19:R20"/>
    <mergeCell ref="A18:A20"/>
    <mergeCell ref="B18:B20"/>
    <mergeCell ref="C18:C20"/>
    <mergeCell ref="D18:D20"/>
    <mergeCell ref="F18:F20"/>
    <mergeCell ref="I18:L18"/>
    <mergeCell ref="M18:M20"/>
    <mergeCell ref="N18:N20"/>
    <mergeCell ref="A21:A29"/>
    <mergeCell ref="B21:B47"/>
    <mergeCell ref="C21:C47"/>
    <mergeCell ref="D21:D29"/>
    <mergeCell ref="A30:A37"/>
    <mergeCell ref="D30:D37"/>
    <mergeCell ref="A38:A42"/>
    <mergeCell ref="D38:D42"/>
    <mergeCell ref="A43:A47"/>
    <mergeCell ref="D43:D45"/>
    <mergeCell ref="D46:D47"/>
    <mergeCell ref="P19:P20"/>
    <mergeCell ref="S19:S20"/>
    <mergeCell ref="T19:T20"/>
    <mergeCell ref="U19:U20"/>
    <mergeCell ref="O18:O20"/>
    <mergeCell ref="A15:N15"/>
    <mergeCell ref="A16:O16"/>
    <mergeCell ref="E18:E20"/>
    <mergeCell ref="G18:G20"/>
    <mergeCell ref="H18:H20"/>
    <mergeCell ref="A14:O14"/>
    <mergeCell ref="A4:O4"/>
    <mergeCell ref="A5:O5"/>
    <mergeCell ref="A6:O6"/>
    <mergeCell ref="A7:O7"/>
    <mergeCell ref="Y19:Y20"/>
    <mergeCell ref="X19:X20"/>
    <mergeCell ref="V19:V20"/>
    <mergeCell ref="W19:W20"/>
  </mergeCells>
  <conditionalFormatting sqref="Q24">
    <cfRule type="cellIs" dxfId="80" priority="22" operator="lessThan">
      <formula>0.4</formula>
    </cfRule>
    <cfRule type="cellIs" dxfId="79" priority="23" operator="between">
      <formula>0.4</formula>
      <formula>0.799</formula>
    </cfRule>
    <cfRule type="cellIs" dxfId="78" priority="24" operator="greaterThanOrEqual">
      <formula>0.8</formula>
    </cfRule>
  </conditionalFormatting>
  <conditionalFormatting sqref="Q25">
    <cfRule type="cellIs" dxfId="77" priority="19" operator="lessThan">
      <formula>0.4</formula>
    </cfRule>
    <cfRule type="cellIs" dxfId="76" priority="20" operator="between">
      <formula>0.4</formula>
      <formula>0.799</formula>
    </cfRule>
    <cfRule type="cellIs" dxfId="75" priority="21" operator="greaterThanOrEqual">
      <formula>0.8</formula>
    </cfRule>
  </conditionalFormatting>
  <conditionalFormatting sqref="Q26">
    <cfRule type="cellIs" dxfId="74" priority="16" operator="lessThan">
      <formula>0.4</formula>
    </cfRule>
    <cfRule type="cellIs" dxfId="73" priority="17" operator="between">
      <formula>0.4</formula>
      <formula>0.799</formula>
    </cfRule>
    <cfRule type="cellIs" dxfId="72" priority="18" operator="greaterThanOrEqual">
      <formula>0.8</formula>
    </cfRule>
  </conditionalFormatting>
  <conditionalFormatting sqref="Q32">
    <cfRule type="cellIs" dxfId="71" priority="13" operator="lessThan">
      <formula>0.4</formula>
    </cfRule>
    <cfRule type="cellIs" dxfId="70" priority="14" operator="between">
      <formula>0.4</formula>
      <formula>0.799</formula>
    </cfRule>
    <cfRule type="cellIs" dxfId="69" priority="15" operator="greaterThanOrEqual">
      <formula>0.8</formula>
    </cfRule>
  </conditionalFormatting>
  <conditionalFormatting sqref="Q33">
    <cfRule type="cellIs" dxfId="68" priority="10" operator="lessThan">
      <formula>0.4</formula>
    </cfRule>
    <cfRule type="cellIs" dxfId="67" priority="11" operator="between">
      <formula>0.4</formula>
      <formula>0.799</formula>
    </cfRule>
    <cfRule type="cellIs" dxfId="66" priority="12" operator="greaterThanOrEqual">
      <formula>0.8</formula>
    </cfRule>
  </conditionalFormatting>
  <conditionalFormatting sqref="Q36">
    <cfRule type="cellIs" dxfId="65" priority="49" operator="lessThan">
      <formula>0.4</formula>
    </cfRule>
  </conditionalFormatting>
  <conditionalFormatting sqref="Q36">
    <cfRule type="cellIs" dxfId="64" priority="50" operator="between">
      <formula>0.4</formula>
      <formula>0.799</formula>
    </cfRule>
  </conditionalFormatting>
  <conditionalFormatting sqref="Q36">
    <cfRule type="cellIs" dxfId="63" priority="51" operator="greaterThanOrEqual">
      <formula>0.8</formula>
    </cfRule>
  </conditionalFormatting>
  <conditionalFormatting sqref="Q45">
    <cfRule type="cellIs" dxfId="62" priority="46" operator="lessThan">
      <formula>0.4</formula>
    </cfRule>
  </conditionalFormatting>
  <conditionalFormatting sqref="Q45">
    <cfRule type="cellIs" dxfId="61" priority="47" operator="between">
      <formula>0.4</formula>
      <formula>0.799</formula>
    </cfRule>
  </conditionalFormatting>
  <conditionalFormatting sqref="Q45">
    <cfRule type="cellIs" dxfId="60" priority="48" operator="greaterThanOrEqual">
      <formula>0.8</formula>
    </cfRule>
  </conditionalFormatting>
  <conditionalFormatting sqref="Q22">
    <cfRule type="cellIs" dxfId="59" priority="43" operator="lessThan">
      <formula>0.4</formula>
    </cfRule>
    <cfRule type="cellIs" dxfId="58" priority="44" operator="between">
      <formula>0.4</formula>
      <formula>0.799</formula>
    </cfRule>
    <cfRule type="cellIs" dxfId="57" priority="45" operator="greaterThanOrEqual">
      <formula>0.8</formula>
    </cfRule>
  </conditionalFormatting>
  <conditionalFormatting sqref="Q27">
    <cfRule type="cellIs" dxfId="56" priority="40" operator="lessThan">
      <formula>0.4</formula>
    </cfRule>
    <cfRule type="cellIs" dxfId="55" priority="41" operator="between">
      <formula>0.4</formula>
      <formula>0.799</formula>
    </cfRule>
    <cfRule type="cellIs" dxfId="54" priority="42" operator="greaterThanOrEqual">
      <formula>0.8</formula>
    </cfRule>
  </conditionalFormatting>
  <conditionalFormatting sqref="Q28">
    <cfRule type="cellIs" dxfId="53" priority="37" operator="lessThan">
      <formula>0.4</formula>
    </cfRule>
    <cfRule type="cellIs" dxfId="52" priority="38" operator="between">
      <formula>0.4</formula>
      <formula>0.799</formula>
    </cfRule>
    <cfRule type="cellIs" dxfId="51" priority="39" operator="greaterThanOrEqual">
      <formula>0.8</formula>
    </cfRule>
  </conditionalFormatting>
  <conditionalFormatting sqref="Q29">
    <cfRule type="cellIs" dxfId="50" priority="34" operator="lessThan">
      <formula>0.4</formula>
    </cfRule>
  </conditionalFormatting>
  <conditionalFormatting sqref="Q29">
    <cfRule type="cellIs" dxfId="49" priority="35" operator="between">
      <formula>0.4</formula>
      <formula>0.799</formula>
    </cfRule>
  </conditionalFormatting>
  <conditionalFormatting sqref="Q29">
    <cfRule type="cellIs" dxfId="48" priority="36" operator="greaterThanOrEqual">
      <formula>0.8</formula>
    </cfRule>
  </conditionalFormatting>
  <conditionalFormatting sqref="Q30:Q31">
    <cfRule type="cellIs" dxfId="47" priority="31" operator="lessThan">
      <formula>0.4</formula>
    </cfRule>
  </conditionalFormatting>
  <conditionalFormatting sqref="Q30:Q31">
    <cfRule type="cellIs" dxfId="46" priority="32" operator="between">
      <formula>0.4</formula>
      <formula>0.799</formula>
    </cfRule>
  </conditionalFormatting>
  <conditionalFormatting sqref="Q30:Q31">
    <cfRule type="cellIs" dxfId="45" priority="33" operator="greaterThanOrEqual">
      <formula>0.8</formula>
    </cfRule>
  </conditionalFormatting>
  <conditionalFormatting sqref="Q21">
    <cfRule type="cellIs" dxfId="44" priority="28" operator="lessThan">
      <formula>0.4</formula>
    </cfRule>
    <cfRule type="cellIs" dxfId="43" priority="29" operator="between">
      <formula>0.4</formula>
      <formula>0.799</formula>
    </cfRule>
    <cfRule type="cellIs" dxfId="42" priority="30" operator="greaterThanOrEqual">
      <formula>0.8</formula>
    </cfRule>
  </conditionalFormatting>
  <conditionalFormatting sqref="Q23">
    <cfRule type="cellIs" dxfId="41" priority="25" operator="lessThan">
      <formula>0.4</formula>
    </cfRule>
    <cfRule type="cellIs" dxfId="40" priority="26" operator="between">
      <formula>0.4</formula>
      <formula>0.799</formula>
    </cfRule>
    <cfRule type="cellIs" dxfId="39" priority="27" operator="greaterThanOrEqual">
      <formula>0.8</formula>
    </cfRule>
  </conditionalFormatting>
  <conditionalFormatting sqref="Q46">
    <cfRule type="cellIs" dxfId="38" priority="1" operator="lessThan">
      <formula>0.4</formula>
    </cfRule>
  </conditionalFormatting>
  <conditionalFormatting sqref="Q42">
    <cfRule type="cellIs" dxfId="37" priority="7" operator="lessThan">
      <formula>0.4</formula>
    </cfRule>
  </conditionalFormatting>
  <conditionalFormatting sqref="Q42">
    <cfRule type="cellIs" dxfId="36" priority="8" operator="between">
      <formula>0.4</formula>
      <formula>0.799</formula>
    </cfRule>
  </conditionalFormatting>
  <conditionalFormatting sqref="Q42">
    <cfRule type="cellIs" dxfId="35" priority="9" operator="greaterThanOrEqual">
      <formula>0.8</formula>
    </cfRule>
  </conditionalFormatting>
  <conditionalFormatting sqref="Q43:Q44">
    <cfRule type="cellIs" dxfId="34" priority="4" operator="lessThan">
      <formula>0.4</formula>
    </cfRule>
  </conditionalFormatting>
  <conditionalFormatting sqref="Q43:Q44">
    <cfRule type="cellIs" dxfId="33" priority="5" operator="between">
      <formula>0.4</formula>
      <formula>0.799</formula>
    </cfRule>
  </conditionalFormatting>
  <conditionalFormatting sqref="Q43:Q44">
    <cfRule type="cellIs" dxfId="32" priority="6" operator="greaterThanOrEqual">
      <formula>0.8</formula>
    </cfRule>
  </conditionalFormatting>
  <conditionalFormatting sqref="Q46">
    <cfRule type="cellIs" dxfId="31" priority="2" operator="between">
      <formula>0.4</formula>
      <formula>0.799</formula>
    </cfRule>
  </conditionalFormatting>
  <conditionalFormatting sqref="Q46">
    <cfRule type="cellIs" dxfId="30" priority="3" operator="greaterThanOrEqual">
      <formula>0.8</formula>
    </cfRule>
  </conditionalFormatting>
  <pageMargins left="1.1023622047244095" right="0.70866141732283472" top="0.74803149606299213" bottom="0.74803149606299213" header="0" footer="0"/>
  <pageSetup scale="5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E6:E12"/>
  <sheetViews>
    <sheetView workbookViewId="0">
      <selection activeCell="D44" sqref="D44"/>
    </sheetView>
  </sheetViews>
  <sheetFormatPr baseColWidth="10" defaultColWidth="11" defaultRowHeight="14.25" x14ac:dyDescent="0.2"/>
  <sheetData>
    <row r="6" spans="5:5" ht="15.75" x14ac:dyDescent="0.25">
      <c r="E6" s="4" t="s">
        <v>168</v>
      </c>
    </row>
    <row r="7" spans="5:5" ht="15.75" x14ac:dyDescent="0.25">
      <c r="E7" s="4" t="s">
        <v>169</v>
      </c>
    </row>
    <row r="8" spans="5:5" ht="15.75" x14ac:dyDescent="0.25">
      <c r="E8" s="4" t="s">
        <v>170</v>
      </c>
    </row>
    <row r="9" spans="5:5" ht="15.75" x14ac:dyDescent="0.25">
      <c r="E9" s="4" t="s">
        <v>171</v>
      </c>
    </row>
    <row r="10" spans="5:5" ht="15.75" x14ac:dyDescent="0.25">
      <c r="E10" s="18" t="s">
        <v>172</v>
      </c>
    </row>
    <row r="11" spans="5:5" ht="15.75" x14ac:dyDescent="0.25">
      <c r="E11" s="4" t="s">
        <v>173</v>
      </c>
    </row>
    <row r="12" spans="5:5" ht="15.75" x14ac:dyDescent="0.25">
      <c r="E12" s="4" t="s">
        <v>174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16"/>
  <sheetViews>
    <sheetView showGridLines="0" topLeftCell="A13" zoomScale="70" zoomScaleNormal="70" workbookViewId="0">
      <selection activeCell="A17" sqref="A17:XFD17"/>
    </sheetView>
  </sheetViews>
  <sheetFormatPr baseColWidth="10" defaultColWidth="11" defaultRowHeight="14.25" x14ac:dyDescent="0.2"/>
  <cols>
    <col min="3" max="3" width="14" customWidth="1"/>
    <col min="4" max="4" width="28" customWidth="1"/>
    <col min="5" max="5" width="20.5" customWidth="1"/>
    <col min="7" max="7" width="28.75" customWidth="1"/>
    <col min="8" max="8" width="23.375" customWidth="1"/>
    <col min="9" max="9" width="101.875" customWidth="1"/>
    <col min="10" max="10" width="0" hidden="1" customWidth="1"/>
    <col min="11" max="11" width="12.625" bestFit="1" customWidth="1"/>
  </cols>
  <sheetData>
    <row r="2" spans="2:10" ht="14.25" customHeight="1" thickBot="1" x14ac:dyDescent="0.25"/>
    <row r="3" spans="2:10" ht="48" thickBot="1" x14ac:dyDescent="0.25">
      <c r="C3" s="89" t="s">
        <v>16</v>
      </c>
      <c r="D3" s="89" t="s">
        <v>17</v>
      </c>
      <c r="E3" s="89" t="s">
        <v>22</v>
      </c>
      <c r="F3" s="89" t="s">
        <v>175</v>
      </c>
      <c r="G3" s="75" t="s">
        <v>176</v>
      </c>
      <c r="H3" s="75" t="s">
        <v>177</v>
      </c>
      <c r="I3" s="90" t="s">
        <v>178</v>
      </c>
      <c r="J3" s="81" t="s">
        <v>179</v>
      </c>
    </row>
    <row r="4" spans="2:10" ht="110.25" x14ac:dyDescent="0.2">
      <c r="B4">
        <v>1</v>
      </c>
      <c r="C4" s="34" t="s">
        <v>39</v>
      </c>
      <c r="D4" s="35" t="s">
        <v>40</v>
      </c>
      <c r="E4" s="16" t="s">
        <v>180</v>
      </c>
      <c r="F4" s="44">
        <v>0.23</v>
      </c>
      <c r="G4" s="83">
        <v>16841027.100000001</v>
      </c>
      <c r="H4" s="80">
        <v>0.64180000000000004</v>
      </c>
      <c r="I4" s="76" t="s">
        <v>181</v>
      </c>
      <c r="J4" t="s">
        <v>182</v>
      </c>
    </row>
    <row r="5" spans="2:10" ht="110.25" x14ac:dyDescent="0.2">
      <c r="B5">
        <v>2</v>
      </c>
      <c r="C5" s="36" t="s">
        <v>39</v>
      </c>
      <c r="D5" s="37" t="s">
        <v>48</v>
      </c>
      <c r="E5" s="17" t="s">
        <v>183</v>
      </c>
      <c r="F5" s="45">
        <v>0.20100000000000001</v>
      </c>
      <c r="G5" s="20" t="s">
        <v>184</v>
      </c>
      <c r="H5" s="82" t="s">
        <v>184</v>
      </c>
      <c r="I5" s="76" t="s">
        <v>185</v>
      </c>
    </row>
    <row r="6" spans="2:10" ht="194.25" customHeight="1" x14ac:dyDescent="0.2">
      <c r="B6">
        <v>3</v>
      </c>
      <c r="C6" s="36" t="s">
        <v>39</v>
      </c>
      <c r="D6" s="37" t="s">
        <v>54</v>
      </c>
      <c r="E6" s="17" t="s">
        <v>186</v>
      </c>
      <c r="F6" s="45">
        <v>0.37</v>
      </c>
      <c r="G6" s="84">
        <v>42473922.210000001</v>
      </c>
      <c r="H6" s="85">
        <f>+G6/42215743.24</f>
        <v>1.006115703531079</v>
      </c>
      <c r="I6" s="77" t="s">
        <v>187</v>
      </c>
      <c r="J6" t="s">
        <v>182</v>
      </c>
    </row>
    <row r="7" spans="2:10" ht="110.25" x14ac:dyDescent="0.2">
      <c r="B7">
        <v>4</v>
      </c>
      <c r="C7" s="36" t="s">
        <v>39</v>
      </c>
      <c r="D7" s="38" t="s">
        <v>59</v>
      </c>
      <c r="E7" s="8" t="s">
        <v>188</v>
      </c>
      <c r="F7" s="41">
        <v>0.19900000000000001</v>
      </c>
      <c r="G7" s="20" t="s">
        <v>184</v>
      </c>
      <c r="H7" s="82" t="s">
        <v>184</v>
      </c>
      <c r="I7" s="76" t="s">
        <v>189</v>
      </c>
    </row>
    <row r="8" spans="2:10" ht="110.25" x14ac:dyDescent="0.2">
      <c r="B8">
        <v>5</v>
      </c>
      <c r="C8" s="36" t="s">
        <v>39</v>
      </c>
      <c r="D8" s="37" t="s">
        <v>63</v>
      </c>
      <c r="E8" s="9" t="s">
        <v>190</v>
      </c>
      <c r="F8" s="46">
        <v>3050000</v>
      </c>
      <c r="G8" s="86">
        <v>2716990</v>
      </c>
      <c r="H8" s="80">
        <f>+G8/F8</f>
        <v>0.89081639344262298</v>
      </c>
      <c r="I8" s="21" t="s">
        <v>191</v>
      </c>
    </row>
    <row r="9" spans="2:10" ht="409.5" customHeight="1" thickBot="1" x14ac:dyDescent="0.25">
      <c r="B9">
        <v>6</v>
      </c>
      <c r="C9" s="39" t="s">
        <v>68</v>
      </c>
      <c r="D9" s="40" t="s">
        <v>69</v>
      </c>
      <c r="E9" s="43" t="s">
        <v>192</v>
      </c>
      <c r="F9" s="42">
        <v>0.3</v>
      </c>
      <c r="G9" s="22">
        <v>0.2</v>
      </c>
      <c r="H9" s="73">
        <f>+G9/F9</f>
        <v>0.66666666666666674</v>
      </c>
      <c r="I9" s="78" t="s">
        <v>193</v>
      </c>
      <c r="J9" t="s">
        <v>182</v>
      </c>
    </row>
    <row r="10" spans="2:10" ht="60" x14ac:dyDescent="0.2">
      <c r="B10">
        <v>7</v>
      </c>
      <c r="C10" s="47" t="s">
        <v>94</v>
      </c>
      <c r="D10" s="48" t="s">
        <v>95</v>
      </c>
      <c r="E10" s="52" t="s">
        <v>188</v>
      </c>
      <c r="F10" s="51">
        <v>10</v>
      </c>
      <c r="G10" s="23">
        <v>19</v>
      </c>
      <c r="H10" s="19">
        <f>+G10/F10</f>
        <v>1.9</v>
      </c>
      <c r="I10" s="79" t="s">
        <v>76</v>
      </c>
      <c r="J10" t="s">
        <v>182</v>
      </c>
    </row>
    <row r="11" spans="2:10" ht="142.5" thickBot="1" x14ac:dyDescent="0.25">
      <c r="B11">
        <v>8</v>
      </c>
      <c r="C11" s="49" t="s">
        <v>100</v>
      </c>
      <c r="D11" s="50" t="s">
        <v>101</v>
      </c>
      <c r="E11" s="43" t="s">
        <v>194</v>
      </c>
      <c r="F11" s="53">
        <v>200</v>
      </c>
      <c r="G11" s="24">
        <v>372</v>
      </c>
      <c r="H11" s="74">
        <v>1.86</v>
      </c>
      <c r="I11" s="25" t="s">
        <v>80</v>
      </c>
      <c r="J11" t="s">
        <v>182</v>
      </c>
    </row>
    <row r="12" spans="2:10" ht="217.5" customHeight="1" thickBot="1" x14ac:dyDescent="0.25">
      <c r="B12">
        <v>9</v>
      </c>
      <c r="C12" s="54" t="s">
        <v>109</v>
      </c>
      <c r="D12" s="55" t="s">
        <v>110</v>
      </c>
      <c r="E12" s="56" t="s">
        <v>194</v>
      </c>
      <c r="F12" s="57">
        <v>1</v>
      </c>
      <c r="G12" s="24">
        <v>1</v>
      </c>
      <c r="H12" s="26">
        <v>1</v>
      </c>
      <c r="I12" s="27" t="s">
        <v>85</v>
      </c>
      <c r="J12" t="s">
        <v>182</v>
      </c>
    </row>
    <row r="13" spans="2:10" ht="409.6" thickBot="1" x14ac:dyDescent="0.25">
      <c r="B13">
        <v>10</v>
      </c>
      <c r="C13" s="58" t="s">
        <v>134</v>
      </c>
      <c r="D13" s="59" t="s">
        <v>135</v>
      </c>
      <c r="E13" s="64" t="s">
        <v>195</v>
      </c>
      <c r="F13" s="67">
        <v>7</v>
      </c>
      <c r="G13" s="87">
        <v>7</v>
      </c>
      <c r="H13" s="26">
        <v>1</v>
      </c>
      <c r="I13" s="88" t="s">
        <v>91</v>
      </c>
    </row>
    <row r="14" spans="2:10" ht="48" thickBot="1" x14ac:dyDescent="0.25">
      <c r="B14">
        <v>11</v>
      </c>
      <c r="C14" s="60" t="s">
        <v>140</v>
      </c>
      <c r="D14" s="61" t="s">
        <v>141</v>
      </c>
      <c r="E14" s="10" t="s">
        <v>143</v>
      </c>
      <c r="F14" s="68">
        <v>0.5</v>
      </c>
      <c r="G14" s="28">
        <v>0.5</v>
      </c>
      <c r="H14" s="26">
        <v>1</v>
      </c>
      <c r="I14" s="29" t="s">
        <v>93</v>
      </c>
      <c r="J14" t="s">
        <v>182</v>
      </c>
    </row>
    <row r="15" spans="2:10" ht="63.75" thickBot="1" x14ac:dyDescent="0.25">
      <c r="B15">
        <v>12</v>
      </c>
      <c r="C15" s="62" t="s">
        <v>146</v>
      </c>
      <c r="D15" s="63" t="s">
        <v>147</v>
      </c>
      <c r="E15" s="66" t="s">
        <v>196</v>
      </c>
      <c r="F15" s="65">
        <v>1</v>
      </c>
      <c r="G15" s="30">
        <v>1</v>
      </c>
      <c r="H15" s="26">
        <v>1</v>
      </c>
      <c r="I15" s="31" t="s">
        <v>150</v>
      </c>
      <c r="J15" t="s">
        <v>182</v>
      </c>
    </row>
    <row r="16" spans="2:10" ht="235.5" customHeight="1" thickBot="1" x14ac:dyDescent="0.25">
      <c r="B16">
        <v>13</v>
      </c>
      <c r="C16" s="69" t="s">
        <v>156</v>
      </c>
      <c r="D16" s="70" t="s">
        <v>157</v>
      </c>
      <c r="E16" s="71" t="s">
        <v>197</v>
      </c>
      <c r="F16" s="72">
        <v>677</v>
      </c>
      <c r="G16" s="32">
        <v>738</v>
      </c>
      <c r="H16" s="26">
        <f>+G16/F16</f>
        <v>1.0901033973412113</v>
      </c>
      <c r="I16" s="33" t="s">
        <v>198</v>
      </c>
    </row>
  </sheetData>
  <autoFilter ref="B3:J16" xr:uid="{00000000-0009-0000-0000-000002000000}"/>
  <conditionalFormatting sqref="H5">
    <cfRule type="cellIs" dxfId="29" priority="37" operator="lessThan">
      <formula>0.4</formula>
    </cfRule>
    <cfRule type="cellIs" dxfId="28" priority="38" operator="between">
      <formula>0.4</formula>
      <formula>0.799</formula>
    </cfRule>
    <cfRule type="cellIs" dxfId="27" priority="39" operator="greaterThanOrEqual">
      <formula>0.8</formula>
    </cfRule>
  </conditionalFormatting>
  <conditionalFormatting sqref="H9">
    <cfRule type="cellIs" dxfId="26" priority="28" operator="lessThan">
      <formula>0.4</formula>
    </cfRule>
    <cfRule type="cellIs" dxfId="25" priority="29" operator="between">
      <formula>0.4</formula>
      <formula>0.799</formula>
    </cfRule>
    <cfRule type="cellIs" dxfId="24" priority="30" operator="greaterThanOrEqual">
      <formula>0.8</formula>
    </cfRule>
  </conditionalFormatting>
  <conditionalFormatting sqref="H8">
    <cfRule type="cellIs" dxfId="23" priority="25" operator="lessThan">
      <formula>0.4</formula>
    </cfRule>
    <cfRule type="cellIs" dxfId="22" priority="26" operator="between">
      <formula>0.4</formula>
      <formula>0.799</formula>
    </cfRule>
    <cfRule type="cellIs" dxfId="21" priority="27" operator="greaterThanOrEqual">
      <formula>0.8</formula>
    </cfRule>
  </conditionalFormatting>
  <conditionalFormatting sqref="H10">
    <cfRule type="cellIs" dxfId="20" priority="22" operator="lessThan">
      <formula>0.4</formula>
    </cfRule>
    <cfRule type="cellIs" dxfId="19" priority="23" operator="between">
      <formula>0.4</formula>
      <formula>0.799</formula>
    </cfRule>
    <cfRule type="cellIs" dxfId="18" priority="24" operator="greaterThanOrEqual">
      <formula>0.8</formula>
    </cfRule>
  </conditionalFormatting>
  <conditionalFormatting sqref="H11">
    <cfRule type="cellIs" dxfId="17" priority="19" operator="lessThan">
      <formula>0.4</formula>
    </cfRule>
    <cfRule type="cellIs" dxfId="16" priority="20" operator="between">
      <formula>0.4</formula>
      <formula>0.799</formula>
    </cfRule>
    <cfRule type="cellIs" dxfId="15" priority="21" operator="greaterThanOrEqual">
      <formula>0.8</formula>
    </cfRule>
  </conditionalFormatting>
  <conditionalFormatting sqref="H12">
    <cfRule type="cellIs" dxfId="14" priority="16" operator="lessThan">
      <formula>0.4</formula>
    </cfRule>
  </conditionalFormatting>
  <conditionalFormatting sqref="H12">
    <cfRule type="cellIs" dxfId="13" priority="17" operator="between">
      <formula>0.4</formula>
      <formula>0.799</formula>
    </cfRule>
  </conditionalFormatting>
  <conditionalFormatting sqref="H12">
    <cfRule type="cellIs" dxfId="12" priority="18" operator="greaterThanOrEqual">
      <formula>0.8</formula>
    </cfRule>
  </conditionalFormatting>
  <conditionalFormatting sqref="H13:H16">
    <cfRule type="cellIs" dxfId="11" priority="13" operator="lessThan">
      <formula>0.4</formula>
    </cfRule>
  </conditionalFormatting>
  <conditionalFormatting sqref="H13:H16">
    <cfRule type="cellIs" dxfId="10" priority="14" operator="between">
      <formula>0.4</formula>
      <formula>0.799</formula>
    </cfRule>
  </conditionalFormatting>
  <conditionalFormatting sqref="H13:H16">
    <cfRule type="cellIs" dxfId="9" priority="15" operator="greaterThanOrEqual">
      <formula>0.8</formula>
    </cfRule>
  </conditionalFormatting>
  <conditionalFormatting sqref="H4">
    <cfRule type="cellIs" dxfId="8" priority="7" operator="lessThan">
      <formula>0.4</formula>
    </cfRule>
    <cfRule type="cellIs" dxfId="7" priority="8" operator="between">
      <formula>0.4</formula>
      <formula>0.799</formula>
    </cfRule>
    <cfRule type="cellIs" dxfId="6" priority="9" operator="greaterThanOrEqual">
      <formula>0.8</formula>
    </cfRule>
  </conditionalFormatting>
  <conditionalFormatting sqref="H6">
    <cfRule type="cellIs" dxfId="5" priority="4" operator="lessThan">
      <formula>0.4</formula>
    </cfRule>
    <cfRule type="cellIs" dxfId="4" priority="5" operator="between">
      <formula>0.4</formula>
      <formula>0.799</formula>
    </cfRule>
    <cfRule type="cellIs" dxfId="3" priority="6" operator="greaterThanOrEqual">
      <formula>0.8</formula>
    </cfRule>
  </conditionalFormatting>
  <conditionalFormatting sqref="H7">
    <cfRule type="cellIs" dxfId="2" priority="1" operator="lessThan">
      <formula>0.4</formula>
    </cfRule>
    <cfRule type="cellIs" dxfId="1" priority="2" operator="between">
      <formula>0.4</formula>
      <formula>0.799</formula>
    </cfRule>
    <cfRule type="cellIs" dxfId="0" priority="3" operator="greaterThanOrEqual">
      <formula>0.8</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2021</vt:lpstr>
      <vt:lpstr>Hoja2</vt:lpstr>
      <vt:lpstr>PES 2020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Natalia Pineda Betan</dc:creator>
  <cp:keywords/>
  <dc:description/>
  <cp:lastModifiedBy>Natalia Pineda</cp:lastModifiedBy>
  <cp:revision/>
  <dcterms:created xsi:type="dcterms:W3CDTF">2020-07-17T21:10:48Z</dcterms:created>
  <dcterms:modified xsi:type="dcterms:W3CDTF">2022-04-06T18:59:19Z</dcterms:modified>
  <cp:category/>
  <cp:contentStatus/>
</cp:coreProperties>
</file>